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kristoffer\DemoS_012_timesreport\"/>
    </mc:Choice>
  </mc:AlternateContent>
  <xr:revisionPtr revIDLastSave="0" documentId="13_ncr:1_{DB81F9BC-5412-43B2-B774-C6A9A603758B}" xr6:coauthVersionLast="47" xr6:coauthVersionMax="47" xr10:uidLastSave="{00000000-0000-0000-0000-000000000000}"/>
  <bookViews>
    <workbookView xWindow="-105" yWindow="0" windowWidth="14610" windowHeight="15585" tabRatio="853" firstSheet="4" activeTab="7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  <sheet name="Runfile Switches" sheetId="23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3" l="1"/>
  <c r="B10" i="23"/>
  <c r="B9" i="23"/>
  <c r="B8" i="23"/>
  <c r="B7" i="23"/>
  <c r="B6" i="23"/>
  <c r="B5" i="23"/>
  <c r="F33" i="20"/>
  <c r="F32" i="20"/>
  <c r="D28" i="20"/>
  <c r="D29" i="20" s="1"/>
  <c r="E27" i="20" s="1"/>
  <c r="C23" i="20" l="1"/>
  <c r="E28" i="20"/>
  <c r="E29" i="20" s="1"/>
  <c r="D23" i="20"/>
  <c r="E10" i="20" s="1"/>
  <c r="F23" i="20"/>
  <c r="E12" i="20" s="1"/>
  <c r="E23" i="20" l="1"/>
  <c r="E11" i="20" s="1"/>
  <c r="G23" i="20"/>
  <c r="E9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<sst xmlns="http://schemas.openxmlformats.org/spreadsheetml/2006/main" count="181" uniqueCount="120">
  <si>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</si>
  <si>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</si>
  <si>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</si>
  <si>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</si>
  <si>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</si>
  <si>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</si>
  <si>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</si>
  <si>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</si>
  <si>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</si>
  <si>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</si>
  <si>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</si>
  <si>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</si>
  <si>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</si>
  <si>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</si>
  <si>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</si>
  <si>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</si>
  <si>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</si>
  <si>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</si>
  <si>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</si>
  <si>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</si>
  <si>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</si>
  <si>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</si>
  <si>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</si>
  <si>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</si>
  <si>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</si>
  <si>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</si>
  <si>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</si>
  <si>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</si>
  <si>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</si>
  <si>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</si>
  <si>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</si>
  <si>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</si>
  <si>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</si>
  <si>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</si>
  <si>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</si>
  <si>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</si>
  <si>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</si>
  <si>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</si>
  <si>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</si>
  <si>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</si>
  <si>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</si>
  <si>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</si>
  <si>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</si>
  <si>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</si>
  <si>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</si>
  <si>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</si>
  <si>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</si>
  <si>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</si>
  <si>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</si>
  <si>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</si>
  <si>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</si>
  <si>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</si>
  <si>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</si>
  <si>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</si>
  <si>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</si>
  <si>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</si>
  <si>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</si>
  <si>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</si>
  <si>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</si>
  <si>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</si>
  <si>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</si>
  <si>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</si>
  <si>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</si>
  <si>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</si>
  <si>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</si>
  <si>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</si>
  <si>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</si>
  <si>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</si>
  <si>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</si>
  <si>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</si>
  <si>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</si>
  <si>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</si>
  <si>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</si>
  <si>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</si>
  <si>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</si>
  <si>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</si>
  <si>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</si>
  <si>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</si>
  <si>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</si>
  <si>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</si>
  <si>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</si>
  <si>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</si>
  <si>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</si>
  <si>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</si>
  <si>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</si>
  <si>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</si>
  <si>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</si>
  <si>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</si>
  <si>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</si>
  <si>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</si>
  <si>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</si>
  <si>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</si>
  <si>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</si>
  <si>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</si>
  <si>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</si>
  <si>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</si>
  <si>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</si>
  <si>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</si>
  <si>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</si>
  <si>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chkDoTAGSQC</t>
  </si>
  <si>
    <t>UseSQLDatabase</t>
  </si>
  <si>
    <t>~TFM_MIG</t>
  </si>
  <si>
    <t>Year2</t>
  </si>
  <si>
    <t>Switch</t>
  </si>
  <si>
    <t>FLO~1</t>
  </si>
  <si>
    <t>No</t>
  </si>
  <si>
    <t>Report Value flows at commodity TS level</t>
  </si>
  <si>
    <t>FLO~3</t>
  </si>
  <si>
    <t>Yes</t>
  </si>
  <si>
    <t>Report value flows by process</t>
  </si>
  <si>
    <t>FLO~5</t>
  </si>
  <si>
    <t>Report electricity supply by energy source</t>
  </si>
  <si>
    <t>FLO~7</t>
  </si>
  <si>
    <t>Report process topology indicators</t>
  </si>
  <si>
    <t>COMPRD~1</t>
  </si>
  <si>
    <t>Report VAR_COMPRD for all commodities</t>
  </si>
  <si>
    <t>NCAP~1</t>
  </si>
  <si>
    <t>Activiate levelised cost calculation</t>
  </si>
  <si>
    <t>OBJ~1</t>
  </si>
  <si>
    <t>Split investment according to hurdle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</si>
</sst>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7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b/>
      <sz val="10"/>
      <color rgb="FF0000FF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8" fillId="0" borderId="0"/>
    <xf numFmtId="0" fontId="5" fillId="0" borderId="0"/>
  </cellStyleXfs>
  <cellXfs count="71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9" fillId="0" borderId="0" xfId="0" applyFont="1"/>
    <xf numFmtId="0" fontId="6" fillId="0" borderId="0" xfId="0" applyFont="1"/>
    <xf numFmtId="0" fontId="10" fillId="5" borderId="0" xfId="0" applyFont="1" applyFill="1" applyAlignment="1">
      <alignment horizontal="left"/>
    </xf>
    <xf numFmtId="0" fontId="1" fillId="6" borderId="1" xfId="2" applyFont="1" applyFill="1" applyBorder="1" applyAlignment="1">
      <alignment horizontal="center" wrapText="1"/>
    </xf>
    <xf numFmtId="0" fontId="2" fillId="0" borderId="0" xfId="2" applyFont="1"/>
    <xf numFmtId="0" fontId="5" fillId="0" borderId="0" xfId="2"/>
    <xf numFmtId="0" fontId="0" fillId="2" borderId="1" xfId="0" applyFill="1" applyBorder="1"/>
    <xf numFmtId="0" fontId="15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/>
    <xf numFmtId="2" fontId="5" fillId="0" borderId="0" xfId="2" applyNumberFormat="1"/>
    <xf numFmtId="0" fontId="5" fillId="9" borderId="1" xfId="0" applyFont="1" applyFill="1" applyBorder="1"/>
    <xf numFmtId="0" fontId="10" fillId="5" borderId="0" xfId="3" applyFont="1" applyFill="1"/>
    <xf numFmtId="0" fontId="11" fillId="5" borderId="0" xfId="3" applyFont="1" applyFill="1"/>
    <xf numFmtId="0" fontId="5" fillId="0" borderId="0" xfId="3"/>
    <xf numFmtId="0" fontId="4" fillId="0" borderId="0" xfId="2" applyFont="1" applyAlignment="1">
      <alignment horizontal="right"/>
    </xf>
    <xf numFmtId="0" fontId="12" fillId="4" borderId="3" xfId="2" applyFont="1" applyFill="1" applyBorder="1" applyAlignment="1">
      <alignment horizontal="left" vertical="center" wrapText="1"/>
    </xf>
    <xf numFmtId="0" fontId="12" fillId="4" borderId="4" xfId="2" applyFont="1" applyFill="1" applyBorder="1" applyAlignment="1">
      <alignment horizontal="center"/>
    </xf>
    <xf numFmtId="0" fontId="12" fillId="4" borderId="5" xfId="2" applyFont="1" applyFill="1" applyBorder="1" applyAlignment="1">
      <alignment horizontal="center"/>
    </xf>
    <xf numFmtId="0" fontId="12" fillId="4" borderId="6" xfId="2" applyFont="1" applyFill="1" applyBorder="1" applyAlignment="1">
      <alignment horizontal="center"/>
    </xf>
    <xf numFmtId="0" fontId="12" fillId="10" borderId="7" xfId="2" applyFont="1" applyFill="1" applyBorder="1" applyAlignment="1">
      <alignment horizontal="left" vertical="center" wrapText="1"/>
    </xf>
    <xf numFmtId="0" fontId="12" fillId="4" borderId="4" xfId="2" applyFont="1" applyFill="1" applyBorder="1" applyAlignment="1">
      <alignment horizontal="center" wrapText="1"/>
    </xf>
    <xf numFmtId="0" fontId="12" fillId="4" borderId="5" xfId="2" applyFont="1" applyFill="1" applyBorder="1" applyAlignment="1">
      <alignment horizontal="center" wrapText="1"/>
    </xf>
    <xf numFmtId="0" fontId="12" fillId="4" borderId="6" xfId="2" applyFont="1" applyFill="1" applyBorder="1" applyAlignment="1">
      <alignment horizontal="center" wrapText="1"/>
    </xf>
    <xf numFmtId="164" fontId="13" fillId="4" borderId="2" xfId="2" applyNumberFormat="1" applyFont="1" applyFill="1" applyBorder="1" applyAlignment="1">
      <alignment horizontal="center"/>
    </xf>
    <xf numFmtId="164" fontId="13" fillId="4" borderId="8" xfId="2" applyNumberFormat="1" applyFont="1" applyFill="1" applyBorder="1" applyAlignment="1">
      <alignment horizontal="center"/>
    </xf>
    <xf numFmtId="164" fontId="13" fillId="4" borderId="9" xfId="2" applyNumberFormat="1" applyFont="1" applyFill="1" applyBorder="1" applyAlignment="1">
      <alignment horizontal="center"/>
    </xf>
    <xf numFmtId="164" fontId="5" fillId="0" borderId="0" xfId="2" applyNumberFormat="1"/>
    <xf numFmtId="0" fontId="13" fillId="0" borderId="0" xfId="2" applyFont="1"/>
    <xf numFmtId="0" fontId="12" fillId="0" borderId="0" xfId="2" applyFont="1"/>
    <xf numFmtId="0" fontId="12" fillId="4" borderId="3" xfId="2" applyFont="1" applyFill="1" applyBorder="1" applyAlignment="1">
      <alignment horizontal="left"/>
    </xf>
    <xf numFmtId="0" fontId="12" fillId="4" borderId="9" xfId="2" quotePrefix="1" applyFont="1" applyFill="1" applyBorder="1" applyAlignment="1">
      <alignment horizontal="center"/>
    </xf>
    <xf numFmtId="0" fontId="12" fillId="4" borderId="9" xfId="2" applyFont="1" applyFill="1" applyBorder="1" applyAlignment="1">
      <alignment horizontal="center"/>
    </xf>
    <xf numFmtId="0" fontId="12" fillId="0" borderId="10" xfId="2" quotePrefix="1" applyFont="1" applyBorder="1" applyAlignment="1">
      <alignment horizontal="center"/>
    </xf>
    <xf numFmtId="0" fontId="12" fillId="4" borderId="11" xfId="2" applyFont="1" applyFill="1" applyBorder="1" applyAlignment="1">
      <alignment horizontal="left"/>
    </xf>
    <xf numFmtId="0" fontId="12" fillId="4" borderId="0" xfId="2" applyFont="1" applyFill="1" applyAlignment="1">
      <alignment horizontal="center"/>
    </xf>
    <xf numFmtId="0" fontId="13" fillId="4" borderId="7" xfId="2" applyFont="1" applyFill="1" applyBorder="1" applyAlignment="1">
      <alignment horizontal="center"/>
    </xf>
    <xf numFmtId="2" fontId="13" fillId="4" borderId="10" xfId="2" applyNumberFormat="1" applyFont="1" applyFill="1" applyBorder="1" applyAlignment="1">
      <alignment horizontal="center"/>
    </xf>
    <xf numFmtId="0" fontId="13" fillId="0" borderId="10" xfId="2" quotePrefix="1" applyFont="1" applyBorder="1" applyAlignment="1">
      <alignment horizontal="center"/>
    </xf>
    <xf numFmtId="0" fontId="12" fillId="4" borderId="12" xfId="2" applyFont="1" applyFill="1" applyBorder="1" applyAlignment="1">
      <alignment horizontal="left"/>
    </xf>
    <xf numFmtId="0" fontId="12" fillId="4" borderId="13" xfId="2" applyFont="1" applyFill="1" applyBorder="1" applyAlignment="1">
      <alignment horizontal="center"/>
    </xf>
    <xf numFmtId="0" fontId="13" fillId="4" borderId="12" xfId="2" applyFont="1" applyFill="1" applyBorder="1" applyAlignment="1">
      <alignment horizontal="center"/>
    </xf>
    <xf numFmtId="2" fontId="13" fillId="4" borderId="14" xfId="2" applyNumberFormat="1" applyFont="1" applyFill="1" applyBorder="1" applyAlignment="1">
      <alignment horizontal="center"/>
    </xf>
    <xf numFmtId="1" fontId="13" fillId="0" borderId="0" xfId="2" applyNumberFormat="1" applyFont="1" applyAlignment="1">
      <alignment horizontal="center"/>
    </xf>
    <xf numFmtId="2" fontId="13" fillId="0" borderId="0" xfId="2" applyNumberFormat="1" applyFont="1" applyAlignment="1">
      <alignment horizontal="center"/>
    </xf>
    <xf numFmtId="0" fontId="13" fillId="0" borderId="0" xfId="2" applyFont="1" applyAlignment="1">
      <alignment horizontal="center"/>
    </xf>
    <xf numFmtId="2" fontId="13" fillId="0" borderId="0" xfId="2" applyNumberFormat="1" applyFont="1" applyAlignment="1">
      <alignment horizontal="right"/>
    </xf>
    <xf numFmtId="0" fontId="12" fillId="0" borderId="15" xfId="2" applyFont="1" applyBorder="1"/>
    <xf numFmtId="0" fontId="12" fillId="4" borderId="2" xfId="2" applyFont="1" applyFill="1" applyBorder="1" applyAlignment="1">
      <alignment horizontal="center"/>
    </xf>
    <xf numFmtId="0" fontId="12" fillId="0" borderId="0" xfId="2" applyFont="1" applyAlignment="1">
      <alignment horizontal="center"/>
    </xf>
    <xf numFmtId="0" fontId="12" fillId="4" borderId="10" xfId="2" applyFont="1" applyFill="1" applyBorder="1" applyAlignment="1">
      <alignment horizontal="center"/>
    </xf>
    <xf numFmtId="0" fontId="13" fillId="4" borderId="4" xfId="2" applyFont="1" applyFill="1" applyBorder="1" applyAlignment="1">
      <alignment horizontal="center"/>
    </xf>
    <xf numFmtId="0" fontId="13" fillId="4" borderId="6" xfId="2" applyFont="1" applyFill="1" applyBorder="1" applyAlignment="1">
      <alignment horizontal="center"/>
    </xf>
    <xf numFmtId="0" fontId="12" fillId="4" borderId="14" xfId="2" applyFont="1" applyFill="1" applyBorder="1" applyAlignment="1">
      <alignment horizontal="center"/>
    </xf>
    <xf numFmtId="0" fontId="13" fillId="4" borderId="14" xfId="2" applyFont="1" applyFill="1" applyBorder="1" applyAlignment="1">
      <alignment horizontal="center"/>
    </xf>
    <xf numFmtId="0" fontId="13" fillId="4" borderId="15" xfId="2" applyFont="1" applyFill="1" applyBorder="1" applyAlignment="1">
      <alignment horizontal="center"/>
    </xf>
    <xf numFmtId="0" fontId="1" fillId="7" borderId="16" xfId="0" applyFont="1" applyFill="1" applyBorder="1"/>
    <xf numFmtId="0" fontId="5" fillId="8" borderId="0" xfId="0" applyFont="1" applyFill="1"/>
    <xf numFmtId="0" fontId="5" fillId="3" borderId="0" xfId="0" applyFont="1" applyFill="1"/>
    <xf numFmtId="0" fontId="0" fillId="7" borderId="2" xfId="0" applyFill="1" applyBorder="1"/>
    <xf numFmtId="0" fontId="0" fillId="7" borderId="8" xfId="0" applyFill="1" applyBorder="1"/>
    <xf numFmtId="0" fontId="0" fillId="7" borderId="9" xfId="0" applyFill="1" applyBorder="1"/>
    <xf numFmtId="0" fontId="16" fillId="0" borderId="0" xfId="0" applyFont="1"/>
    <xf numFmtId="0" fontId="16" fillId="9" borderId="0" xfId="0" applyFont="1" applyFill="1"/>
  </cellXfs>
  <cellStyles count="6">
    <cellStyle name="Migliaia_tab emissioni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e_B2020" xfId="4" xr:uid="{00000000-0005-0000-0000-000004000000}"/>
    <cellStyle name="Standard_Sce_D_Extraction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3E54E7-D5D1-46F7-B99A-5D947163DCDD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640F2-B089-4B4F-AEF2-1FB0E16452A5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4</xdr:row>
      <xdr:rowOff>19049</xdr:rowOff>
    </xdr:from>
    <xdr:to>
      <xdr:col>15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D163C4-7775-444F-93F2-5B89EC116EDD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7ED2A0-BBD1-49C4-A542-35BAE0232C17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6455C6-25AA-4D51-B400-33BBDD36794E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552" name="Picture 2">
          <a:extLst>
            <a:ext uri="{FF2B5EF4-FFF2-40B4-BE49-F238E27FC236}">
              <a16:creationId xmlns:a16="http://schemas.microsoft.com/office/drawing/2014/main" id="{BCC449D9-6401-4378-B907-0D18D4DC6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338ABD-4DA6-45F3-AA5B-11CCFEEA779B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15DF75-4706-4833-AE28-56D30B52A69F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487680</xdr:colOff>
      <xdr:row>3</xdr:row>
      <xdr:rowOff>45720</xdr:rowOff>
    </xdr:from>
    <xdr:to>
      <xdr:col>20</xdr:col>
      <xdr:colOff>118588</xdr:colOff>
      <xdr:row>16</xdr:row>
      <xdr:rowOff>29685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54D52C9C-9FCC-42D2-923F-4F7676ADF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3680" y="617220"/>
          <a:ext cx="5726908" cy="20889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/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2:10" x14ac:dyDescent="0.2">
      <c r="B3" s="1" t="s">
        <v>10</v>
      </c>
      <c r="H3" s="1" t="s">
        <v>12</v>
      </c>
      <c r="I3" s="3"/>
      <c r="J3" s="3"/>
    </row>
    <row r="4" spans="2:10" x14ac:dyDescent="0.2"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2:10" x14ac:dyDescent="0.2">
      <c r="B5" s="16" t="s">
        <v>55</v>
      </c>
      <c r="C5" s="4" t="s">
        <v>55</v>
      </c>
      <c r="H5" t="s">
        <v>76</v>
      </c>
      <c r="J5" t="s">
        <v>82</v>
      </c>
    </row>
    <row r="6" spans="2:10" x14ac:dyDescent="0.2">
      <c r="B6" s="16" t="s">
        <v>84</v>
      </c>
      <c r="C6" s="65" t="s">
        <v>84</v>
      </c>
      <c r="H6" t="s">
        <v>81</v>
      </c>
      <c r="J6" t="s">
        <v>83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3"/>
  <sheetViews>
    <sheetView zoomScaleNormal="100" workbookViewId="0"/>
  </sheetViews>
  <sheetFormatPr defaultRowHeight="12.75" x14ac:dyDescent="0.2"/>
  <cols>
    <col min="2" max="2" width="13.7109375" bestFit="1" customWidth="1"/>
    <col min="3" max="3" width="6.7109375" bestFit="1" customWidth="1"/>
    <col min="4" max="4" width="7.7109375" bestFit="1" customWidth="1"/>
    <col min="5" max="5" width="17.85546875" customWidth="1"/>
    <col min="6" max="6" width="8.7109375" bestFit="1" customWidth="1"/>
    <col min="8" max="8" width="11.85546875" bestFit="1" customWidth="1"/>
  </cols>
  <sheetData>
    <row r="3" spans="2:4" x14ac:dyDescent="0.2">
      <c r="B3" t="s">
        <v>39</v>
      </c>
    </row>
    <row r="4" spans="2:4" x14ac:dyDescent="0.2">
      <c r="B4">
        <v>2005</v>
      </c>
    </row>
    <row r="7" spans="2:4" x14ac:dyDescent="0.2">
      <c r="B7" t="s">
        <v>40</v>
      </c>
    </row>
    <row r="8" spans="2:4" x14ac:dyDescent="0.2">
      <c r="B8" t="s">
        <v>91</v>
      </c>
    </row>
    <row r="11" spans="2:4" x14ac:dyDescent="0.2">
      <c r="B11" t="s">
        <v>11</v>
      </c>
    </row>
    <row r="12" spans="2:4" x14ac:dyDescent="0.2">
      <c r="B12" s="66" t="s">
        <v>41</v>
      </c>
      <c r="C12" s="67" t="s">
        <v>85</v>
      </c>
      <c r="D12" s="68" t="s">
        <v>91</v>
      </c>
    </row>
    <row r="13" spans="2:4" x14ac:dyDescent="0.2">
      <c r="B13" s="15">
        <v>1</v>
      </c>
      <c r="C13" s="15">
        <v>1</v>
      </c>
      <c r="D13" s="15">
        <v>1</v>
      </c>
    </row>
    <row r="14" spans="2:4" x14ac:dyDescent="0.2">
      <c r="B14" s="15">
        <v>2</v>
      </c>
      <c r="C14" s="15">
        <v>2</v>
      </c>
      <c r="D14" s="15">
        <v>2</v>
      </c>
    </row>
    <row r="15" spans="2:4" x14ac:dyDescent="0.2">
      <c r="B15" s="15"/>
      <c r="C15" s="15">
        <v>5</v>
      </c>
      <c r="D15" s="15">
        <v>5</v>
      </c>
    </row>
    <row r="16" spans="2:4" x14ac:dyDescent="0.2">
      <c r="B16" s="15"/>
      <c r="C16" s="15">
        <v>5</v>
      </c>
      <c r="D16" s="15">
        <v>5</v>
      </c>
    </row>
    <row r="17" spans="2:4" x14ac:dyDescent="0.2">
      <c r="B17" s="15"/>
      <c r="C17" s="15">
        <v>5</v>
      </c>
      <c r="D17" s="15">
        <v>5</v>
      </c>
    </row>
    <row r="18" spans="2:4" x14ac:dyDescent="0.2">
      <c r="B18" s="15"/>
      <c r="C18" s="15"/>
      <c r="D18" s="15">
        <v>5</v>
      </c>
    </row>
    <row r="19" spans="2:4" x14ac:dyDescent="0.2">
      <c r="B19" s="15"/>
      <c r="C19" s="15"/>
      <c r="D19" s="15">
        <v>5</v>
      </c>
    </row>
    <row r="20" spans="2:4" x14ac:dyDescent="0.2">
      <c r="B20" s="15"/>
      <c r="C20" s="15"/>
      <c r="D20" s="15">
        <v>5</v>
      </c>
    </row>
    <row r="21" spans="2:4" x14ac:dyDescent="0.2">
      <c r="B21" s="15"/>
      <c r="C21" s="15"/>
      <c r="D21" s="15">
        <v>5</v>
      </c>
    </row>
    <row r="22" spans="2:4" x14ac:dyDescent="0.2">
      <c r="B22" s="15"/>
      <c r="C22" s="15"/>
      <c r="D22" s="15">
        <v>5</v>
      </c>
    </row>
    <row r="23" spans="2:4" x14ac:dyDescent="0.2">
      <c r="B23" s="15"/>
      <c r="C23" s="15"/>
      <c r="D23" s="15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1"/>
  <sheetViews>
    <sheetView zoomScaleNormal="100" workbookViewId="0"/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13" t="s">
        <v>32</v>
      </c>
    </row>
    <row r="4" spans="2:3" x14ac:dyDescent="0.2">
      <c r="B4" s="14" t="s">
        <v>33</v>
      </c>
      <c r="C4" s="63" t="s">
        <v>34</v>
      </c>
    </row>
    <row r="5" spans="2:3" x14ac:dyDescent="0.2">
      <c r="B5" s="64" t="s">
        <v>35</v>
      </c>
      <c r="C5" s="64">
        <v>1</v>
      </c>
    </row>
    <row r="6" spans="2:3" x14ac:dyDescent="0.2">
      <c r="B6" s="15" t="s">
        <v>36</v>
      </c>
      <c r="C6" s="15">
        <v>1</v>
      </c>
    </row>
    <row r="7" spans="2:3" x14ac:dyDescent="0.2">
      <c r="B7" s="15" t="s">
        <v>37</v>
      </c>
      <c r="C7" s="15">
        <v>1</v>
      </c>
    </row>
    <row r="8" spans="2:3" x14ac:dyDescent="0.2">
      <c r="B8" s="15" t="s">
        <v>38</v>
      </c>
      <c r="C8" s="15">
        <v>0</v>
      </c>
    </row>
    <row r="9" spans="2:3" x14ac:dyDescent="0.2">
      <c r="B9" s="15" t="s">
        <v>99</v>
      </c>
      <c r="C9" s="15">
        <v>1</v>
      </c>
    </row>
    <row r="10" spans="2:3" x14ac:dyDescent="0.2">
      <c r="B10" s="15" t="s">
        <v>100</v>
      </c>
      <c r="C10" s="15">
        <v>0</v>
      </c>
    </row>
    <row r="11" spans="2:3" x14ac:dyDescent="0.2">
      <c r="B11" s="15" t="s">
        <v>86</v>
      </c>
      <c r="C11" s="15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36"/>
  <sheetViews>
    <sheetView zoomScale="85" zoomScaleNormal="85" workbookViewId="0">
      <selection activeCell="E5" sqref="E5"/>
    </sheetView>
  </sheetViews>
  <sheetFormatPr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7" x14ac:dyDescent="0.2">
      <c r="B3" s="1" t="s">
        <v>101</v>
      </c>
    </row>
    <row r="4" spans="2:7" ht="13.5" thickBot="1" x14ac:dyDescent="0.25">
      <c r="B4" s="5" t="s">
        <v>20</v>
      </c>
      <c r="C4" s="5" t="s">
        <v>21</v>
      </c>
      <c r="D4" s="5" t="s">
        <v>22</v>
      </c>
      <c r="E4" s="5" t="s">
        <v>102</v>
      </c>
      <c r="F4" s="5" t="s">
        <v>2</v>
      </c>
      <c r="G4" s="5" t="s">
        <v>25</v>
      </c>
    </row>
    <row r="5" spans="2:7" x14ac:dyDescent="0.2">
      <c r="C5" t="s">
        <v>87</v>
      </c>
      <c r="D5" t="s">
        <v>88</v>
      </c>
      <c r="E5">
        <v>0</v>
      </c>
      <c r="F5">
        <v>5</v>
      </c>
    </row>
    <row r="6" spans="2:7" x14ac:dyDescent="0.2">
      <c r="C6" t="s">
        <v>87</v>
      </c>
      <c r="D6" s="16" t="s">
        <v>89</v>
      </c>
      <c r="E6" s="16">
        <v>0</v>
      </c>
      <c r="F6">
        <v>5</v>
      </c>
    </row>
    <row r="7" spans="2:7" x14ac:dyDescent="0.2">
      <c r="C7" t="s">
        <v>87</v>
      </c>
      <c r="D7" s="16" t="s">
        <v>90</v>
      </c>
      <c r="E7" s="16">
        <v>0</v>
      </c>
      <c r="F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6" t="s">
        <v>46</v>
      </c>
    </row>
    <row r="32" spans="2:4" ht="18" x14ac:dyDescent="0.25">
      <c r="B32" s="8" t="s">
        <v>45</v>
      </c>
      <c r="C32" s="8"/>
      <c r="D32" s="8"/>
    </row>
    <row r="33" spans="2:17" x14ac:dyDescent="0.2">
      <c r="B33" s="1" t="s">
        <v>0</v>
      </c>
    </row>
    <row r="34" spans="2:17" ht="13.5" thickBot="1" x14ac:dyDescent="0.25">
      <c r="B34" s="5" t="s">
        <v>20</v>
      </c>
      <c r="C34" s="5" t="s">
        <v>21</v>
      </c>
      <c r="D34" s="5" t="s">
        <v>22</v>
      </c>
      <c r="E34" s="5" t="s">
        <v>23</v>
      </c>
      <c r="F34" s="5" t="s">
        <v>3</v>
      </c>
      <c r="G34" s="5" t="s">
        <v>2</v>
      </c>
      <c r="H34" s="5" t="s">
        <v>55</v>
      </c>
      <c r="I34" s="5" t="s">
        <v>84</v>
      </c>
      <c r="J34" s="5" t="s">
        <v>24</v>
      </c>
      <c r="K34" s="5" t="s">
        <v>25</v>
      </c>
      <c r="L34" s="5" t="s">
        <v>31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</row>
    <row r="35" spans="2:17" x14ac:dyDescent="0.2">
      <c r="D35" t="s">
        <v>4</v>
      </c>
      <c r="G35">
        <v>2222</v>
      </c>
      <c r="J35" t="s">
        <v>18</v>
      </c>
      <c r="K35" t="s">
        <v>1</v>
      </c>
    </row>
    <row r="36" spans="2:17" x14ac:dyDescent="0.2">
      <c r="D36" t="s">
        <v>4</v>
      </c>
      <c r="G36">
        <v>8888</v>
      </c>
      <c r="J36" t="s">
        <v>18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33"/>
  <sheetViews>
    <sheetView zoomScaleNormal="100" workbookViewId="0">
      <selection activeCell="F14" sqref="F14"/>
    </sheetView>
  </sheetViews>
  <sheetFormatPr defaultRowHeight="12.75" x14ac:dyDescent="0.2"/>
  <cols>
    <col min="1" max="1" width="9.140625" style="11"/>
    <col min="2" max="2" width="12.140625" style="11" customWidth="1"/>
    <col min="3" max="3" width="10.85546875" style="11" customWidth="1"/>
    <col min="4" max="4" width="14" style="11" customWidth="1"/>
    <col min="5" max="5" width="10.42578125" style="11" bestFit="1" customWidth="1"/>
    <col min="6" max="6" width="10.42578125" style="11" customWidth="1"/>
    <col min="7" max="16384" width="9.140625" style="11"/>
  </cols>
  <sheetData>
    <row r="3" spans="2:8" ht="15" x14ac:dyDescent="0.2">
      <c r="B3" s="6" t="s">
        <v>48</v>
      </c>
    </row>
    <row r="5" spans="2:8" x14ac:dyDescent="0.2">
      <c r="B5" s="10" t="s">
        <v>19</v>
      </c>
    </row>
    <row r="6" spans="2:8" ht="13.5" thickBot="1" x14ac:dyDescent="0.25">
      <c r="B6" s="5" t="s">
        <v>20</v>
      </c>
      <c r="C6" s="5" t="s">
        <v>21</v>
      </c>
      <c r="D6" s="5" t="s">
        <v>22</v>
      </c>
      <c r="E6" s="5" t="s">
        <v>2</v>
      </c>
      <c r="F6" s="5" t="s">
        <v>55</v>
      </c>
      <c r="G6" s="5" t="s">
        <v>84</v>
      </c>
      <c r="H6" s="5" t="s">
        <v>29</v>
      </c>
    </row>
    <row r="7" spans="2:8" x14ac:dyDescent="0.2">
      <c r="D7" s="11" t="s">
        <v>57</v>
      </c>
      <c r="E7" s="11">
        <v>2005</v>
      </c>
    </row>
    <row r="8" spans="2:8" x14ac:dyDescent="0.2">
      <c r="D8" s="11" t="s">
        <v>47</v>
      </c>
      <c r="E8" s="11">
        <v>0.05</v>
      </c>
    </row>
    <row r="9" spans="2:8" x14ac:dyDescent="0.2">
      <c r="B9" s="11" t="s">
        <v>64</v>
      </c>
      <c r="D9" s="11" t="s">
        <v>56</v>
      </c>
      <c r="E9" s="17">
        <f>C23</f>
        <v>0.24971461187214614</v>
      </c>
    </row>
    <row r="10" spans="2:8" x14ac:dyDescent="0.2">
      <c r="B10" s="11" t="s">
        <v>65</v>
      </c>
      <c r="D10" s="11" t="s">
        <v>56</v>
      </c>
      <c r="E10" s="17">
        <f>D23</f>
        <v>0.22973744292237441</v>
      </c>
    </row>
    <row r="11" spans="2:8" x14ac:dyDescent="0.2">
      <c r="B11" s="11" t="s">
        <v>66</v>
      </c>
      <c r="D11" s="11" t="s">
        <v>56</v>
      </c>
      <c r="E11" s="17">
        <f>E23</f>
        <v>0.24942922374429224</v>
      </c>
    </row>
    <row r="12" spans="2:8" x14ac:dyDescent="0.2">
      <c r="B12" s="11" t="s">
        <v>67</v>
      </c>
      <c r="D12" s="11" t="s">
        <v>56</v>
      </c>
      <c r="E12" s="17">
        <f>F23</f>
        <v>0.27111872146118721</v>
      </c>
    </row>
    <row r="13" spans="2:8" x14ac:dyDescent="0.2">
      <c r="B13"/>
      <c r="C13"/>
      <c r="D13" s="11" t="s">
        <v>61</v>
      </c>
      <c r="F13" s="17">
        <v>0.9</v>
      </c>
      <c r="G13" s="17">
        <v>0.95</v>
      </c>
      <c r="H13" s="11" t="s">
        <v>62</v>
      </c>
    </row>
    <row r="14" spans="2:8" x14ac:dyDescent="0.2">
      <c r="B14"/>
      <c r="C14"/>
      <c r="F14" s="17"/>
      <c r="G14" s="17"/>
    </row>
    <row r="15" spans="2:8" x14ac:dyDescent="0.2">
      <c r="B15"/>
      <c r="C15"/>
      <c r="F15" s="17"/>
      <c r="G15" s="17"/>
    </row>
    <row r="16" spans="2:8" x14ac:dyDescent="0.2">
      <c r="B16"/>
      <c r="C16"/>
      <c r="D16"/>
    </row>
    <row r="17" spans="2:7" x14ac:dyDescent="0.2">
      <c r="B17"/>
      <c r="C17"/>
      <c r="D17"/>
    </row>
    <row r="18" spans="2:7" x14ac:dyDescent="0.2">
      <c r="B18"/>
      <c r="C18"/>
      <c r="D18"/>
    </row>
    <row r="19" spans="2:7" ht="18" x14ac:dyDescent="0.25">
      <c r="B19" s="19" t="s">
        <v>63</v>
      </c>
      <c r="C19" s="20"/>
      <c r="D19" s="21"/>
      <c r="E19" s="21"/>
      <c r="F19" s="21"/>
      <c r="G19" s="21"/>
    </row>
    <row r="20" spans="2:7" x14ac:dyDescent="0.2">
      <c r="C20" s="22"/>
      <c r="D20" s="22"/>
    </row>
    <row r="21" spans="2:7" x14ac:dyDescent="0.2">
      <c r="B21" s="23" t="s">
        <v>22</v>
      </c>
      <c r="C21" s="24" t="s">
        <v>64</v>
      </c>
      <c r="D21" s="25" t="s">
        <v>65</v>
      </c>
      <c r="E21" s="25" t="s">
        <v>66</v>
      </c>
      <c r="F21" s="26" t="s">
        <v>67</v>
      </c>
    </row>
    <row r="22" spans="2:7" ht="24" x14ac:dyDescent="0.2">
      <c r="B22" s="27"/>
      <c r="C22" s="28" t="s">
        <v>68</v>
      </c>
      <c r="D22" s="29" t="s">
        <v>69</v>
      </c>
      <c r="E22" s="29" t="s">
        <v>70</v>
      </c>
      <c r="F22" s="30" t="s">
        <v>71</v>
      </c>
    </row>
    <row r="23" spans="2:7" x14ac:dyDescent="0.2">
      <c r="B23" s="23" t="s">
        <v>56</v>
      </c>
      <c r="C23" s="31">
        <f>C32/$F32*$E27</f>
        <v>0.24971461187214614</v>
      </c>
      <c r="D23" s="32">
        <f>D32/$F32*$E27</f>
        <v>0.22973744292237441</v>
      </c>
      <c r="E23" s="32">
        <f>C33/$F33*$E28</f>
        <v>0.24942922374429224</v>
      </c>
      <c r="F23" s="33">
        <f>D33/$F33*$E28</f>
        <v>0.27111872146118721</v>
      </c>
      <c r="G23" s="34">
        <f>SUM(C23:F23)</f>
        <v>1</v>
      </c>
    </row>
    <row r="24" spans="2:7" x14ac:dyDescent="0.2">
      <c r="B24" s="35"/>
      <c r="C24" s="35"/>
      <c r="D24" s="35"/>
      <c r="E24" s="35"/>
      <c r="F24" s="35"/>
    </row>
    <row r="25" spans="2:7" x14ac:dyDescent="0.2">
      <c r="B25" s="35"/>
      <c r="C25" s="36"/>
      <c r="D25" s="36"/>
      <c r="E25" s="36"/>
      <c r="F25" s="35"/>
      <c r="G25" s="35"/>
    </row>
    <row r="26" spans="2:7" x14ac:dyDescent="0.2">
      <c r="B26" s="35"/>
      <c r="C26" s="37" t="s">
        <v>72</v>
      </c>
      <c r="D26" s="38" t="s">
        <v>73</v>
      </c>
      <c r="E26" s="39" t="s">
        <v>74</v>
      </c>
      <c r="F26" s="40"/>
      <c r="G26" s="35"/>
    </row>
    <row r="27" spans="2:7" x14ac:dyDescent="0.2">
      <c r="B27" s="41" t="s">
        <v>75</v>
      </c>
      <c r="C27" s="42" t="s">
        <v>76</v>
      </c>
      <c r="D27" s="43">
        <v>175</v>
      </c>
      <c r="E27" s="44">
        <f>D27/D29</f>
        <v>0.47945205479452052</v>
      </c>
      <c r="F27" s="45"/>
      <c r="G27" s="35"/>
    </row>
    <row r="28" spans="2:7" x14ac:dyDescent="0.2">
      <c r="B28" s="46" t="s">
        <v>77</v>
      </c>
      <c r="C28" s="47" t="s">
        <v>78</v>
      </c>
      <c r="D28" s="48">
        <f>365-D27</f>
        <v>190</v>
      </c>
      <c r="E28" s="49">
        <f>D28/D29</f>
        <v>0.52054794520547942</v>
      </c>
      <c r="F28" s="45"/>
      <c r="G28" s="35"/>
    </row>
    <row r="29" spans="2:7" x14ac:dyDescent="0.2">
      <c r="B29" s="35"/>
      <c r="C29" s="35"/>
      <c r="D29" s="50">
        <f>SUM(D27:D28)</f>
        <v>365</v>
      </c>
      <c r="E29" s="51">
        <f>SUM(E27:E28)</f>
        <v>1</v>
      </c>
      <c r="F29" s="52"/>
      <c r="G29" s="35"/>
    </row>
    <row r="30" spans="2:7" x14ac:dyDescent="0.2">
      <c r="B30" s="35"/>
      <c r="C30" s="35"/>
      <c r="D30" s="53"/>
      <c r="E30" s="35"/>
      <c r="F30" s="35"/>
      <c r="G30" s="35"/>
    </row>
    <row r="31" spans="2:7" x14ac:dyDescent="0.2">
      <c r="B31" s="54"/>
      <c r="C31" s="55" t="s">
        <v>79</v>
      </c>
      <c r="D31" s="39" t="s">
        <v>80</v>
      </c>
      <c r="E31" s="56"/>
      <c r="F31" s="35"/>
      <c r="G31" s="35"/>
    </row>
    <row r="32" spans="2:7" x14ac:dyDescent="0.2">
      <c r="B32" s="57" t="s">
        <v>76</v>
      </c>
      <c r="C32" s="58">
        <v>12.5</v>
      </c>
      <c r="D32" s="59">
        <v>11.5</v>
      </c>
      <c r="E32" s="52"/>
      <c r="F32" s="52">
        <f>SUM(C32:E32)</f>
        <v>24</v>
      </c>
      <c r="G32" s="35"/>
    </row>
    <row r="33" spans="2:7" x14ac:dyDescent="0.2">
      <c r="B33" s="60" t="s">
        <v>81</v>
      </c>
      <c r="C33" s="61">
        <v>11.5</v>
      </c>
      <c r="D33" s="62">
        <v>12.5</v>
      </c>
      <c r="E33" s="52"/>
      <c r="F33" s="52">
        <f>SUM(C33:E33)</f>
        <v>24</v>
      </c>
      <c r="G33" s="35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6"/>
  <sheetViews>
    <sheetView workbookViewId="0"/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 x14ac:dyDescent="0.2">
      <c r="B2" s="1" t="s">
        <v>49</v>
      </c>
      <c r="D2" s="1" t="s">
        <v>51</v>
      </c>
    </row>
    <row r="3" spans="2:9" ht="13.5" thickBot="1" x14ac:dyDescent="0.25">
      <c r="B3" s="12" t="s">
        <v>50</v>
      </c>
      <c r="D3" s="12" t="s">
        <v>33</v>
      </c>
      <c r="E3" s="18" t="s">
        <v>59</v>
      </c>
      <c r="F3" s="18" t="s">
        <v>62</v>
      </c>
      <c r="G3" s="18" t="s">
        <v>93</v>
      </c>
      <c r="H3" s="18" t="s">
        <v>94</v>
      </c>
      <c r="I3" s="18" t="s">
        <v>95</v>
      </c>
    </row>
    <row r="4" spans="2:9" x14ac:dyDescent="0.2">
      <c r="B4" s="16" t="s">
        <v>98</v>
      </c>
      <c r="D4" t="s">
        <v>52</v>
      </c>
      <c r="E4" s="16" t="s">
        <v>58</v>
      </c>
      <c r="F4" s="16" t="s">
        <v>58</v>
      </c>
      <c r="G4" s="16" t="s">
        <v>58</v>
      </c>
      <c r="H4" s="16" t="s">
        <v>58</v>
      </c>
      <c r="I4" s="16" t="s">
        <v>96</v>
      </c>
    </row>
    <row r="5" spans="2:9" x14ac:dyDescent="0.2">
      <c r="D5" t="s">
        <v>53</v>
      </c>
      <c r="E5" s="16" t="s">
        <v>60</v>
      </c>
      <c r="F5" s="16" t="s">
        <v>92</v>
      </c>
      <c r="G5" s="16" t="s">
        <v>92</v>
      </c>
      <c r="H5" s="16" t="s">
        <v>60</v>
      </c>
      <c r="I5" s="16" t="s">
        <v>97</v>
      </c>
    </row>
    <row r="6" spans="2:9" x14ac:dyDescent="0.2">
      <c r="D6" t="s">
        <v>54</v>
      </c>
      <c r="E6" t="s">
        <v>58</v>
      </c>
      <c r="F6" t="s">
        <v>58</v>
      </c>
      <c r="G6" t="s">
        <v>58</v>
      </c>
      <c r="H6" t="s">
        <v>58</v>
      </c>
      <c r="I6" s="16" t="s">
        <v>96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7"/>
  <sheetViews>
    <sheetView zoomScaleNormal="100" workbookViewId="0">
      <selection activeCell="F30" sqref="F30"/>
    </sheetView>
  </sheetViews>
  <sheetFormatPr defaultRowHeight="12.75" x14ac:dyDescent="0.2"/>
  <cols>
    <col min="1" max="1" width="3.140625" customWidth="1"/>
    <col min="2" max="2" width="15.7109375" customWidth="1"/>
    <col min="3" max="3" width="18.28515625" customWidth="1"/>
    <col min="4" max="4" width="8.7109375" bestFit="1" customWidth="1"/>
    <col min="5" max="6" width="8.42578125" bestFit="1" customWidth="1"/>
    <col min="7" max="8" width="11.28515625" customWidth="1"/>
    <col min="9" max="11" width="11.85546875" customWidth="1"/>
  </cols>
  <sheetData>
    <row r="2" spans="2:9" ht="15" x14ac:dyDescent="0.2">
      <c r="B2" s="6" t="s">
        <v>42</v>
      </c>
      <c r="C2" s="7"/>
      <c r="D2" s="7"/>
      <c r="E2" s="7"/>
      <c r="F2" s="7"/>
      <c r="G2" s="7"/>
      <c r="H2" s="7"/>
    </row>
    <row r="4" spans="2:9" ht="21" customHeight="1" x14ac:dyDescent="0.25">
      <c r="B4" s="8" t="s">
        <v>6</v>
      </c>
      <c r="C4" s="8"/>
      <c r="D4" s="8"/>
      <c r="E4" s="8"/>
      <c r="F4" s="8"/>
    </row>
    <row r="5" spans="2:9" ht="18" customHeight="1" x14ac:dyDescent="0.2">
      <c r="B5" s="1" t="s">
        <v>7</v>
      </c>
    </row>
    <row r="6" spans="2:9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84</v>
      </c>
    </row>
    <row r="7" spans="2:9" ht="26.25" thickBot="1" x14ac:dyDescent="0.25">
      <c r="B7" s="9" t="s">
        <v>43</v>
      </c>
      <c r="C7" s="9" t="s">
        <v>44</v>
      </c>
      <c r="D7" s="9"/>
      <c r="E7" s="9"/>
      <c r="F7" s="9"/>
      <c r="G7" s="9"/>
      <c r="H7" s="9"/>
      <c r="I7" s="9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077CF-BCE9-46D4-AD95-5EB6BFB2C2E4}">
  <dimension ref="B3:G13"/>
  <sheetViews>
    <sheetView tabSelected="1" workbookViewId="0">
      <selection activeCell="B14" sqref="B14:H18"/>
    </sheetView>
  </sheetViews>
  <sheetFormatPr defaultRowHeight="12.75" x14ac:dyDescent="0.2"/>
  <sheetData>
    <row r="3" spans="2:7" x14ac:dyDescent="0.2">
      <c r="B3" s="69" t="s">
        <v>19</v>
      </c>
      <c r="C3" s="69"/>
      <c r="D3" s="69"/>
    </row>
    <row r="4" spans="2:7" x14ac:dyDescent="0.2">
      <c r="B4" s="70" t="s">
        <v>22</v>
      </c>
      <c r="C4" s="70" t="s">
        <v>3</v>
      </c>
      <c r="D4" s="70" t="s">
        <v>2</v>
      </c>
      <c r="F4" s="70" t="s">
        <v>103</v>
      </c>
      <c r="G4" s="70" t="s">
        <v>9</v>
      </c>
    </row>
    <row r="5" spans="2:7" x14ac:dyDescent="0.2">
      <c r="B5" s="69" t="str">
        <f t="shared" ref="B5:B11" si="0">IF(F5="Yes","RPT_OPT","*")</f>
        <v>*</v>
      </c>
      <c r="C5" s="69" t="s">
        <v>104</v>
      </c>
      <c r="D5" s="69">
        <v>1</v>
      </c>
      <c r="F5" t="s">
        <v>105</v>
      </c>
      <c r="G5" t="s">
        <v>106</v>
      </c>
    </row>
    <row r="6" spans="2:7" x14ac:dyDescent="0.2">
      <c r="B6" s="69" t="str">
        <f t="shared" si="0"/>
        <v>RPT_OPT</v>
      </c>
      <c r="C6" s="69" t="s">
        <v>107</v>
      </c>
      <c r="D6" s="69">
        <v>1</v>
      </c>
      <c r="F6" t="s">
        <v>108</v>
      </c>
      <c r="G6" t="s">
        <v>109</v>
      </c>
    </row>
    <row r="7" spans="2:7" x14ac:dyDescent="0.2">
      <c r="B7" s="69" t="str">
        <f t="shared" si="0"/>
        <v>*</v>
      </c>
      <c r="C7" s="69" t="s">
        <v>110</v>
      </c>
      <c r="D7" s="69">
        <v>1</v>
      </c>
      <c r="F7" t="s">
        <v>105</v>
      </c>
      <c r="G7" t="s">
        <v>111</v>
      </c>
    </row>
    <row r="8" spans="2:7" x14ac:dyDescent="0.2">
      <c r="B8" s="69" t="str">
        <f t="shared" si="0"/>
        <v>*</v>
      </c>
      <c r="C8" s="69" t="s">
        <v>112</v>
      </c>
      <c r="D8" s="69">
        <v>1</v>
      </c>
      <c r="F8" t="s">
        <v>105</v>
      </c>
      <c r="G8" t="s">
        <v>113</v>
      </c>
    </row>
    <row r="9" spans="2:7" x14ac:dyDescent="0.2">
      <c r="B9" s="69" t="str">
        <f t="shared" si="0"/>
        <v>*</v>
      </c>
      <c r="C9" s="69" t="s">
        <v>114</v>
      </c>
      <c r="D9" s="69">
        <v>1</v>
      </c>
      <c r="F9" t="s">
        <v>105</v>
      </c>
      <c r="G9" t="s">
        <v>115</v>
      </c>
    </row>
    <row r="10" spans="2:7" x14ac:dyDescent="0.2">
      <c r="B10" s="69" t="str">
        <f t="shared" si="0"/>
        <v>RPT_OPT</v>
      </c>
      <c r="C10" s="69" t="s">
        <v>116</v>
      </c>
      <c r="D10" s="69">
        <v>1</v>
      </c>
      <c r="F10" t="s">
        <v>108</v>
      </c>
      <c r="G10" t="s">
        <v>117</v>
      </c>
    </row>
    <row r="11" spans="2:7" x14ac:dyDescent="0.2">
      <c r="B11" s="69" t="str">
        <f t="shared" si="0"/>
        <v>RPT_OPT</v>
      </c>
      <c r="C11" s="69" t="s">
        <v>118</v>
      </c>
      <c r="D11" s="69">
        <v>1</v>
      </c>
      <c r="F11" t="s">
        <v>108</v>
      </c>
      <c r="G11" t="s">
        <v>119</v>
      </c>
    </row>
    <row r="13" spans="2:7" x14ac:dyDescent="0.2">
      <c r="B13" s="69"/>
      <c r="C13" s="69"/>
      <c r="D13" s="6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  <vt:lpstr>Runfile Switches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Kristoffer Steen Andersen</cp:lastModifiedBy>
  <cp:lastPrinted>2001-09-28T20:39:50Z</cp:lastPrinted>
  <dcterms:created xsi:type="dcterms:W3CDTF">2001-09-28T18:48:17Z</dcterms:created>
  <dcterms:modified xsi:type="dcterms:W3CDTF">2024-07-01T08:42:58Z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766094386577606</vt:r8>
  </property>
</Properties>
</file>