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defaultThemeVersion="202300"/>
  <mc:AlternateContent xmlns:mc="http://schemas.openxmlformats.org/markup-compatibility/2006">
    <mc:Choice Requires="x15">
      <x15ac:absPath xmlns:x15ac="http://schemas.microsoft.com/office/spreadsheetml/2010/11/ac" url="C:\kristoffer\DemoS_012_timesreport\TIMESreport\"/>
    </mc:Choice>
  </mc:AlternateContent>
  <xr:revisionPtr revIDLastSave="0" documentId="13_ncr:1_{07EC1B46-1CEA-4E8A-9694-E3DA7BE76D11}" xr6:coauthVersionLast="47" xr6:coauthVersionMax="47" xr10:uidLastSave="{00000000-0000-0000-0000-000000000000}"/>
  <bookViews>
    <workbookView xWindow="-98" yWindow="-98" windowWidth="26116" windowHeight="15675" activeTab="1" xr2:uid="{2E6AACB1-26D6-4C75-A0CD-213FD1507346}"/>
  </bookViews>
  <sheets>
    <sheet name="RefreshDataHowTo" sheetId="13" r:id="rId1"/>
    <sheet name="Objective value" sheetId="4" r:id="rId2"/>
    <sheet name="Emission" sheetId="1" r:id="rId3"/>
    <sheet name="Undiscounted costs" sheetId="11" r:id="rId4"/>
    <sheet name="Taxes" sheetId="14" r:id="rId5"/>
    <sheet name="LevelizedCost" sheetId="6" r:id="rId6"/>
    <sheet name="Capacity" sheetId="15" r:id="rId7"/>
  </sheets>
  <definedNames>
    <definedName name="filename">RefreshDataHowTo!$C$8</definedName>
    <definedName name="FolderPath">RefreshDataHowTo!$B$16</definedName>
    <definedName name="Slicer_attr_desc">#N/A</definedName>
    <definedName name="Slicer_sector_desc">#N/A</definedName>
    <definedName name="WorkbookPath">RefreshDataHowTo!$B$15</definedName>
  </definedNames>
  <calcPr calcId="191029"/>
  <pivotCaches>
    <pivotCache cacheId="28" r:id="rId8"/>
    <pivotCache cacheId="31" r:id="rId9"/>
    <pivotCache cacheId="35" r:id="rId10"/>
    <pivotCache cacheId="38" r:id="rId11"/>
    <pivotCache cacheId="44" r:id="rId12"/>
    <pivotCache cacheId="50" r:id="rId13"/>
  </pivotCaches>
  <extLst>
    <ext xmlns:x14="http://schemas.microsoft.com/office/spreadsheetml/2009/9/main" uri="{876F7934-8845-4945-9796-88D515C7AA90}">
      <x14:pivotCaches>
        <pivotCache cacheId="34"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mpare_com_desc_fd6bdfb4-36d9-46e1-b457-016277681a37" name="compare_com_desc" connection="Query - compare_com_desc"/>
          <x15:modelTable id="compare_prc_desc_83fa7e89-d3a4-47f1-b2c5-4331f848986c" name="compare_prc_desc" connection="Query - compare_prc_desc"/>
          <x15:modelTable id="compare_sector_desc_a7f8bc14-a232-4b9a-92c0-5251738529c2" name="compare_sector_desc" connection="Query - compare_sector_desc"/>
          <x15:modelTable id="compare_subsector_desc_f92f6806-0094-425f-8cdd-b88b2181640d" name="compare_subsector_desc" connection="Query - compare_subsector_desc"/>
          <x15:modelTable id="compare_service_desc_dedee57a-fcb9-4a7c-b6d7-53f867fdbaa4" name="compare_service_desc" connection="Query - compare_service_desc"/>
          <x15:modelTable id="compare_techgroup_desc_9258c191-2442-44ce-82d3-66dbde216062" name="compare_techgroup_desc" connection="Query - compare_techgroup_desc"/>
          <x15:modelTable id="compare_comgroup_desc_07cd8251-aca3-47ff-abfb-74fc7c148b0f" name="compare_comgroup_desc" connection="Query - compare_comgroup_desc"/>
          <x15:modelTable id="compare_scen_desc_4492e7d8-1e23-42bb-b733-875652d5d360" name="compare_scen_desc" connection="Query - compare_scen_desc"/>
          <x15:modelTable id="compare_attr_desc_076c062c-c3ba-4486-94bb-5576ecb3e0fc" name="compare_attr_desc" connection="Query - compare_attr_desc"/>
          <x15:modelTable id="compare_topic_desc_050619dd-6ac5-421f-9961-7f552e36542d" name="compare_topic_desc" connection="Query - compare_topic_desc"/>
          <x15:modelTable id="DemoS_012_report" name="DemoS_012_report" connection="DemoS_012_report"/>
        </x15:modelTables>
        <x15:modelRelationships>
          <x15:modelRelationship fromTable="DemoS_012_report" fromColumn="com" toTable="compare_com_desc" toColumn="com"/>
          <x15:modelRelationship fromTable="DemoS_012_report" fromColumn="prc" toTable="compare_prc_desc" toColumn="prc"/>
          <x15:modelRelationship fromTable="DemoS_012_report" fromColumn="sector" toTable="compare_sector_desc" toColumn="sector"/>
          <x15:modelRelationship fromTable="DemoS_012_report" fromColumn="subsector" toTable="compare_subsector_desc" toColumn="subsector"/>
          <x15:modelRelationship fromTable="DemoS_012_report" fromColumn="service" toTable="compare_service_desc" toColumn="service"/>
          <x15:modelRelationship fromTable="DemoS_012_report" fromColumn="techgroup" toTable="compare_techgroup_desc" toColumn="techgroup"/>
          <x15:modelRelationship fromTable="DemoS_012_report" fromColumn="comgroup" toTable="compare_comgroup_desc" toColumn="comgroup"/>
          <x15:modelRelationship fromTable="DemoS_012_report" fromColumn="scen" toTable="compare_scen_desc" toColumn="scen"/>
          <x15:modelRelationship fromTable="DemoS_012_report" fromColumn="attr" toTable="compare_attr_desc" toColumn="attr"/>
          <x15:modelRelationship fromTable="DemoS_012_report" fromColumn="topic" toTable="compare_topic_desc" toColumn="topic"/>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3" l="1" a="1"/>
  <c r="B15" i="13" s="1"/>
  <c r="B16" i="13" s="1"/>
  <c r="C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16" authorId="0" shapeId="0" xr:uid="{D8B27231-7682-4C4E-BBAE-18BCED5848C4}">
      <text>
        <r>
          <rPr>
            <sz val="9"/>
            <color indexed="81"/>
            <rFont val="Tahoma"/>
            <family val="2"/>
          </rPr>
          <t xml:space="preserve">We define folder path in order to make the queries dynamic, which should allow to import the csv-files (compare_com_desc,compare_prc_desc, compare_sector_desc, compare_subsector_Desc, compare_service_desc, compare_techgroup_desc, compare_comgroup_desc, compare_attr_desc, compare_topic_desc). These csv files and relate queries allows us to have descriptions for the differnet sets which we can use as lengends etc. in the pivot tables and figures.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88AD40-5A9B-4BBD-A545-755A41EFE307}" name="DemoS_012_report" type="103" refreshedVersion="8" minRefreshableVersion="5">
    <extLst>
      <ext xmlns:x15="http://schemas.microsoft.com/office/spreadsheetml/2010/11/main" uri="{DE250136-89BD-433C-8126-D09CA5730AF9}">
        <x15:connection id="DemoS_012_report" autoDelete="1">
          <x15:textPr codePage="437" sourceFile="C:\kristoffer\DemoS_012_timesreport\TIMESreport\compare_timesreport.csv" tab="0" comma="1">
            <textFields count="13">
              <textField/>
              <textField/>
              <textField/>
              <textField/>
              <textField/>
              <textField/>
              <textField/>
              <textField/>
              <textField/>
              <textField/>
              <textField/>
              <textField/>
              <textField/>
            </textFields>
          </x15:textPr>
          <x15:modelTextPr headers="1"/>
        </x15:connection>
      </ext>
    </extLst>
  </connection>
  <connection id="2" xr16:uid="{B8BF31C8-47D7-4477-9ABC-879250C94690}" name="Query - compare_attr_desc" description="Connection to the 'compare_attr_desc' query in the workbook." type="100" refreshedVersion="8" minRefreshableVersion="5">
    <extLst>
      <ext xmlns:x15="http://schemas.microsoft.com/office/spreadsheetml/2010/11/main" uri="{DE250136-89BD-433C-8126-D09CA5730AF9}">
        <x15:connection id="608eaf74-8d0b-49a6-be7f-eeeade16df3d"/>
      </ext>
    </extLst>
  </connection>
  <connection id="3" xr16:uid="{37F4E4C9-AF07-47EF-9E61-C2BA8650355D}" name="Query - compare_com_desc" description="Connection to the 'compare_com_desc' query in the workbook." type="100" refreshedVersion="8" minRefreshableVersion="5" saveData="1">
    <extLst>
      <ext xmlns:x15="http://schemas.microsoft.com/office/spreadsheetml/2010/11/main" uri="{DE250136-89BD-433C-8126-D09CA5730AF9}">
        <x15:connection id="9aa5acf7-0b95-42c2-95fb-d017b75011b5"/>
      </ext>
    </extLst>
  </connection>
  <connection id="4" xr16:uid="{9A469BC7-B738-4F6D-96A4-649AB0E74100}" name="Query - compare_comgroup_desc" description="Connection to the 'compare_comgroup_desc' query in the workbook." type="100" refreshedVersion="8" minRefreshableVersion="5">
    <extLst>
      <ext xmlns:x15="http://schemas.microsoft.com/office/spreadsheetml/2010/11/main" uri="{DE250136-89BD-433C-8126-D09CA5730AF9}">
        <x15:connection id="1d3a5fd9-a265-48a7-b14b-6fae8300ff60"/>
      </ext>
    </extLst>
  </connection>
  <connection id="5" xr16:uid="{3B7B7159-4446-4E6D-B783-61E07F0F4132}" name="Query - compare_prc_desc" description="Connection to the 'compare_prc_desc' query in the workbook." type="100" refreshedVersion="8" minRefreshableVersion="5" saveData="1">
    <extLst>
      <ext xmlns:x15="http://schemas.microsoft.com/office/spreadsheetml/2010/11/main" uri="{DE250136-89BD-433C-8126-D09CA5730AF9}">
        <x15:connection id="1acd9025-fdba-4c94-82a9-0c88a6b70aef"/>
      </ext>
    </extLst>
  </connection>
  <connection id="6" xr16:uid="{1DB0AD4A-E042-4489-9DC5-73C4FBEBAFE2}" name="Query - compare_scen_desc" description="Connection to the 'compare_scen_desc' query in the workbook." type="100" refreshedVersion="8" minRefreshableVersion="5" saveData="1">
    <extLst>
      <ext xmlns:x15="http://schemas.microsoft.com/office/spreadsheetml/2010/11/main" uri="{DE250136-89BD-433C-8126-D09CA5730AF9}">
        <x15:connection id="9d24d146-dc31-48e4-abff-a00fe92a79d2"/>
      </ext>
    </extLst>
  </connection>
  <connection id="7" xr16:uid="{FF8C6B18-1B3C-419D-8476-DCE799F3D538}" name="Query - compare_sector_desc" description="Connection to the 'compare_sector_desc' query in the workbook." type="100" refreshedVersion="8" minRefreshableVersion="5">
    <extLst>
      <ext xmlns:x15="http://schemas.microsoft.com/office/spreadsheetml/2010/11/main" uri="{DE250136-89BD-433C-8126-D09CA5730AF9}">
        <x15:connection id="acdbb55d-c83f-4de8-b3ae-994689eebc62"/>
      </ext>
    </extLst>
  </connection>
  <connection id="8" xr16:uid="{E6500434-8683-4127-84E8-95DC8B27CDFC}" name="Query - compare_service_desc" description="Connection to the 'compare_service_desc' query in the workbook." type="100" refreshedVersion="8" minRefreshableVersion="5">
    <extLst>
      <ext xmlns:x15="http://schemas.microsoft.com/office/spreadsheetml/2010/11/main" uri="{DE250136-89BD-433C-8126-D09CA5730AF9}">
        <x15:connection id="f15e721d-e1f8-434c-9a3c-8e701716d707"/>
      </ext>
    </extLst>
  </connection>
  <connection id="9" xr16:uid="{0E99B836-AB1F-4C30-9415-41022B4B2F05}" name="Query - compare_subsector_desc" description="Connection to the 'compare_subsector_desc' query in the workbook." type="100" refreshedVersion="8" minRefreshableVersion="5">
    <extLst>
      <ext xmlns:x15="http://schemas.microsoft.com/office/spreadsheetml/2010/11/main" uri="{DE250136-89BD-433C-8126-D09CA5730AF9}">
        <x15:connection id="e671ae12-67de-48fc-8da6-554bac5c4fb3"/>
      </ext>
    </extLst>
  </connection>
  <connection id="10" xr16:uid="{99DEC05B-11E2-45EE-BB60-F37919938285}" name="Query - compare_techgroup_desc" description="Connection to the 'compare_techgroup_desc' query in the workbook." type="100" refreshedVersion="8" minRefreshableVersion="5">
    <extLst>
      <ext xmlns:x15="http://schemas.microsoft.com/office/spreadsheetml/2010/11/main" uri="{DE250136-89BD-433C-8126-D09CA5730AF9}">
        <x15:connection id="4aa8aae8-4204-4a1e-9c50-6d0026af3072"/>
      </ext>
    </extLst>
  </connection>
  <connection id="11" xr16:uid="{DF51A4E2-994B-4182-8311-A91D69947025}" name="Query - compare_topic_desc" description="Connection to the 'compare_topic_desc' query in the workbook." type="100" refreshedVersion="8" minRefreshableVersion="5" saveData="1">
    <extLst>
      <ext xmlns:x15="http://schemas.microsoft.com/office/spreadsheetml/2010/11/main" uri="{DE250136-89BD-433C-8126-D09CA5730AF9}">
        <x15:connection id="67a26f66-661f-43f7-80e9-f02e395415a8"/>
      </ext>
    </extLst>
  </connection>
  <connection id="12" xr16:uid="{72957C13-89D6-4221-9E66-6D511942B4F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14">
    <s v="ThisWorkbookDataModel"/>
    <s v="{[DemoS_012_report].[subsector].[All]}"/>
    <s v="{[compare_prc_desc].[prc_desc].[All]}"/>
    <s v="{[compare_com_desc].[com_desc].[All]}"/>
    <s v="{[compare_sector_desc].[sector_desc].[All]}"/>
    <s v="{[DemoS_012_report].[sector].[All]}"/>
    <s v="{[compare_sector_desc].[sector_desc].&amp;[Energy System]}"/>
    <s v="{[compare_topic_desc].[topic_desc].&amp;[Undiscounted costs]}"/>
    <s v="{[compare_topic_desc].[topic_desc].&amp;[Discounted costs]}"/>
    <s v="{[DemoS_012_report].[year].[All]}"/>
    <s v="{[DemoS_012_report].[attr].&amp;[comx],[DemoS_012_report].[attr].&amp;[flox]}"/>
    <s v="{[DemoS_012_report].[prc].[All]}"/>
    <s v="{[compare_attr_desc].[attr_desc].&amp;[Levelized cost of energy]}"/>
    <s v="{[compare_topic_desc].[topic_desc].&amp;[Capacity]}"/>
  </metadataStrings>
  <mdxMetadata count="13">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Metadata>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3" v="0"/>
    </bk>
  </cellMetadata>
  <valueMetadata count="15">
    <bk>
      <rc t="1" v="0"/>
    </bk>
    <bk>
      <rc t="1" v="1"/>
    </bk>
    <bk>
      <rc t="1" v="2"/>
    </bk>
    <bk>
      <rc t="1" v="3"/>
    </bk>
    <bk>
      <rc t="1" v="4"/>
    </bk>
    <bk>
      <rc t="1" v="5"/>
    </bk>
    <bk>
      <rc t="1" v="6"/>
    </bk>
    <bk>
      <rc t="1" v="7"/>
    </bk>
    <bk>
      <rc t="1" v="8"/>
    </bk>
    <bk>
      <rc t="1" v="9"/>
    </bk>
    <bk>
      <rc t="1" v="10"/>
    </bk>
    <bk>
      <rc t="1" v="11"/>
    </bk>
    <bk>
      <rc t="1" v="12"/>
    </bk>
    <bk>
      <rc t="2" v="0"/>
    </bk>
    <bk>
      <rc t="2" v="1"/>
    </bk>
  </valueMetadata>
</metadata>
</file>

<file path=xl/sharedStrings.xml><?xml version="1.0" encoding="utf-8"?>
<sst xmlns="http://schemas.openxmlformats.org/spreadsheetml/2006/main" count="277" uniqueCount="87">
  <si>
    <t>Row Labels</t>
  </si>
  <si>
    <t>Grand Total</t>
  </si>
  <si>
    <t>Sum of value</t>
  </si>
  <si>
    <t>MEuro05</t>
  </si>
  <si>
    <t>Column Labels</t>
  </si>
  <si>
    <t>kt</t>
  </si>
  <si>
    <t>sector</t>
  </si>
  <si>
    <t>All</t>
  </si>
  <si>
    <t>attr</t>
  </si>
  <si>
    <t>(Multiple Items)</t>
  </si>
  <si>
    <t>year</t>
  </si>
  <si>
    <t>#2 Press "Refresh All" using the following path when prompted:</t>
  </si>
  <si>
    <t>How to update the TIMESreport csv file</t>
  </si>
  <si>
    <t>#1 Go to Data in the Ribbon (above)</t>
  </si>
  <si>
    <t>subsector</t>
  </si>
  <si>
    <t>prc</t>
  </si>
  <si>
    <t>Electricity</t>
  </si>
  <si>
    <t>Power Plants New 1 - Natural Gas</t>
  </si>
  <si>
    <t>FolderPath →</t>
  </si>
  <si>
    <r>
      <t xml:space="preserve">WorkBookPath </t>
    </r>
    <r>
      <rPr>
        <sz val="11"/>
        <color theme="1"/>
        <rFont val="Aptos Narrow"/>
        <family val="2"/>
      </rPr>
      <t>→</t>
    </r>
  </si>
  <si>
    <t>Demo Step 012</t>
  </si>
  <si>
    <t>Agriculture Carbon dioxide</t>
  </si>
  <si>
    <t>Commercial Carbon dioxide</t>
  </si>
  <si>
    <t>Electricity Plants Carbon dioxide</t>
  </si>
  <si>
    <t>Industry Carbon dioxide</t>
  </si>
  <si>
    <t>Residential Carbon dioxide</t>
  </si>
  <si>
    <t>Transport Carbon dioxide</t>
  </si>
  <si>
    <t>Demo Step 012 TRADSL Tax</t>
  </si>
  <si>
    <t>Capacity</t>
  </si>
  <si>
    <t>Power Plants New 1 - Solid Fuels</t>
  </si>
  <si>
    <t>Power Plants New 1 - Oil</t>
  </si>
  <si>
    <t>Power Plants New 1 - Nuclear</t>
  </si>
  <si>
    <t>topic_desc</t>
  </si>
  <si>
    <t>Fixed costs</t>
  </si>
  <si>
    <t>Investment costs</t>
  </si>
  <si>
    <t>Salvage costs</t>
  </si>
  <si>
    <t>Variable cost</t>
  </si>
  <si>
    <t>Activitiy costs</t>
  </si>
  <si>
    <t>Fixed O&amp;M costs</t>
  </si>
  <si>
    <t>Levelized cost of energy</t>
  </si>
  <si>
    <t>PJ</t>
  </si>
  <si>
    <t>prc_desc</t>
  </si>
  <si>
    <t>com_desc</t>
  </si>
  <si>
    <t>sector_desc</t>
  </si>
  <si>
    <t>Commodity taxes</t>
  </si>
  <si>
    <t>Commercial sector</t>
  </si>
  <si>
    <t>Electricity supply sector</t>
  </si>
  <si>
    <t>Energy System</t>
  </si>
  <si>
    <t>Demo Step 012 CO2 Tax</t>
  </si>
  <si>
    <t>Flow costs</t>
  </si>
  <si>
    <t>Flow revenues</t>
  </si>
  <si>
    <t>Undiscounted costs</t>
  </si>
  <si>
    <t>Discounted costs</t>
  </si>
  <si>
    <t>Flow taxes</t>
  </si>
  <si>
    <t>Residential sector</t>
  </si>
  <si>
    <t>Transport sector</t>
  </si>
  <si>
    <t>Total CO2</t>
  </si>
  <si>
    <t>Transport Diesel oil</t>
  </si>
  <si>
    <t>Average of value</t>
  </si>
  <si>
    <t>Demand Commercial Sector - Appliancens</t>
  </si>
  <si>
    <t>Demand Technologies Commercial Sector - New Appliancens - Electricity</t>
  </si>
  <si>
    <t>Demand Commercial Sector - Other</t>
  </si>
  <si>
    <t>Demand Technologies Commercial Sector - New Other - Biomass</t>
  </si>
  <si>
    <t>Demand Technologies Commercial Sector - New Other - Solid Fuels</t>
  </si>
  <si>
    <t>Demand Commercial Sector - Space Heating</t>
  </si>
  <si>
    <t>Demand Technologies Commercial Sector - New Space Heating - Natural Gas</t>
  </si>
  <si>
    <t>Demand Technologies Commercial Sector - New Space Heating - Solid Fuels</t>
  </si>
  <si>
    <t>Demand Residential Sector - Appliancens</t>
  </si>
  <si>
    <t>Demand Technologies Residential Sector - New Appliancens - Electricity</t>
  </si>
  <si>
    <t>Demand Residential Sector - Other</t>
  </si>
  <si>
    <t>Demand Technologies Residential Sector - New Other - Biomass</t>
  </si>
  <si>
    <t>Demand Technologies Residential Sector - New Other - Solid Fuels</t>
  </si>
  <si>
    <t>Demand Residential Sector - Space Heating</t>
  </si>
  <si>
    <t>Demand Technologies Residential Sector - New Space Heating - Natural Gas</t>
  </si>
  <si>
    <t>Demand Technologies Residential Sector - New Space Heating - Solid Fuels</t>
  </si>
  <si>
    <t>Demand Technologies Commercial Sector - New Space Heating - Biomass</t>
  </si>
  <si>
    <t>Demand Technologies Commercial Sector - New Space Heating - Solar energy</t>
  </si>
  <si>
    <t>Demand Technologies Residential Sector - New Space Heating - Biomass</t>
  </si>
  <si>
    <t>Demand Technologies Residential Sector - New Space Heating - Solar energy</t>
  </si>
  <si>
    <t>Power Plants New 1 - Wind energy</t>
  </si>
  <si>
    <t>attr_desc</t>
  </si>
  <si>
    <t>000_UNITS</t>
  </si>
  <si>
    <t>GW</t>
  </si>
  <si>
    <t>PJa</t>
  </si>
  <si>
    <t>Residual capacity</t>
  </si>
  <si>
    <t>Total capacity</t>
  </si>
  <si>
    <t>New 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</si>
</sst>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color theme="0"/>
      <name val="Aptos Narrow"/>
      <family val="2"/>
      <scheme val="minor"/>
    </font>
    <font>
      <sz val="11"/>
      <color theme="1"/>
      <name val="Aptos Narrow"/>
      <family val="2"/>
    </font>
    <font>
      <sz val="9"/>
      <color indexed="81"/>
      <name val="Tahoma"/>
      <family val="2"/>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1" fontId="0" fillId="0" borderId="0" xfId="0" applyNumberFormat="1"/>
    <xf numFmtId="0" fontId="0" fillId="2" borderId="0" xfId="0" applyFill="1"/>
    <xf numFmtId="0" fontId="1" fillId="2" borderId="0" xfId="0" applyFont="1" applyFill="1"/>
    <xf numFmtId="0" fontId="2" fillId="2" borderId="0" xfId="0" applyFont="1" applyFill="1"/>
    <xf numFmtId="0" fontId="2" fillId="2" borderId="0" xfId="0" applyFont="1" applyFill="1" applyAlignment="1">
      <alignment vertical="top" wrapText="1"/>
    </xf>
    <xf numFmtId="0" fontId="0" fillId="2" borderId="0" xfId="0" applyFill="1" applyAlignment="1">
      <alignment horizontal="right" vertical="center"/>
    </xf>
    <xf numFmtId="0" fontId="2" fillId="2" borderId="0" xfId="0" applyFont="1" applyFill="1" applyAlignment="1">
      <alignment vertical="center"/>
    </xf>
    <xf numFmtId="0" fontId="0" fillId="3" borderId="0" xfId="0" applyFill="1"/>
    <xf numFmtId="0" fontId="0" fillId="2" borderId="0" xfId="0"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connections" Target="connections.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sheetMetadata" Target="metadata.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microsoft.com/office/2017/06/relationships/rdRichValueStructure" Target="richData/rdrichvaluestructure.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17/06/relationships/rdRichValue" Target="richData/rdrichvalue.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10" Type="http://schemas.openxmlformats.org/officeDocument/2006/relationships/pivotCacheDefinition" Target="pivotCache/pivotCacheDefinition3.xml"/><Relationship Id="rId19" Type="http://schemas.openxmlformats.org/officeDocument/2006/relationships/styles" Target="styles.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22/10/relationships/richValueRel" Target="richData/richValueRel.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theme" Target="theme/theme1.xml"/><Relationship Id="rId25" Type="http://schemas.microsoft.com/office/2017/06/relationships/rdRichValueTypes" Target="richData/rdRichValueTyp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openxmlformats.org/officeDocument/2006/relationships/sharedStrings" Target="sharedStrings.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[TIMESreport_DemoS_012.xlsx]Objective value!PivotTable2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'Objective value'!$B$7:$B$9</c:f>
              <c:strCache>
                <c:ptCount val="1"/>
                <c:pt idx="0">
                  <c:v>Investment costs - MEuro05</c:v>
                </c:pt>
              </c:strCache>
            </c:strRef>
          </c:tx>
          <c:spPr>
            <a:solidFill>
              <a:schemeClr val="accent1"/>
            </a:solidFill>
            <a:ln>
              <a:noFill/>
            </a:ln>
            <a:effectLst/>
          </c:spPr>
          <c:invertIfNegative val="0"/>
          <c:cat>
            <c:strRef>
              <c:f>'Objective value'!$A$10:$A$12</c:f>
              <c:strCache>
                <c:ptCount val="3"/>
                <c:pt idx="0">
                  <c:v>Demo Step 012</c:v>
                </c:pt>
                <c:pt idx="1">
                  <c:v>Demo Step 012 CO2 Tax</c:v>
                </c:pt>
                <c:pt idx="2">
                  <c:v>Demo Step 012 TRADSL Tax</c:v>
                </c:pt>
              </c:strCache>
            </c:strRef>
          </c:cat>
          <c:val>
            <c:numRef>
              <c:f>'Objective value'!$B$10:$B$12</c:f>
              <c:numCache>
                <c:formatCode>0</c:formatCode>
                <c:ptCount val="3"/>
                <c:pt idx="0">
                  <c:v>17060631.271000169</c:v>
                </c:pt>
                <c:pt idx="1">
                  <c:v>18581902.99264973</c:v>
                </c:pt>
                <c:pt idx="2">
                  <c:v>20135922.849191792</c:v>
                </c:pt>
              </c:numCache>
            </c:numRef>
          </c:val>
          <c:extLst>
            <c:ext xmlns:c16="http://schemas.microsoft.com/office/drawing/2014/chart" uri="{C3380CC4-5D6E-409C-BE32-E72D297353CC}">
              <c16:uniqueId val="{00000000-CD18-4C84-AB67-16C92A36CFC3}"/>
            </c:ext>
          </c:extLst>
        </c:ser>
        <c:ser>
          <c:idx val="1"/>
          <c:order val="1"/>
          <c:tx>
            <c:strRef>
              <c:f>'Objective value'!$C$7:$C$9</c:f>
              <c:strCache>
                <c:ptCount val="1"/>
                <c:pt idx="0">
                  <c:v>Fixed costs - MEuro05</c:v>
                </c:pt>
              </c:strCache>
            </c:strRef>
          </c:tx>
          <c:spPr>
            <a:solidFill>
              <a:schemeClr val="accent2"/>
            </a:solidFill>
            <a:ln>
              <a:noFill/>
            </a:ln>
            <a:effectLst/>
          </c:spPr>
          <c:invertIfNegative val="0"/>
          <c:cat>
            <c:strRef>
              <c:f>'Objective value'!$A$10:$A$12</c:f>
              <c:strCache>
                <c:ptCount val="3"/>
                <c:pt idx="0">
                  <c:v>Demo Step 012</c:v>
                </c:pt>
                <c:pt idx="1">
                  <c:v>Demo Step 012 CO2 Tax</c:v>
                </c:pt>
                <c:pt idx="2">
                  <c:v>Demo Step 012 TRADSL Tax</c:v>
                </c:pt>
              </c:strCache>
            </c:strRef>
          </c:cat>
          <c:val>
            <c:numRef>
              <c:f>'Objective value'!$C$10:$C$12</c:f>
              <c:numCache>
                <c:formatCode>0</c:formatCode>
                <c:ptCount val="3"/>
                <c:pt idx="0">
                  <c:v>2042128.315410828</c:v>
                </c:pt>
                <c:pt idx="1">
                  <c:v>2261805.5999289597</c:v>
                </c:pt>
                <c:pt idx="2">
                  <c:v>2079275.2559960871</c:v>
                </c:pt>
              </c:numCache>
            </c:numRef>
          </c:val>
          <c:extLst>
            <c:ext xmlns:c16="http://schemas.microsoft.com/office/drawing/2014/chart" uri="{C3380CC4-5D6E-409C-BE32-E72D297353CC}">
              <c16:uniqueId val="{00000001-CD18-4C84-AB67-16C92A36CFC3}"/>
            </c:ext>
          </c:extLst>
        </c:ser>
        <c:ser>
          <c:idx val="2"/>
          <c:order val="2"/>
          <c:tx>
            <c:strRef>
              <c:f>'Objective value'!$D$7:$D$9</c:f>
              <c:strCache>
                <c:ptCount val="1"/>
                <c:pt idx="0">
                  <c:v>Variable cost - MEuro05</c:v>
                </c:pt>
              </c:strCache>
            </c:strRef>
          </c:tx>
          <c:spPr>
            <a:solidFill>
              <a:schemeClr val="accent3"/>
            </a:solidFill>
            <a:ln>
              <a:noFill/>
            </a:ln>
            <a:effectLst/>
          </c:spPr>
          <c:invertIfNegative val="0"/>
          <c:cat>
            <c:strRef>
              <c:f>'Objective value'!$A$10:$A$12</c:f>
              <c:strCache>
                <c:ptCount val="3"/>
                <c:pt idx="0">
                  <c:v>Demo Step 012</c:v>
                </c:pt>
                <c:pt idx="1">
                  <c:v>Demo Step 012 CO2 Tax</c:v>
                </c:pt>
                <c:pt idx="2">
                  <c:v>Demo Step 012 TRADSL Tax</c:v>
                </c:pt>
              </c:strCache>
            </c:strRef>
          </c:cat>
          <c:val>
            <c:numRef>
              <c:f>'Objective value'!$D$10:$D$12</c:f>
              <c:numCache>
                <c:formatCode>0</c:formatCode>
                <c:ptCount val="3"/>
                <c:pt idx="0">
                  <c:v>41306377.297560602</c:v>
                </c:pt>
                <c:pt idx="1">
                  <c:v>42022765.275168702</c:v>
                </c:pt>
                <c:pt idx="2">
                  <c:v>40028308.438106105</c:v>
                </c:pt>
              </c:numCache>
            </c:numRef>
          </c:val>
          <c:extLst>
            <c:ext xmlns:c16="http://schemas.microsoft.com/office/drawing/2014/chart" uri="{C3380CC4-5D6E-409C-BE32-E72D297353CC}">
              <c16:uniqueId val="{00000002-CD18-4C84-AB67-16C92A36CFC3}"/>
            </c:ext>
          </c:extLst>
        </c:ser>
        <c:ser>
          <c:idx val="3"/>
          <c:order val="3"/>
          <c:tx>
            <c:strRef>
              <c:f>'Objective value'!$E$7:$E$9</c:f>
              <c:strCache>
                <c:ptCount val="1"/>
                <c:pt idx="0">
                  <c:v>Salvage costs - MEuro05</c:v>
                </c:pt>
              </c:strCache>
            </c:strRef>
          </c:tx>
          <c:spPr>
            <a:solidFill>
              <a:schemeClr val="accent4"/>
            </a:solidFill>
            <a:ln>
              <a:noFill/>
            </a:ln>
            <a:effectLst/>
          </c:spPr>
          <c:invertIfNegative val="0"/>
          <c:cat>
            <c:strRef>
              <c:f>'Objective value'!$A$10:$A$12</c:f>
              <c:strCache>
                <c:ptCount val="3"/>
                <c:pt idx="0">
                  <c:v>Demo Step 012</c:v>
                </c:pt>
                <c:pt idx="1">
                  <c:v>Demo Step 012 CO2 Tax</c:v>
                </c:pt>
                <c:pt idx="2">
                  <c:v>Demo Step 012 TRADSL Tax</c:v>
                </c:pt>
              </c:strCache>
            </c:strRef>
          </c:cat>
          <c:val>
            <c:numRef>
              <c:f>'Objective value'!$E$10:$E$12</c:f>
              <c:numCache>
                <c:formatCode>0</c:formatCode>
                <c:ptCount val="3"/>
                <c:pt idx="0">
                  <c:v>-357654.778894238</c:v>
                </c:pt>
                <c:pt idx="1">
                  <c:v>-479397.49148415297</c:v>
                </c:pt>
                <c:pt idx="2">
                  <c:v>-416337.247720521</c:v>
                </c:pt>
              </c:numCache>
            </c:numRef>
          </c:val>
          <c:extLst>
            <c:ext xmlns:c16="http://schemas.microsoft.com/office/drawing/2014/chart" uri="{C3380CC4-5D6E-409C-BE32-E72D297353CC}">
              <c16:uniqueId val="{00000003-CD18-4C84-AB67-16C92A36CFC3}"/>
            </c:ext>
          </c:extLst>
        </c:ser>
        <c:dLbls>
          <c:showLegendKey val="0"/>
          <c:showVal val="0"/>
          <c:showCatName val="0"/>
          <c:showSerName val="0"/>
          <c:showPercent val="0"/>
          <c:showBubbleSize val="0"/>
        </c:dLbls>
        <c:gapWidth val="219"/>
        <c:overlap val="100"/>
        <c:axId val="1206830047"/>
        <c:axId val="1206823807"/>
      </c:barChart>
      <c:catAx>
        <c:axId val="120683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23807"/>
        <c:crosses val="autoZero"/>
        <c:auto val="1"/>
        <c:lblAlgn val="ctr"/>
        <c:lblOffset val="100"/>
        <c:noMultiLvlLbl val="0"/>
      </c:catAx>
      <c:valAx>
        <c:axId val="120682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3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[TIMESreport_DemoS_012.xlsx]Emission!PivotTable1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744836726156758E-2"/>
          <c:y val="8.5279565563079376E-2"/>
          <c:w val="0.86499672378752379"/>
          <c:h val="0.74706528979096321"/>
        </c:manualLayout>
      </c:layout>
      <c:barChart>
        <c:barDir val="col"/>
        <c:grouping val="clustered"/>
        <c:varyColors val="0"/>
        <c:ser>
          <c:idx val="0"/>
          <c:order val="0"/>
          <c:tx>
            <c:strRef>
              <c:f>Emission!$B$5:$B$7</c:f>
              <c:strCache>
                <c:ptCount val="1"/>
                <c:pt idx="0">
                  <c:v>kt - Demo Step 012</c:v>
                </c:pt>
              </c:strCache>
            </c:strRef>
          </c:tx>
          <c:spPr>
            <a:solidFill>
              <a:schemeClr val="accent1"/>
            </a:solidFill>
            <a:ln>
              <a:noFill/>
            </a:ln>
            <a:effectLst/>
          </c:spPr>
          <c:invertIfNegative val="0"/>
          <c:cat>
            <c:multiLvlStrRef>
              <c:f>Emission!$A$8:$A$79</c:f>
              <c:multiLvlStrCache>
                <c:ptCount val="66"/>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lvl>
                <c:lvl>
                  <c:pt idx="0">
                    <c:v>Agriculture Carbon dioxide</c:v>
                  </c:pt>
                  <c:pt idx="11">
                    <c:v>Commercial Carbon dioxide</c:v>
                  </c:pt>
                  <c:pt idx="22">
                    <c:v>Electricity Plants Carbon dioxide</c:v>
                  </c:pt>
                  <c:pt idx="33">
                    <c:v>Industry Carbon dioxide</c:v>
                  </c:pt>
                  <c:pt idx="44">
                    <c:v>Residential Carbon dioxide</c:v>
                  </c:pt>
                  <c:pt idx="55">
                    <c:v>Transport Carbon dioxide</c:v>
                  </c:pt>
                </c:lvl>
              </c:multiLvlStrCache>
            </c:multiLvlStrRef>
          </c:cat>
          <c:val>
            <c:numRef>
              <c:f>Emission!$B$8:$B$79</c:f>
              <c:numCache>
                <c:formatCode>0</c:formatCode>
                <c:ptCount val="66"/>
                <c:pt idx="0">
                  <c:v>36156.131297436601</c:v>
                </c:pt>
                <c:pt idx="1">
                  <c:v>37785.616716295001</c:v>
                </c:pt>
                <c:pt idx="2">
                  <c:v>45104.550364934097</c:v>
                </c:pt>
                <c:pt idx="3">
                  <c:v>56370.052943859402</c:v>
                </c:pt>
                <c:pt idx="4">
                  <c:v>70577.103687727795</c:v>
                </c:pt>
                <c:pt idx="5">
                  <c:v>88523.655830069198</c:v>
                </c:pt>
                <c:pt idx="6">
                  <c:v>92611.213338021305</c:v>
                </c:pt>
                <c:pt idx="7">
                  <c:v>96848.757779093197</c:v>
                </c:pt>
                <c:pt idx="8">
                  <c:v>101241.257537249</c:v>
                </c:pt>
                <c:pt idx="9">
                  <c:v>105793.83627676161</c:v>
                </c:pt>
                <c:pt idx="10">
                  <c:v>110511.7776162825</c:v>
                </c:pt>
                <c:pt idx="11">
                  <c:v>192912.61058740012</c:v>
                </c:pt>
                <c:pt idx="12">
                  <c:v>207228.46018103292</c:v>
                </c:pt>
                <c:pt idx="13">
                  <c:v>248369.34567063442</c:v>
                </c:pt>
                <c:pt idx="14">
                  <c:v>333933.6748099362</c:v>
                </c:pt>
                <c:pt idx="15">
                  <c:v>406236.80547418818</c:v>
                </c:pt>
                <c:pt idx="16">
                  <c:v>522729.37705353578</c:v>
                </c:pt>
                <c:pt idx="17">
                  <c:v>581934.77316194051</c:v>
                </c:pt>
                <c:pt idx="18">
                  <c:v>568100.02460297418</c:v>
                </c:pt>
                <c:pt idx="19">
                  <c:v>580261.80701054458</c:v>
                </c:pt>
                <c:pt idx="20">
                  <c:v>553896.82055710885</c:v>
                </c:pt>
                <c:pt idx="21">
                  <c:v>519045.24866308516</c:v>
                </c:pt>
                <c:pt idx="22">
                  <c:v>1057538.978799144</c:v>
                </c:pt>
                <c:pt idx="23">
                  <c:v>987192.83603297931</c:v>
                </c:pt>
                <c:pt idx="24">
                  <c:v>1089692.0173067558</c:v>
                </c:pt>
                <c:pt idx="25">
                  <c:v>1256715.1713425077</c:v>
                </c:pt>
                <c:pt idx="26">
                  <c:v>1223027.5103496935</c:v>
                </c:pt>
                <c:pt idx="27">
                  <c:v>1399470.1995127341</c:v>
                </c:pt>
                <c:pt idx="28">
                  <c:v>1401581.9735346651</c:v>
                </c:pt>
                <c:pt idx="29">
                  <c:v>1351014.1663526637</c:v>
                </c:pt>
                <c:pt idx="30">
                  <c:v>1332704.3427342335</c:v>
                </c:pt>
                <c:pt idx="31">
                  <c:v>1308106.5460468617</c:v>
                </c:pt>
                <c:pt idx="32">
                  <c:v>1305400.4405864994</c:v>
                </c:pt>
                <c:pt idx="33">
                  <c:v>583078.82490000001</c:v>
                </c:pt>
                <c:pt idx="34">
                  <c:v>586108.46451549605</c:v>
                </c:pt>
                <c:pt idx="35">
                  <c:v>598269.51196435699</c:v>
                </c:pt>
                <c:pt idx="36">
                  <c:v>613566.81024735607</c:v>
                </c:pt>
                <c:pt idx="37">
                  <c:v>628971.37035469292</c:v>
                </c:pt>
                <c:pt idx="38">
                  <c:v>644483.84674714599</c:v>
                </c:pt>
                <c:pt idx="39">
                  <c:v>660104.89776318998</c:v>
                </c:pt>
                <c:pt idx="40">
                  <c:v>675835.18564168597</c:v>
                </c:pt>
                <c:pt idx="41">
                  <c:v>691675.37654474704</c:v>
                </c:pt>
                <c:pt idx="42">
                  <c:v>707626.14058069699</c:v>
                </c:pt>
                <c:pt idx="43">
                  <c:v>723688.15182720311</c:v>
                </c:pt>
                <c:pt idx="44">
                  <c:v>562785.40340548474</c:v>
                </c:pt>
                <c:pt idx="45">
                  <c:v>603582.88680185308</c:v>
                </c:pt>
                <c:pt idx="46">
                  <c:v>700904.29430203431</c:v>
                </c:pt>
                <c:pt idx="47">
                  <c:v>799954.84141602786</c:v>
                </c:pt>
                <c:pt idx="48">
                  <c:v>931567.27511756599</c:v>
                </c:pt>
                <c:pt idx="49">
                  <c:v>969328.74111192999</c:v>
                </c:pt>
                <c:pt idx="50">
                  <c:v>964372.07426165789</c:v>
                </c:pt>
                <c:pt idx="51">
                  <c:v>1028545.9865278259</c:v>
                </c:pt>
                <c:pt idx="52">
                  <c:v>1026985.0666159501</c:v>
                </c:pt>
                <c:pt idx="53">
                  <c:v>1048562.0880764649</c:v>
                </c:pt>
                <c:pt idx="54">
                  <c:v>1092846.0719158419</c:v>
                </c:pt>
                <c:pt idx="55">
                  <c:v>950664.51787899993</c:v>
                </c:pt>
                <c:pt idx="56">
                  <c:v>977718.76585337881</c:v>
                </c:pt>
                <c:pt idx="57">
                  <c:v>1000387.4732144758</c:v>
                </c:pt>
                <c:pt idx="58">
                  <c:v>1132855.9372481329</c:v>
                </c:pt>
                <c:pt idx="59">
                  <c:v>1406059.2696033858</c:v>
                </c:pt>
                <c:pt idx="60">
                  <c:v>2079544.2710446215</c:v>
                </c:pt>
                <c:pt idx="61">
                  <c:v>2133469.8082628832</c:v>
                </c:pt>
                <c:pt idx="62">
                  <c:v>2188723.0335779926</c:v>
                </c:pt>
                <c:pt idx="63">
                  <c:v>2243991.032926227</c:v>
                </c:pt>
                <c:pt idx="64">
                  <c:v>2300654.6185158966</c:v>
                </c:pt>
                <c:pt idx="65">
                  <c:v>2358749.0306484215</c:v>
                </c:pt>
              </c:numCache>
            </c:numRef>
          </c:val>
          <c:extLst>
            <c:ext xmlns:c16="http://schemas.microsoft.com/office/drawing/2014/chart" uri="{C3380CC4-5D6E-409C-BE32-E72D297353CC}">
              <c16:uniqueId val="{00000000-FA57-4F5A-9643-89D479C699D9}"/>
            </c:ext>
          </c:extLst>
        </c:ser>
        <c:ser>
          <c:idx val="1"/>
          <c:order val="1"/>
          <c:tx>
            <c:strRef>
              <c:f>Emission!$C$5:$C$7</c:f>
              <c:strCache>
                <c:ptCount val="1"/>
                <c:pt idx="0">
                  <c:v>kt - Demo Step 012 CO2 Tax</c:v>
                </c:pt>
              </c:strCache>
            </c:strRef>
          </c:tx>
          <c:spPr>
            <a:solidFill>
              <a:schemeClr val="accent2"/>
            </a:solidFill>
            <a:ln>
              <a:noFill/>
            </a:ln>
            <a:effectLst/>
          </c:spPr>
          <c:invertIfNegative val="0"/>
          <c:cat>
            <c:multiLvlStrRef>
              <c:f>Emission!$A$8:$A$79</c:f>
              <c:multiLvlStrCache>
                <c:ptCount val="66"/>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lvl>
                <c:lvl>
                  <c:pt idx="0">
                    <c:v>Agriculture Carbon dioxide</c:v>
                  </c:pt>
                  <c:pt idx="11">
                    <c:v>Commercial Carbon dioxide</c:v>
                  </c:pt>
                  <c:pt idx="22">
                    <c:v>Electricity Plants Carbon dioxide</c:v>
                  </c:pt>
                  <c:pt idx="33">
                    <c:v>Industry Carbon dioxide</c:v>
                  </c:pt>
                  <c:pt idx="44">
                    <c:v>Residential Carbon dioxide</c:v>
                  </c:pt>
                  <c:pt idx="55">
                    <c:v>Transport Carbon dioxide</c:v>
                  </c:pt>
                </c:lvl>
              </c:multiLvlStrCache>
            </c:multiLvlStrRef>
          </c:cat>
          <c:val>
            <c:numRef>
              <c:f>Emission!$C$8:$C$79</c:f>
              <c:numCache>
                <c:formatCode>0</c:formatCode>
                <c:ptCount val="66"/>
                <c:pt idx="0">
                  <c:v>36156.131297436601</c:v>
                </c:pt>
                <c:pt idx="1">
                  <c:v>37785.616716295001</c:v>
                </c:pt>
                <c:pt idx="2">
                  <c:v>45104.550364934097</c:v>
                </c:pt>
                <c:pt idx="3">
                  <c:v>56370.052943859402</c:v>
                </c:pt>
                <c:pt idx="4">
                  <c:v>70577.103687727795</c:v>
                </c:pt>
                <c:pt idx="5">
                  <c:v>88523.655830069198</c:v>
                </c:pt>
                <c:pt idx="6">
                  <c:v>92611.213338021305</c:v>
                </c:pt>
                <c:pt idx="7">
                  <c:v>96848.757779093197</c:v>
                </c:pt>
                <c:pt idx="8">
                  <c:v>101241.257537249</c:v>
                </c:pt>
                <c:pt idx="9">
                  <c:v>105793.83627676161</c:v>
                </c:pt>
                <c:pt idx="10">
                  <c:v>110511.7776162825</c:v>
                </c:pt>
                <c:pt idx="11">
                  <c:v>192912.61058740012</c:v>
                </c:pt>
                <c:pt idx="12">
                  <c:v>207228.46018103301</c:v>
                </c:pt>
                <c:pt idx="13">
                  <c:v>248369.34567063442</c:v>
                </c:pt>
                <c:pt idx="14">
                  <c:v>241089.53879105818</c:v>
                </c:pt>
                <c:pt idx="15">
                  <c:v>290406.18415969779</c:v>
                </c:pt>
                <c:pt idx="16">
                  <c:v>338369.61567583808</c:v>
                </c:pt>
                <c:pt idx="17">
                  <c:v>226350.8383652019</c:v>
                </c:pt>
                <c:pt idx="18">
                  <c:v>156581.20895879241</c:v>
                </c:pt>
                <c:pt idx="19">
                  <c:v>77120.521258818699</c:v>
                </c:pt>
                <c:pt idx="22">
                  <c:v>1057538.978799144</c:v>
                </c:pt>
                <c:pt idx="23">
                  <c:v>987192.83603297919</c:v>
                </c:pt>
                <c:pt idx="24">
                  <c:v>996966.680466666</c:v>
                </c:pt>
                <c:pt idx="25">
                  <c:v>765957.94253333402</c:v>
                </c:pt>
                <c:pt idx="26">
                  <c:v>141689.3545481753</c:v>
                </c:pt>
                <c:pt idx="33">
                  <c:v>583078.82490000001</c:v>
                </c:pt>
                <c:pt idx="34">
                  <c:v>586108.46451549605</c:v>
                </c:pt>
                <c:pt idx="35">
                  <c:v>598269.51196435699</c:v>
                </c:pt>
                <c:pt idx="36">
                  <c:v>613566.81024735607</c:v>
                </c:pt>
                <c:pt idx="37">
                  <c:v>628971.37035469292</c:v>
                </c:pt>
                <c:pt idx="38">
                  <c:v>644483.84674714599</c:v>
                </c:pt>
                <c:pt idx="39">
                  <c:v>660104.89776318998</c:v>
                </c:pt>
                <c:pt idx="40">
                  <c:v>675835.18564168597</c:v>
                </c:pt>
                <c:pt idx="41">
                  <c:v>691675.37654474704</c:v>
                </c:pt>
                <c:pt idx="42">
                  <c:v>707626.14058069699</c:v>
                </c:pt>
                <c:pt idx="43">
                  <c:v>723688.15182720311</c:v>
                </c:pt>
                <c:pt idx="44">
                  <c:v>562785.40340548474</c:v>
                </c:pt>
                <c:pt idx="45">
                  <c:v>603582.88680185308</c:v>
                </c:pt>
                <c:pt idx="46">
                  <c:v>676618.13233845297</c:v>
                </c:pt>
                <c:pt idx="47">
                  <c:v>622654.97985623556</c:v>
                </c:pt>
                <c:pt idx="48">
                  <c:v>683880.14582595776</c:v>
                </c:pt>
                <c:pt idx="49">
                  <c:v>651253.64032659447</c:v>
                </c:pt>
                <c:pt idx="50">
                  <c:v>348281.28064798703</c:v>
                </c:pt>
                <c:pt idx="51">
                  <c:v>205899.09710873972</c:v>
                </c:pt>
                <c:pt idx="52">
                  <c:v>60214.655466817901</c:v>
                </c:pt>
                <c:pt idx="55">
                  <c:v>950664.51787899993</c:v>
                </c:pt>
                <c:pt idx="56">
                  <c:v>977718.76585337881</c:v>
                </c:pt>
                <c:pt idx="57">
                  <c:v>1000387.4732144758</c:v>
                </c:pt>
                <c:pt idx="58">
                  <c:v>1132855.9372481329</c:v>
                </c:pt>
                <c:pt idx="59">
                  <c:v>1406059.2696033858</c:v>
                </c:pt>
                <c:pt idx="60">
                  <c:v>2079544.2710446215</c:v>
                </c:pt>
                <c:pt idx="61">
                  <c:v>2118155.3255392956</c:v>
                </c:pt>
                <c:pt idx="62">
                  <c:v>2155766.8078101538</c:v>
                </c:pt>
                <c:pt idx="63">
                  <c:v>1786746.6036346219</c:v>
                </c:pt>
                <c:pt idx="64">
                  <c:v>716553.60206031986</c:v>
                </c:pt>
                <c:pt idx="65">
                  <c:v>468069.87589906366</c:v>
                </c:pt>
              </c:numCache>
            </c:numRef>
          </c:val>
          <c:extLst>
            <c:ext xmlns:c16="http://schemas.microsoft.com/office/drawing/2014/chart" uri="{C3380CC4-5D6E-409C-BE32-E72D297353CC}">
              <c16:uniqueId val="{00000000-AB7B-4521-A2D8-CDFA215D5D64}"/>
            </c:ext>
          </c:extLst>
        </c:ser>
        <c:ser>
          <c:idx val="2"/>
          <c:order val="2"/>
          <c:tx>
            <c:strRef>
              <c:f>Emission!$D$5:$D$7</c:f>
              <c:strCache>
                <c:ptCount val="1"/>
                <c:pt idx="0">
                  <c:v>kt - Demo Step 012 TRADSL Tax</c:v>
                </c:pt>
              </c:strCache>
            </c:strRef>
          </c:tx>
          <c:spPr>
            <a:solidFill>
              <a:schemeClr val="accent3"/>
            </a:solidFill>
            <a:ln>
              <a:noFill/>
            </a:ln>
            <a:effectLst/>
          </c:spPr>
          <c:invertIfNegative val="0"/>
          <c:cat>
            <c:multiLvlStrRef>
              <c:f>Emission!$A$8:$A$79</c:f>
              <c:multiLvlStrCache>
                <c:ptCount val="66"/>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lvl>
                <c:lvl>
                  <c:pt idx="0">
                    <c:v>Agriculture Carbon dioxide</c:v>
                  </c:pt>
                  <c:pt idx="11">
                    <c:v>Commercial Carbon dioxide</c:v>
                  </c:pt>
                  <c:pt idx="22">
                    <c:v>Electricity Plants Carbon dioxide</c:v>
                  </c:pt>
                  <c:pt idx="33">
                    <c:v>Industry Carbon dioxide</c:v>
                  </c:pt>
                  <c:pt idx="44">
                    <c:v>Residential Carbon dioxide</c:v>
                  </c:pt>
                  <c:pt idx="55">
                    <c:v>Transport Carbon dioxide</c:v>
                  </c:pt>
                </c:lvl>
              </c:multiLvlStrCache>
            </c:multiLvlStrRef>
          </c:cat>
          <c:val>
            <c:numRef>
              <c:f>Emission!$D$8:$D$79</c:f>
              <c:numCache>
                <c:formatCode>0</c:formatCode>
                <c:ptCount val="66"/>
                <c:pt idx="0">
                  <c:v>36156.131297436601</c:v>
                </c:pt>
                <c:pt idx="1">
                  <c:v>37785.616716295001</c:v>
                </c:pt>
                <c:pt idx="2">
                  <c:v>45104.550364934097</c:v>
                </c:pt>
                <c:pt idx="3">
                  <c:v>56370.052943859402</c:v>
                </c:pt>
                <c:pt idx="4">
                  <c:v>70577.103687727795</c:v>
                </c:pt>
                <c:pt idx="5">
                  <c:v>88523.655830069198</c:v>
                </c:pt>
                <c:pt idx="6">
                  <c:v>92611.213338021305</c:v>
                </c:pt>
                <c:pt idx="7">
                  <c:v>96848.757779093197</c:v>
                </c:pt>
                <c:pt idx="8">
                  <c:v>101241.257537249</c:v>
                </c:pt>
                <c:pt idx="9">
                  <c:v>105793.83627676161</c:v>
                </c:pt>
                <c:pt idx="10">
                  <c:v>110511.7776162825</c:v>
                </c:pt>
                <c:pt idx="11">
                  <c:v>192912.61058740012</c:v>
                </c:pt>
                <c:pt idx="12">
                  <c:v>207228.46018103301</c:v>
                </c:pt>
                <c:pt idx="13">
                  <c:v>248369.34567063442</c:v>
                </c:pt>
                <c:pt idx="14">
                  <c:v>333933.6748099362</c:v>
                </c:pt>
                <c:pt idx="15">
                  <c:v>406236.80547418818</c:v>
                </c:pt>
                <c:pt idx="16">
                  <c:v>522729.37705353578</c:v>
                </c:pt>
                <c:pt idx="17">
                  <c:v>581934.77316194051</c:v>
                </c:pt>
                <c:pt idx="18">
                  <c:v>568100.02460297418</c:v>
                </c:pt>
                <c:pt idx="19">
                  <c:v>580261.80701054458</c:v>
                </c:pt>
                <c:pt idx="20">
                  <c:v>553896.82055710978</c:v>
                </c:pt>
                <c:pt idx="21">
                  <c:v>519045.24866308516</c:v>
                </c:pt>
                <c:pt idx="22">
                  <c:v>1057538.978799144</c:v>
                </c:pt>
                <c:pt idx="23">
                  <c:v>987192.83603297931</c:v>
                </c:pt>
                <c:pt idx="24">
                  <c:v>1089692.017306756</c:v>
                </c:pt>
                <c:pt idx="25">
                  <c:v>1256715.1713425079</c:v>
                </c:pt>
                <c:pt idx="26">
                  <c:v>1223027.5103496932</c:v>
                </c:pt>
                <c:pt idx="27">
                  <c:v>1394941.4197692312</c:v>
                </c:pt>
                <c:pt idx="28">
                  <c:v>1397053.1937911625</c:v>
                </c:pt>
                <c:pt idx="29">
                  <c:v>1346485.3866091606</c:v>
                </c:pt>
                <c:pt idx="30">
                  <c:v>1328175.5629907302</c:v>
                </c:pt>
                <c:pt idx="31">
                  <c:v>1303577.7663033584</c:v>
                </c:pt>
                <c:pt idx="32">
                  <c:v>1298350.4015604798</c:v>
                </c:pt>
                <c:pt idx="33">
                  <c:v>583078.82490000001</c:v>
                </c:pt>
                <c:pt idx="34">
                  <c:v>586108.46451549605</c:v>
                </c:pt>
                <c:pt idx="35">
                  <c:v>598269.51196435699</c:v>
                </c:pt>
                <c:pt idx="36">
                  <c:v>613566.81024735607</c:v>
                </c:pt>
                <c:pt idx="37">
                  <c:v>628971.37035469292</c:v>
                </c:pt>
                <c:pt idx="38">
                  <c:v>644483.84674714599</c:v>
                </c:pt>
                <c:pt idx="39">
                  <c:v>660104.89776318998</c:v>
                </c:pt>
                <c:pt idx="40">
                  <c:v>675835.18564168597</c:v>
                </c:pt>
                <c:pt idx="41">
                  <c:v>691675.37654474704</c:v>
                </c:pt>
                <c:pt idx="42">
                  <c:v>707626.14058069699</c:v>
                </c:pt>
                <c:pt idx="43">
                  <c:v>723688.15182720311</c:v>
                </c:pt>
                <c:pt idx="44">
                  <c:v>562785.40340548474</c:v>
                </c:pt>
                <c:pt idx="45">
                  <c:v>603582.88680185308</c:v>
                </c:pt>
                <c:pt idx="46">
                  <c:v>700904.29430203431</c:v>
                </c:pt>
                <c:pt idx="47">
                  <c:v>799954.84141602786</c:v>
                </c:pt>
                <c:pt idx="48">
                  <c:v>931567.27511756599</c:v>
                </c:pt>
                <c:pt idx="49">
                  <c:v>969328.74111192999</c:v>
                </c:pt>
                <c:pt idx="50">
                  <c:v>964372.07426165789</c:v>
                </c:pt>
                <c:pt idx="51">
                  <c:v>1028545.9865278259</c:v>
                </c:pt>
                <c:pt idx="52">
                  <c:v>1026985.0666159501</c:v>
                </c:pt>
                <c:pt idx="53">
                  <c:v>1048562.0880764649</c:v>
                </c:pt>
                <c:pt idx="54">
                  <c:v>1092846.0719158419</c:v>
                </c:pt>
                <c:pt idx="55">
                  <c:v>950664.51787899993</c:v>
                </c:pt>
                <c:pt idx="56">
                  <c:v>977718.76585337881</c:v>
                </c:pt>
                <c:pt idx="57">
                  <c:v>1000387.4732144758</c:v>
                </c:pt>
                <c:pt idx="58">
                  <c:v>640965.29539197858</c:v>
                </c:pt>
                <c:pt idx="59">
                  <c:v>260201.266816763</c:v>
                </c:pt>
                <c:pt idx="60">
                  <c:v>164860.0715374616</c:v>
                </c:pt>
                <c:pt idx="61">
                  <c:v>170437.43337354899</c:v>
                </c:pt>
                <c:pt idx="62">
                  <c:v>176121.63129162361</c:v>
                </c:pt>
                <c:pt idx="63">
                  <c:v>180164.47764291742</c:v>
                </c:pt>
                <c:pt idx="64">
                  <c:v>184498.90657310162</c:v>
                </c:pt>
                <c:pt idx="65">
                  <c:v>189173.63356082013</c:v>
                </c:pt>
              </c:numCache>
            </c:numRef>
          </c:val>
          <c:extLst>
            <c:ext xmlns:c16="http://schemas.microsoft.com/office/drawing/2014/chart" uri="{C3380CC4-5D6E-409C-BE32-E72D297353CC}">
              <c16:uniqueId val="{00000000-0A8F-45DE-84E4-12F67C9F9492}"/>
            </c:ext>
          </c:extLst>
        </c:ser>
        <c:dLbls>
          <c:showLegendKey val="0"/>
          <c:showVal val="0"/>
          <c:showCatName val="0"/>
          <c:showSerName val="0"/>
          <c:showPercent val="0"/>
          <c:showBubbleSize val="0"/>
        </c:dLbls>
        <c:gapWidth val="150"/>
        <c:axId val="872218320"/>
        <c:axId val="872228400"/>
      </c:barChart>
      <c:catAx>
        <c:axId val="87221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28400"/>
        <c:crosses val="autoZero"/>
        <c:auto val="1"/>
        <c:lblAlgn val="ctr"/>
        <c:lblOffset val="100"/>
        <c:noMultiLvlLbl val="0"/>
      </c:catAx>
      <c:valAx>
        <c:axId val="872228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18320"/>
        <c:crosses val="autoZero"/>
        <c:crossBetween val="between"/>
      </c:valAx>
      <c:spPr>
        <a:noFill/>
        <a:ln>
          <a:noFill/>
        </a:ln>
        <a:effectLst/>
      </c:spPr>
    </c:plotArea>
    <c:legend>
      <c:legendPos val="r"/>
      <c:layout>
        <c:manualLayout>
          <c:xMode val="edge"/>
          <c:yMode val="edge"/>
          <c:x val="0.52188756903077915"/>
          <c:y val="5.1847438596967763E-2"/>
          <c:w val="0.11862399759847501"/>
          <c:h val="0.1791419381597755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316229</xdr:colOff>
      <xdr:row>8</xdr:row>
      <xdr:rowOff>80961</xdr:rowOff>
    </xdr:from>
    <xdr:to>
      <xdr:col>18</xdr:col>
      <xdr:colOff>430529</xdr:colOff>
      <xdr:row>27</xdr:row>
      <xdr:rowOff>85724</xdr:rowOff>
    </xdr:to>
    <xdr:graphicFrame macro="">
      <xdr:nvGraphicFramePr>
        <xdr:cNvPr id="2" name="Chart 1">
          <a:extLst>
            <a:ext uri="{FF2B5EF4-FFF2-40B4-BE49-F238E27FC236}">
              <a16:creationId xmlns:a16="http://schemas.microsoft.com/office/drawing/2014/main" id="{D7181E8D-5EF5-606C-E8EA-382ACF77D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390525</xdr:colOff>
      <xdr:row>8</xdr:row>
      <xdr:rowOff>95251</xdr:rowOff>
    </xdr:from>
    <xdr:to>
      <xdr:col>12</xdr:col>
      <xdr:colOff>552450</xdr:colOff>
      <xdr:row>39</xdr:row>
      <xdr:rowOff>80963</xdr:rowOff>
    </xdr:to>
    <xdr:graphicFrame macro="">
      <xdr:nvGraphicFramePr>
        <xdr:cNvPr id="2" name="Chart 1">
          <a:extLst>
            <a:ext uri="{FF2B5EF4-FFF2-40B4-BE49-F238E27FC236}">
              <a16:creationId xmlns:a16="http://schemas.microsoft.com/office/drawing/2014/main" id="{B245DABC-308F-94EE-1958-799C63F15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9523</xdr:colOff>
      <xdr:row>19</xdr:row>
      <xdr:rowOff>71439</xdr:rowOff>
    </xdr:from>
    <xdr:to>
      <xdr:col>22</xdr:col>
      <xdr:colOff>323848</xdr:colOff>
      <xdr:row>37</xdr:row>
      <xdr:rowOff>80964</xdr:rowOff>
    </xdr:to>
    <mc:AlternateContent xmlns:mc="http://schemas.openxmlformats.org/markup-compatibility/2006" xmlns:a14="http://schemas.microsoft.com/office/drawing/2010/main">
      <mc:Choice Requires="a14">
        <xdr:graphicFrame macro="">
          <xdr:nvGraphicFramePr>
            <xdr:cNvPr id="4" name="attr_desc">
              <a:extLst>
                <a:ext uri="{FF2B5EF4-FFF2-40B4-BE49-F238E27FC236}">
                  <a16:creationId xmlns:a16="http://schemas.microsoft.com/office/drawing/2014/main" id="{049EE961-FC20-3D94-CE79-D16E18390F79}"/>
                </a:ext>
              </a:extLst>
            </xdr:cNvPr>
            <xdr:cNvGraphicFramePr/>
          </xdr:nvGraphicFramePr>
          <xdr:xfrm>
            <a:off x="0" y="0"/>
            <a:ext cx="0" cy="0"/>
          </xdr:xfrm>
          <a:graphic>
            <a:graphicData uri="http://schemas.microsoft.com/office/drawing/2010/slicer">
              <sle:slicer xmlns:sle="http://schemas.microsoft.com/office/drawing/2010/slicer" name="attr_desc"/>
            </a:graphicData>
          </a:graphic>
        </xdr:graphicFrame>
      </mc:Choice>
      <mc:Fallback xmlns="">
        <xdr:sp macro="" textlink="">
          <xdr:nvSpPr>
            <xdr:cNvPr id="0" name=""/>
            <xdr:cNvSpPr>
              <a:spLocks noTextEdit="1"/>
            </xdr:cNvSpPr>
          </xdr:nvSpPr>
          <xdr:spPr>
            <a:xfrm>
              <a:off x="10325098" y="3509964"/>
              <a:ext cx="3019425" cy="3267075"/>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19049</xdr:colOff>
      <xdr:row>4</xdr:row>
      <xdr:rowOff>128587</xdr:rowOff>
    </xdr:from>
    <xdr:to>
      <xdr:col>24</xdr:col>
      <xdr:colOff>76199</xdr:colOff>
      <xdr:row>19</xdr:row>
      <xdr:rowOff>9529</xdr:rowOff>
    </xdr:to>
    <mc:AlternateContent xmlns:mc="http://schemas.openxmlformats.org/markup-compatibility/2006" xmlns:a14="http://schemas.microsoft.com/office/drawing/2010/main">
      <mc:Choice Requires="a14">
        <xdr:graphicFrame macro="">
          <xdr:nvGraphicFramePr>
            <xdr:cNvPr id="6" name="sector_desc">
              <a:extLst>
                <a:ext uri="{FF2B5EF4-FFF2-40B4-BE49-F238E27FC236}">
                  <a16:creationId xmlns:a16="http://schemas.microsoft.com/office/drawing/2014/main" id="{AEF59925-026E-0C24-0D9B-2D572EC97CD3}"/>
                </a:ext>
              </a:extLst>
            </xdr:cNvPr>
            <xdr:cNvGraphicFramePr/>
          </xdr:nvGraphicFramePr>
          <xdr:xfrm>
            <a:off x="0" y="0"/>
            <a:ext cx="0" cy="0"/>
          </xdr:xfrm>
          <a:graphic>
            <a:graphicData uri="http://schemas.microsoft.com/office/drawing/2010/slicer">
              <sle:slicer xmlns:sle="http://schemas.microsoft.com/office/drawing/2010/slicer" name="sector_desc"/>
            </a:graphicData>
          </a:graphic>
        </xdr:graphicFrame>
      </mc:Choice>
      <mc:Fallback xmlns="">
        <xdr:sp macro="" textlink="">
          <xdr:nvSpPr>
            <xdr:cNvPr id="0" name=""/>
            <xdr:cNvSpPr>
              <a:spLocks noTextEdit="1"/>
            </xdr:cNvSpPr>
          </xdr:nvSpPr>
          <xdr:spPr>
            <a:xfrm>
              <a:off x="10334624" y="852487"/>
              <a:ext cx="3438525" cy="2595567"/>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53.974967361108" backgroundQuery="1" createdVersion="8" refreshedVersion="8" minRefreshableVersion="3" recordCount="0" supportSubquery="1" supportAdvancedDrill="1" xr:uid="{AAA18559-3834-42ED-9F92-EA7839C34FBC}">
  <cacheSource type="external" connectionId="12"/>
  <cacheFields count="8">
    <cacheField name="[Measures].[Sum of value]" caption="Sum of value" numFmtId="0" hierarchy="52" level="32767"/>
    <cacheField name="[DemoS_012_report].[year].[year]" caption="year" numFmtId="0" hierarchy="34" level="1">
      <sharedItems containsSemiMixedTypes="0" containsString="0" containsNumber="1" containsInteger="1" minValue="2005" maxValue="2050" count="9">
        <n v="2005"/>
        <n v="2015" u="1"/>
        <n v="2020" u="1"/>
        <n v="2025" u="1"/>
        <n v="2030" u="1"/>
        <n v="2035" u="1"/>
        <n v="2040" u="1"/>
        <n v="2045" u="1"/>
        <n v="2050" u="1"/>
      </sharedItems>
      <extLst>
        <ext xmlns:x15="http://schemas.microsoft.com/office/spreadsheetml/2010/11/main" uri="{4F2E5C28-24EA-4eb8-9CBF-B6C8F9C3D259}">
          <x15:cachedUniqueNames>
            <x15:cachedUniqueName index="0" name="[DemoS_012_report].[year].&amp;[2005]"/>
            <x15:cachedUniqueName index="1" name="[DemoS_012_report].[year].&amp;[2015]"/>
            <x15:cachedUniqueName index="2" name="[DemoS_012_report].[year].&amp;[2020]"/>
            <x15:cachedUniqueName index="3" name="[DemoS_012_report].[year].&amp;[2025]"/>
            <x15:cachedUniqueName index="4" name="[DemoS_012_report].[year].&amp;[2030]"/>
            <x15:cachedUniqueName index="5" name="[DemoS_012_report].[year].&amp;[2035]"/>
            <x15:cachedUniqueName index="6" name="[DemoS_012_report].[year].&amp;[2040]"/>
            <x15:cachedUniqueName index="7" name="[DemoS_012_report].[year].&amp;[2045]"/>
            <x15:cachedUniqueName index="8" name="[DemoS_012_report].[year].&amp;[2050]"/>
          </x15:cachedUniqueNames>
        </ext>
      </extLst>
    </cacheField>
    <cacheField name="[DemoS_012_report].[topic].[topic]" caption="topic" numFmtId="0" hierarchy="27" level="1">
      <sharedItems count="1">
        <s v="dcosts"/>
      </sharedItems>
    </cacheField>
    <cacheField name="[compare_scen_desc].[scen_desc].[scen_desc]" caption="scen_desc" numFmtId="0" hierarchy="9" level="1">
      <sharedItems count="3">
        <s v="Demo Step 012"/>
        <s v="Demo Step 012 CO2 Tax"/>
        <s v="Demo Step 012 TRADSL Tax"/>
      </sharedItems>
    </cacheField>
    <cacheField name="[compare_attr_desc].[attr_desc].[attr_desc]" caption="attr_desc" numFmtId="0" hierarchy="1" level="1">
      <sharedItems count="5">
        <s v="Fixed costs"/>
        <s v="Investment costs"/>
        <s v="Salvage costs"/>
        <s v="Variable cost"/>
        <s v="Commodity taxes" u="1"/>
      </sharedItems>
    </cacheField>
    <cacheField name="[compare_topic_desc].[topic_desc].[topic_desc]" caption="topic_desc" numFmtId="0" hierarchy="19" level="1">
      <sharedItems containsSemiMixedTypes="0" containsNonDate="0" containsString="0"/>
    </cacheField>
    <cacheField name="[DemoS_012_report].[cur].[cur]" caption="cur" numFmtId="0" hierarchy="37" level="1">
      <sharedItems count="1">
        <s v="MEuro05"/>
      </sharedItems>
    </cacheField>
    <cacheField name="[compare_sector_desc].[sector_desc].[sector_desc]" caption="sector_desc" numFmtId="0" hierarchy="11" level="1">
      <sharedItems containsSemiMixedTypes="0" containsNonDate="0" containsString="0"/>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53.974968402777" backgroundQuery="1" createdVersion="8" refreshedVersion="8" minRefreshableVersion="3" recordCount="0" supportSubquery="1" supportAdvancedDrill="1" xr:uid="{5A7DD91E-8B7C-45AA-986D-944C67C6F7F1}">
  <cacheSource type="external" connectionId="12"/>
  <cacheFields count="6">
    <cacheField name="[Measures].[Sum of value]" caption="Sum of value" numFmtId="0" hierarchy="52" level="32767"/>
    <cacheField name="[DemoS_012_report].[attr].[attr]" caption="attr" numFmtId="0" hierarchy="28" level="1">
      <sharedItems count="2">
        <s v="fout"/>
        <s v="f_in" u="1"/>
      </sharedItems>
    </cacheField>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units].[units]" caption="units" numFmtId="0" hierarchy="36" level="1">
      <sharedItems count="1">
        <s v="kt"/>
      </sharedItems>
    </cacheField>
    <cacheField name="[compare_com_desc].[com_desc].[com_desc]" caption="com_desc" numFmtId="0" hierarchy="3" level="1">
      <sharedItems count="6">
        <s v="Agriculture Carbon dioxide"/>
        <s v="Commercial Carbon dioxide"/>
        <s v="Electricity Plants Carbon dioxide"/>
        <s v="Industry Carbon dioxide"/>
        <s v="Residential Carbon dioxide"/>
        <s v="Transport Carbon dioxide"/>
      </sharedItems>
    </cacheField>
    <cacheField name="[compare_scen_desc].[scen_desc].[scen_desc]" caption="scen_desc" numFmtId="0" hierarchy="9" level="1">
      <sharedItems count="3">
        <s v="Demo Step 012"/>
        <s v="Demo Step 012 CO2 Tax"/>
        <s v="Demo Step 012 TRADSL Tax"/>
      </sharedItems>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4"/>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5"/>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1"/>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53.974971064818" backgroundQuery="1" createdVersion="8" refreshedVersion="8" minRefreshableVersion="3" recordCount="0" supportSubquery="1" supportAdvancedDrill="1" xr:uid="{76FE4A66-6CA7-4D52-B8E4-39F9A7005EDA}">
  <cacheSource type="external" connectionId="12"/>
  <cacheFields count="12">
    <cacheField name="[DemoS_012_report].[sector].[sector]" caption="sector" numFmtId="0" hierarchy="22" level="1">
      <sharedItems containsSemiMixedTypes="0" containsNonDate="0" containsString="0"/>
    </cacheField>
    <cacheField name="[Measures].[Sum of value]" caption="Sum of value" numFmtId="0" hierarchy="52" level="32767"/>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subsector].[subsector]" caption="subsector" numFmtId="0" hierarchy="23" level="1">
      <sharedItems containsSemiMixedTypes="0" containsNonDate="0" containsString="0"/>
    </cacheField>
    <cacheField name="[DemoS_012_report].[regionFrom].[regionFrom]" caption="regionFrom" numFmtId="0" hierarchy="32" level="1">
      <sharedItems count="2">
        <s v="REG1"/>
        <s v="REG2" u="1"/>
      </sharedItems>
    </cacheField>
    <cacheField name="[compare_attr_desc].[attr_desc].[attr_desc]" caption="attr_desc" numFmtId="0" hierarchy="1" level="1">
      <sharedItems count="7">
        <s v="Activitiy costs"/>
        <s v="Commodity taxes"/>
        <s v="Fixed O&amp;M costs"/>
        <s v="Flow costs"/>
        <s v="Flow revenues"/>
        <s v="Flow taxes"/>
        <s v="Investment costs"/>
      </sharedItems>
    </cacheField>
    <cacheField name="[compare_topic_desc].[topic_desc].[topic_desc]" caption="topic_desc" numFmtId="0" hierarchy="19" level="1">
      <sharedItems containsSemiMixedTypes="0" containsNonDate="0" containsString="0"/>
    </cacheField>
    <cacheField name="[compare_com_desc].[com_desc].[com_desc]" caption="com_desc" numFmtId="0" hierarchy="3"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scen_desc].[scen_desc].[scen_desc]" caption="scen_desc" numFmtId="0" hierarchy="9" level="1">
      <sharedItems count="3">
        <s v="Demo Step 012"/>
        <s v="Demo Step 012 CO2 Tax"/>
        <s v="Demo Step 012 TRADSL Tax"/>
      </sharedItems>
    </cacheField>
    <cacheField name="[compare_sector_desc].[sector_desc].[sector_desc]" caption="sector_desc" numFmtId="0" hierarchy="11" level="1">
      <sharedItems containsSemiMixedTypes="0" containsNonDate="0" containsString="0"/>
    </cacheField>
    <cacheField name="[DemoS_012_report].[cur].[cur]" caption="cur" numFmtId="0" hierarchy="37" level="1">
      <sharedItems count="1">
        <s v="MEuro05"/>
      </sharedItems>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5"/>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7"/>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8"/>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9"/>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0"/>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6"/>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2" memberValueDatatype="130" unbalanced="0">
      <fieldsUsage count="2">
        <fieldUsage x="-1"/>
        <fieldUsage x="3"/>
      </fieldsUsage>
    </cacheHierarchy>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2" memberValueDatatype="130" unbalanced="0">
      <fieldsUsage count="2">
        <fieldUsage x="-1"/>
        <fieldUsage x="4"/>
      </fieldsUsage>
    </cacheHierarchy>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11"/>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53.97497476852" backgroundQuery="1" createdVersion="8" refreshedVersion="8" minRefreshableVersion="3" recordCount="0" supportSubquery="1" supportAdvancedDrill="1" xr:uid="{CFC103E5-0483-418C-9C0D-0DD61A7B33F7}">
  <cacheSource type="external" connectionId="12"/>
  <cacheFields count="13">
    <cacheField name="[DemoS_012_report].[attr].[attr]" caption="attr" numFmtId="0" hierarchy="28" level="1">
      <sharedItems count="5">
        <s v="levc"/>
        <s v="objfix" u="1"/>
        <s v="objinv" u="1"/>
        <s v="objsal" u="1"/>
        <s v="objvar" u="1"/>
      </sharedItems>
    </cacheField>
    <cacheField name="[DemoS_012_report].[year].[year]" caption="year" numFmtId="0" hierarchy="34" level="1">
      <sharedItems containsSemiMixedTypes="0" containsString="0" containsNumber="1" containsInteger="1" minValue="2006" maxValue="2050" count="10">
        <n v="2006"/>
        <n v="2010"/>
        <n v="2015"/>
        <n v="2020"/>
        <n v="2025"/>
        <n v="2030"/>
        <n v="2035"/>
        <n v="2040"/>
        <n v="2045"/>
        <n v="2050"/>
      </sharedItems>
      <extLst>
        <ext xmlns:x15="http://schemas.microsoft.com/office/spreadsheetml/2010/11/main" uri="{4F2E5C28-24EA-4eb8-9CBF-B6C8F9C3D259}">
          <x15:cachedUniqueNames>
            <x15:cachedUniqueName index="0" name="[DemoS_012_report].[year].&amp;[2006]"/>
            <x15:cachedUniqueName index="1" name="[DemoS_012_report].[year].&amp;[2010]"/>
            <x15:cachedUniqueName index="2" name="[DemoS_012_report].[year].&amp;[2015]"/>
            <x15:cachedUniqueName index="3" name="[DemoS_012_report].[year].&amp;[2020]"/>
            <x15:cachedUniqueName index="4" name="[DemoS_012_report].[year].&amp;[2025]"/>
            <x15:cachedUniqueName index="5" name="[DemoS_012_report].[year].&amp;[2030]"/>
            <x15:cachedUniqueName index="6" name="[DemoS_012_report].[year].&amp;[2035]"/>
            <x15:cachedUniqueName index="7" name="[DemoS_012_report].[year].&amp;[2040]"/>
            <x15:cachedUniqueName index="8" name="[DemoS_012_report].[year].&amp;[2045]"/>
            <x15:cachedUniqueName index="9" name="[DemoS_012_report].[year].&amp;[2050]"/>
          </x15:cachedUniqueNames>
        </ext>
      </extLst>
    </cacheField>
    <cacheField name="[DemoS_012_report].[topic].[topic]" caption="topic" numFmtId="0" hierarchy="27" level="1">
      <sharedItems count="1">
        <s v="capacity"/>
      </sharedItems>
    </cacheField>
    <cacheField name="[DemoS_012_report].[units].[units]" caption="units" numFmtId="0" hierarchy="36" level="1">
      <sharedItems count="1">
        <s v="PJ"/>
      </sharedItems>
    </cacheField>
    <cacheField name="[DemoS_012_report].[prc].[prc]" caption="prc" numFmtId="0" hierarchy="29" level="1">
      <sharedItems containsSemiMixedTypes="0" containsNonDate="0" containsString="0"/>
    </cacheField>
    <cacheField name="[DemoS_012_report].[cur].[cur]" caption="cur" numFmtId="0" hierarchy="37" level="1">
      <sharedItems count="1">
        <s v="MEuro05"/>
      </sharedItems>
    </cacheField>
    <cacheField name="[compare_com_desc].[com_desc].[com_desc]" caption="com_desc" numFmtId="0" hierarchy="3" level="1">
      <sharedItems count="7">
        <s v="Demand Commercial Sector - Appliancens"/>
        <s v="Demand Commercial Sector - Other"/>
        <s v="Demand Commercial Sector - Space Heating"/>
        <s v="Electricity"/>
        <s v="Demand Residential Sector - Appliancens"/>
        <s v="Demand Residential Sector - Other"/>
        <s v="Demand Residential Sector - Space Heating"/>
      </sharedItems>
    </cacheField>
    <cacheField name="[compare_prc_desc].[prc_desc].[prc_desc]" caption="prc_desc" numFmtId="0" hierarchy="7" level="1">
      <sharedItems count="19">
        <s v="Demand Technologies Commercial Sector - New Appliancens - Electricity"/>
        <s v="Demand Technologies Commercial Sector - New Other - Biomass"/>
        <s v="Demand Technologies Commercial Sector - New Other - Solid Fuels"/>
        <s v="Demand Technologies Commercial Sector - New Space Heating - Natural Gas"/>
        <s v="Demand Technologies Commercial Sector - New Space Heating - Solid Fuels"/>
        <s v="Demand Technologies Commercial Sector - New Space Heating - Biomass"/>
        <s v="Demand Technologies Commercial Sector - New Space Heating - Solar energy"/>
        <s v="Power Plants New 1 - Natural Gas"/>
        <s v="Power Plants New 1 - Nuclear"/>
        <s v="Power Plants New 1 - Oil"/>
        <s v="Power Plants New 1 - Solid Fuels"/>
        <s v="Power Plants New 1 - Wind energy"/>
        <s v="Demand Technologies Residential Sector - New Appliancens - Electricity"/>
        <s v="Demand Technologies Residential Sector - New Other - Biomass"/>
        <s v="Demand Technologies Residential Sector - New Other - Solid Fuels"/>
        <s v="Demand Technologies Residential Sector - New Space Heating - Natural Gas"/>
        <s v="Demand Technologies Residential Sector - New Space Heating - Solid Fuels"/>
        <s v="Demand Technologies Residential Sector - New Space Heating - Biomass"/>
        <s v="Demand Technologies Residential Sector - New Space Heating - Solar energy"/>
      </sharedItems>
    </cacheField>
    <cacheField name="[compare_attr_desc].[attr_desc].[attr_desc]" caption="attr_desc" numFmtId="0" hierarchy="1" level="1">
      <sharedItems containsSemiMixedTypes="0" containsNonDate="0" containsString="0"/>
    </cacheField>
    <cacheField name="[Measures].[Average of value]" caption="Average of value" numFmtId="0" hierarchy="53" level="32767"/>
    <cacheField name="[compare_scen_desc].[scen_desc].[scen_desc]" caption="scen_desc" numFmtId="0" hierarchy="9" level="1">
      <sharedItems count="3">
        <s v="Demo Step 012"/>
        <s v="Demo Step 012 CO2 Tax"/>
        <s v="Demo Step 012 TRADSL Tax"/>
      </sharedItems>
    </cacheField>
    <cacheField name="[compare_sector_desc].[sector_desc].[sector_desc]" caption="sector_desc" numFmtId="0" hierarchy="11" level="1">
      <sharedItems count="3">
        <s v="Commercial sector"/>
        <s v="Electricity supply sector"/>
        <s v="Residential sector"/>
      </sharedItems>
    </cacheField>
    <cacheField name="[compare_topic_desc].[topic_desc].[topic_desc]" caption="topic_desc" numFmtId="0" hierarchy="19" level="1">
      <sharedItems containsSemiMixedTypes="0" containsNonDate="0" containsString="0"/>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8"/>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6"/>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7"/>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10"/>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1"/>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12"/>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5"/>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oneField="1" hidden="1">
      <fieldsUsage count="1">
        <fieldUsage x="9"/>
      </fieldsUsage>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53.974978587961" backgroundQuery="1" createdVersion="8" refreshedVersion="8" minRefreshableVersion="3" recordCount="0" supportSubquery="1" supportAdvancedDrill="1" xr:uid="{F75A61C9-0AC9-40DC-9B53-091ED0DF0784}">
  <cacheSource type="external" connectionId="12"/>
  <cacheFields count="11">
    <cacheField name="[DemoS_012_report].[attr].[attr]" caption="attr" numFmtId="0" hierarchy="28" level="1">
      <sharedItems count="5">
        <s v="levc"/>
        <s v="objfix" u="1"/>
        <s v="objinv" u="1"/>
        <s v="objsal" u="1"/>
        <s v="objvar" u="1"/>
      </sharedItems>
    </cacheField>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7" level="1">
      <sharedItems count="1">
        <s v="capacity"/>
      </sharedItems>
    </cacheField>
    <cacheField name="[DemoS_012_report].[units].[units]" caption="units" numFmtId="0" hierarchy="36" level="1">
      <sharedItems count="3">
        <s v="PJa"/>
        <s v="GW"/>
        <s v="000_UNITS"/>
      </sharedItems>
    </cacheField>
    <cacheField name="[DemoS_012_report].[prc].[prc]" caption="prc" numFmtId="0" hierarchy="29"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attr_desc].[attr_desc].[attr_desc]" caption="attr_desc" numFmtId="0" hierarchy="1" level="1">
      <sharedItems count="3">
        <s v="New capacity"/>
        <s v="Residual capacity"/>
        <s v="Total capacity"/>
      </sharedItems>
    </cacheField>
    <cacheField name="[compare_scen_desc].[scen_desc].[scen_desc]" caption="scen_desc" numFmtId="0" hierarchy="9" level="1">
      <sharedItems count="3">
        <s v="Demo Step 012"/>
        <s v="Demo Step 012 CO2 Tax"/>
        <s v="Demo Step 012 TRADSL Tax"/>
      </sharedItems>
    </cacheField>
    <cacheField name="[compare_sector_desc].[sector_desc].[sector_desc]" caption="sector_desc" numFmtId="0" hierarchy="11" level="1">
      <sharedItems count="4">
        <s v="Commercial sector"/>
        <s v="Electricity supply sector"/>
        <s v="Residential sector"/>
        <s v="Transport sector"/>
      </sharedItems>
    </cacheField>
    <cacheField name="[compare_topic_desc].[topic_desc].[topic_desc]" caption="topic_desc" numFmtId="0" hierarchy="19" level="1">
      <sharedItems containsSemiMixedTypes="0" containsNonDate="0" containsString="0"/>
    </cacheField>
    <cacheField name="[Measures].[Sum of value]" caption="Sum of value" numFmtId="0" hierarchy="52" level="32767"/>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6"/>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5"/>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7"/>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8"/>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9"/>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53.976349189812" backgroundQuery="1" createdVersion="8" refreshedVersion="8" minRefreshableVersion="3" recordCount="0" supportSubquery="1" supportAdvancedDrill="1" xr:uid="{B1C9BB43-5EC0-442C-AA46-08F3A361C8C1}">
  <cacheSource type="external" connectionId="12"/>
  <cacheFields count="10">
    <cacheField name="[Measures].[Sum of value]" caption="Sum of value" numFmtId="0" hierarchy="52" level="32767"/>
    <cacheField name="[DemoS_012_report].[year].[year]" caption="year" numFmtId="0" hierarchy="34" level="1">
      <sharedItems containsSemiMixedTypes="0" containsString="0" containsNumber="1" containsInteger="1" minValue="2005" maxValue="2050" count="9">
        <n v="2015"/>
        <n v="2020"/>
        <n v="2025"/>
        <n v="2030"/>
        <n v="2035"/>
        <n v="2040"/>
        <n v="2045"/>
        <n v="2050"/>
        <n v="2005" u="1"/>
      </sharedItems>
      <extLst>
        <ext xmlns:x15="http://schemas.microsoft.com/office/spreadsheetml/2010/11/main" uri="{4F2E5C28-24EA-4eb8-9CBF-B6C8F9C3D259}">
          <x15:cachedUniqueNames>
            <x15:cachedUniqueName index="0" name="[DemoS_012_report].[year].&amp;[2015]"/>
            <x15:cachedUniqueName index="1" name="[DemoS_012_report].[year].&amp;[2020]"/>
            <x15:cachedUniqueName index="2" name="[DemoS_012_report].[year].&amp;[2025]"/>
            <x15:cachedUniqueName index="3" name="[DemoS_012_report].[year].&amp;[2030]"/>
            <x15:cachedUniqueName index="4" name="[DemoS_012_report].[year].&amp;[2035]"/>
            <x15:cachedUniqueName index="5" name="[DemoS_012_report].[year].&amp;[2040]"/>
            <x15:cachedUniqueName index="6" name="[DemoS_012_report].[year].&amp;[2045]"/>
            <x15:cachedUniqueName index="7" name="[DemoS_012_report].[year].&amp;[2050]"/>
            <x15:cachedUniqueName index="8" name="[DemoS_012_report].[year].&amp;[2005]"/>
          </x15:cachedUniqueNames>
        </ext>
      </extLst>
    </cacheField>
    <cacheField name="[DemoS_012_report].[topic].[topic]" caption="topic" numFmtId="0" hierarchy="27" level="1">
      <sharedItems count="1">
        <s v="dcosts"/>
      </sharedItems>
    </cacheField>
    <cacheField name="[compare_scen_desc].[scen_desc].[scen_desc]" caption="scen_desc" numFmtId="0" hierarchy="9" level="1">
      <sharedItems count="2">
        <s v="Demo Step 012 CO2 Tax"/>
        <s v="Demo Step 012 TRADSL Tax"/>
      </sharedItems>
    </cacheField>
    <cacheField name="[compare_attr_desc].[attr_desc].[attr_desc]" caption="attr_desc" numFmtId="0" hierarchy="1" level="1">
      <sharedItems count="6">
        <s v="Commodity taxes"/>
        <s v="Flow taxes"/>
        <s v="Investment costs" u="1"/>
        <s v="Fixed costs" u="1"/>
        <s v="Salvage costs" u="1"/>
        <s v="Variable cost" u="1"/>
      </sharedItems>
    </cacheField>
    <cacheField name="[compare_topic_desc].[topic_desc].[topic_desc]" caption="topic_desc" numFmtId="0" hierarchy="19" level="1">
      <sharedItems containsSemiMixedTypes="0" containsNonDate="0" containsString="0"/>
    </cacheField>
    <cacheField name="[DemoS_012_report].[cur].[cur]" caption="cur" numFmtId="0" hierarchy="37" level="1">
      <sharedItems count="1">
        <s v="MEuro05"/>
      </sharedItems>
    </cacheField>
    <cacheField name="[compare_sector_desc].[sector_desc].[sector_desc]" caption="sector_desc" numFmtId="0" hierarchy="11" level="1">
      <sharedItems count="2">
        <s v="Energy System"/>
        <s v="Transport sector"/>
      </sharedItems>
    </cacheField>
    <cacheField name="[DemoS_012_report].[attr].[attr]" caption="attr" numFmtId="0" hierarchy="28" level="1">
      <sharedItems containsSemiMixedTypes="0" containsNonDate="0" containsString="0"/>
    </cacheField>
    <cacheField name="[compare_com_desc].[com_desc].[com_desc]" caption="com_desc" numFmtId="0" hierarchy="3" level="1">
      <sharedItems count="2">
        <s v="Total CO2"/>
        <s v="Transport Diesel oil"/>
      </sharedItems>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9"/>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8"/>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2" memberValueDatatype="13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53.974969675925" backgroundQuery="1" createdVersion="3" refreshedVersion="8" minRefreshableVersion="3" recordCount="0" supportSubquery="1" supportAdvancedDrill="1" xr:uid="{54034695-2F3C-44B2-8D59-9DEB72FE11AF}">
  <cacheSource type="external" connectionId="12">
    <extLst>
      <ext xmlns:x14="http://schemas.microsoft.com/office/spreadsheetml/2009/9/main" uri="{F057638F-6D5F-4e77-A914-E7F072B9BCA8}">
        <x14:sourceConnection name="ThisWorkbookDataModel"/>
      </ext>
    </extLst>
  </cacheSource>
  <cacheFields count="0"/>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0" memberValueDatatype="20" unbalanced="0"/>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70799352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F5E644-DC6A-445C-AC1D-A8E7C39D3463}" name="PivotTable2" cacheId="28" applyNumberFormats="0" applyBorderFormats="0" applyFontFormats="0" applyPatternFormats="0" applyAlignmentFormats="0" applyWidthHeightFormats="1" dataCaption="Values" tag="5b293b99-7e9d-4df7-b240-d14f41dc099b" updatedVersion="8" minRefreshableVersion="3" useAutoFormatting="1" subtotalHiddenItems="1" rowGrandTotals="0" itemPrintTitles="1" createdVersion="8" indent="0" outline="1" outlineData="1" multipleFieldFilters="0" chartFormat="4">
  <location ref="A7:F12" firstHeaderRow="1" firstDataRow="3" firstDataCol="1" rowPageCount="3" colPageCount="1"/>
  <pivotFields count="8">
    <pivotField dataField="1" subtotalTop="0" showAll="0" defaultSubtotal="0"/>
    <pivotField axis="axisPage" allDrilled="1" subtotalTop="0" showAll="0" dataSourceSort="1" defaultSubtotal="0" defaultAttributeDrillState="1">
      <items count="9">
        <item x="0"/>
        <item x="1"/>
        <item x="2"/>
        <item x="3"/>
        <item x="4"/>
        <item x="5"/>
        <item x="6"/>
        <item x="7"/>
        <item x="8"/>
      </items>
    </pivotField>
    <pivotField allDrilled="1" subtotalTop="0" showAll="0" defaultSubtotal="0" defaultAttributeDrillState="1">
      <items count="1">
        <item s="1" x="0"/>
      </items>
    </pivotField>
    <pivotField axis="axisRow" allDrilled="1" subtotalTop="0" showAll="0" dataSourceSort="1" defaultSubtotal="0" defaultAttributeDrillState="1">
      <items count="3">
        <item x="0"/>
        <item x="1"/>
        <item x="2"/>
      </items>
    </pivotField>
    <pivotField axis="axisCol" allDrilled="1" subtotalTop="0" showAll="0" defaultSubtotal="0" defaultAttributeDrillState="1">
      <items count="5">
        <item x="1"/>
        <item x="0"/>
        <item x="3"/>
        <item x="2"/>
        <item x="4"/>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s>
  <rowFields count="1">
    <field x="3"/>
  </rowFields>
  <rowItems count="3">
    <i>
      <x/>
    </i>
    <i>
      <x v="1"/>
    </i>
    <i>
      <x v="2"/>
    </i>
  </rowItems>
  <colFields count="2">
    <field x="4"/>
    <field x="6"/>
  </colFields>
  <colItems count="5">
    <i>
      <x/>
      <x/>
    </i>
    <i>
      <x v="1"/>
      <x/>
    </i>
    <i>
      <x v="2"/>
      <x/>
    </i>
    <i>
      <x v="3"/>
      <x/>
    </i>
    <i t="grand">
      <x/>
    </i>
  </colItems>
  <pageFields count="3">
    <pageField fld="7" hier="11" name="[compare_sector_desc].[sector_desc].&amp;[Energy System]" cap="Energy System"/>
    <pageField fld="5" hier="19" name="[compare_topic_desc].[topic_desc].&amp;[Discounted costs]" cap="Discounted costs"/>
    <pageField fld="1" hier="34" name="[DemoS_012_report].[yea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1"/>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2"/>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2">
    <colHierarchyUsage hierarchyUsage="1"/>
    <colHierarchyUsage hierarchyUsage="3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D7847E-BB55-463C-985C-CA95D66A8443}" name="PivotTable1" cacheId="31" applyNumberFormats="0" applyBorderFormats="0" applyFontFormats="0" applyPatternFormats="0" applyAlignmentFormats="0" applyWidthHeightFormats="1" dataCaption="Values" tag="12dfadc0-bdd0-4dd2-af4f-730300d3df83" updatedVersion="8" minRefreshableVersion="3" useAutoFormatting="1" subtotalHiddenItems="1" rowGrandTotals="0" colGrandTotals="0" itemPrintTitles="1" createdVersion="8" indent="0" outline="1" outlineData="1" multipleFieldFilters="0" chartFormat="6">
  <location ref="A5:D79" firstHeaderRow="1" firstDataRow="3" firstDataCol="1"/>
  <pivotFields count="6">
    <pivotField dataField="1" subtotalTop="0" showAll="0" defaultSubtotal="0"/>
    <pivotField allDrilled="1" subtotalTop="0" showAll="0" dataSourceSort="1" defaultSubtotal="0" defaultAttributeDrillState="1">
      <items count="2">
        <item s="1" x="0"/>
        <item x="1"/>
      </items>
    </pivotField>
    <pivotField axis="axisRow" allDrilled="1" subtotalTop="0" showAll="0" dataSourceSort="1" defaultSubtotal="0" defaultAttributeDrillState="1">
      <items count="11">
        <item x="0"/>
        <item x="1"/>
        <item x="2"/>
        <item x="3"/>
        <item x="4"/>
        <item x="5"/>
        <item x="6"/>
        <item x="7"/>
        <item x="8"/>
        <item x="9"/>
        <item x="10"/>
      </items>
    </pivotField>
    <pivotField axis="axisCol" allDrilled="1" subtotalTop="0" showAll="0" dataSourceSort="1" defaultSubtotal="0" defaultAttributeDrillState="1">
      <items count="1">
        <item s="1" x="0"/>
      </items>
    </pivotField>
    <pivotField axis="axisRow" allDrilled="1" subtotalTop="0" showAll="0" dataSourceSort="1" defaultSubtotal="0" defaultAttributeDrillState="1">
      <items count="6">
        <item x="0"/>
        <item x="1"/>
        <item x="2"/>
        <item x="3"/>
        <item x="4"/>
        <item x="5"/>
      </items>
    </pivotField>
    <pivotField axis="axisCol" allDrilled="1" subtotalTop="0" showAll="0" dataSourceSort="1" defaultSubtotal="0" defaultAttributeDrillState="1">
      <items count="3">
        <item x="0"/>
        <item x="1"/>
        <item x="2"/>
      </items>
    </pivotField>
  </pivotFields>
  <rowFields count="2">
    <field x="4"/>
    <field x="2"/>
  </rowFields>
  <rowItems count="72">
    <i>
      <x/>
    </i>
    <i r="1">
      <x/>
    </i>
    <i r="1">
      <x v="1"/>
    </i>
    <i r="1">
      <x v="2"/>
    </i>
    <i r="1">
      <x v="3"/>
    </i>
    <i r="1">
      <x v="4"/>
    </i>
    <i r="1">
      <x v="5"/>
    </i>
    <i r="1">
      <x v="6"/>
    </i>
    <i r="1">
      <x v="7"/>
    </i>
    <i r="1">
      <x v="8"/>
    </i>
    <i r="1">
      <x v="9"/>
    </i>
    <i r="1">
      <x v="10"/>
    </i>
    <i>
      <x v="1"/>
    </i>
    <i r="1">
      <x/>
    </i>
    <i r="1">
      <x v="1"/>
    </i>
    <i r="1">
      <x v="2"/>
    </i>
    <i r="1">
      <x v="3"/>
    </i>
    <i r="1">
      <x v="4"/>
    </i>
    <i r="1">
      <x v="5"/>
    </i>
    <i r="1">
      <x v="6"/>
    </i>
    <i r="1">
      <x v="7"/>
    </i>
    <i r="1">
      <x v="8"/>
    </i>
    <i r="1">
      <x v="9"/>
    </i>
    <i r="1">
      <x v="10"/>
    </i>
    <i>
      <x v="2"/>
    </i>
    <i r="1">
      <x/>
    </i>
    <i r="1">
      <x v="1"/>
    </i>
    <i r="1">
      <x v="2"/>
    </i>
    <i r="1">
      <x v="3"/>
    </i>
    <i r="1">
      <x v="4"/>
    </i>
    <i r="1">
      <x v="5"/>
    </i>
    <i r="1">
      <x v="6"/>
    </i>
    <i r="1">
      <x v="7"/>
    </i>
    <i r="1">
      <x v="8"/>
    </i>
    <i r="1">
      <x v="9"/>
    </i>
    <i r="1">
      <x v="10"/>
    </i>
    <i>
      <x v="3"/>
    </i>
    <i r="1">
      <x/>
    </i>
    <i r="1">
      <x v="1"/>
    </i>
    <i r="1">
      <x v="2"/>
    </i>
    <i r="1">
      <x v="3"/>
    </i>
    <i r="1">
      <x v="4"/>
    </i>
    <i r="1">
      <x v="5"/>
    </i>
    <i r="1">
      <x v="6"/>
    </i>
    <i r="1">
      <x v="7"/>
    </i>
    <i r="1">
      <x v="8"/>
    </i>
    <i r="1">
      <x v="9"/>
    </i>
    <i r="1">
      <x v="10"/>
    </i>
    <i>
      <x v="4"/>
    </i>
    <i r="1">
      <x/>
    </i>
    <i r="1">
      <x v="1"/>
    </i>
    <i r="1">
      <x v="2"/>
    </i>
    <i r="1">
      <x v="3"/>
    </i>
    <i r="1">
      <x v="4"/>
    </i>
    <i r="1">
      <x v="5"/>
    </i>
    <i r="1">
      <x v="6"/>
    </i>
    <i r="1">
      <x v="7"/>
    </i>
    <i r="1">
      <x v="8"/>
    </i>
    <i r="1">
      <x v="9"/>
    </i>
    <i r="1">
      <x v="10"/>
    </i>
    <i>
      <x v="5"/>
    </i>
    <i r="1">
      <x/>
    </i>
    <i r="1">
      <x v="1"/>
    </i>
    <i r="1">
      <x v="2"/>
    </i>
    <i r="1">
      <x v="3"/>
    </i>
    <i r="1">
      <x v="4"/>
    </i>
    <i r="1">
      <x v="5"/>
    </i>
    <i r="1">
      <x v="6"/>
    </i>
    <i r="1">
      <x v="7"/>
    </i>
    <i r="1">
      <x v="8"/>
    </i>
    <i r="1">
      <x v="9"/>
    </i>
    <i r="1">
      <x v="10"/>
    </i>
  </rowItems>
  <colFields count="2">
    <field x="3"/>
    <field x="5"/>
  </colFields>
  <colItems count="3">
    <i>
      <x/>
      <x/>
    </i>
    <i r="1">
      <x v="1"/>
    </i>
    <i r="1">
      <x v="2"/>
    </i>
  </colItems>
  <dataFields count="1">
    <dataField name="Sum of value" fld="0" baseField="2" baseItem="2" numFmtId="1"/>
  </dataFields>
  <chartFormats count="4">
    <chartFormat chart="0" format="2" series="1">
      <pivotArea type="data" outline="0" fieldPosition="0">
        <references count="1">
          <reference field="4294967294" count="1" selected="0">
            <x v="0"/>
          </reference>
        </references>
      </pivotArea>
    </chartFormat>
    <chartFormat chart="0" format="19" series="1">
      <pivotArea type="data" outline="0" fieldPosition="0">
        <references count="3">
          <reference field="4294967294" count="1" selected="0">
            <x v="0"/>
          </reference>
          <reference field="3" count="1" selected="0">
            <x v="0"/>
          </reference>
          <reference field="5" count="1" selected="0">
            <x v="0"/>
          </reference>
        </references>
      </pivotArea>
    </chartFormat>
    <chartFormat chart="0" format="20" series="1">
      <pivotArea type="data" outline="0" fieldPosition="0">
        <references count="3">
          <reference field="4294967294" count="1" selected="0">
            <x v="0"/>
          </reference>
          <reference field="3" count="1" selected="0">
            <x v="0"/>
          </reference>
          <reference field="5" count="1" selected="0">
            <x v="1"/>
          </reference>
        </references>
      </pivotArea>
    </chartFormat>
    <chartFormat chart="0" format="21" series="1">
      <pivotArea type="data" outline="0" fieldPosition="0">
        <references count="3">
          <reference field="4294967294" count="1" selected="0">
            <x v="0"/>
          </reference>
          <reference field="3" count="1" selected="0">
            <x v="0"/>
          </reference>
          <reference field="5" count="1" selected="0">
            <x v="2"/>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3"/>
    <rowHierarchyUsage hierarchyUsage="34"/>
  </rowHierarchiesUsage>
  <colHierarchiesUsage count="2">
    <colHierarchyUsage hierarchyUsage="36"/>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scen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F76CBC-D913-4486-AA96-37ADD501FAB2}" name="PivotTable1" cacheId="35" applyNumberFormats="0" applyBorderFormats="0" applyFontFormats="0" applyPatternFormats="0" applyAlignmentFormats="0" applyWidthHeightFormats="1" dataCaption="Values" tag="2e70ad76-10f4-4980-9bf7-f925a4389ff5" updatedVersion="8" minRefreshableVersion="3" useAutoFormatting="1" subtotalHiddenItems="1" rowGrandTotals="0" colGrandTotals="0" itemPrintTitles="1" createdVersion="8" indent="0" outline="1" outlineData="1" multipleFieldFilters="0" chartFormat="1">
  <location ref="B11:M37" firstHeaderRow="1" firstDataRow="3" firstDataCol="1" rowPageCount="6" colPageCount="1"/>
  <pivotFields count="12">
    <pivotField axis="axisPage" allDrilled="1" subtotalTop="0" showAll="0" dataSourceSort="1" defaultSubtotal="0" defaultAttributeDrillState="1"/>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xis="axisPage" allDrilled="1" subtotalTop="0" showAll="0" dataSourceSort="1" defaultSubtotal="0" defaultAttributeDrillState="1"/>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7">
        <item x="0"/>
        <item x="1"/>
        <item x="2"/>
        <item x="3"/>
        <item x="4"/>
        <item x="5"/>
        <item x="6"/>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3">
        <item x="0"/>
        <item x="1"/>
        <item x="2"/>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s>
  <rowFields count="2">
    <field x="5"/>
    <field x="9"/>
  </rowFields>
  <rowItems count="24">
    <i>
      <x/>
    </i>
    <i r="1">
      <x/>
    </i>
    <i r="1">
      <x v="1"/>
    </i>
    <i r="1">
      <x v="2"/>
    </i>
    <i>
      <x v="1"/>
    </i>
    <i r="1">
      <x v="1"/>
    </i>
    <i>
      <x v="2"/>
    </i>
    <i r="1">
      <x/>
    </i>
    <i r="1">
      <x v="1"/>
    </i>
    <i r="1">
      <x v="2"/>
    </i>
    <i>
      <x v="3"/>
    </i>
    <i r="1">
      <x/>
    </i>
    <i r="1">
      <x v="1"/>
    </i>
    <i r="1">
      <x v="2"/>
    </i>
    <i>
      <x v="4"/>
    </i>
    <i r="1">
      <x/>
    </i>
    <i r="1">
      <x v="1"/>
    </i>
    <i r="1">
      <x v="2"/>
    </i>
    <i>
      <x v="5"/>
    </i>
    <i r="1">
      <x v="2"/>
    </i>
    <i>
      <x v="6"/>
    </i>
    <i r="1">
      <x/>
    </i>
    <i r="1">
      <x v="1"/>
    </i>
    <i r="1">
      <x v="2"/>
    </i>
  </rowItems>
  <colFields count="2">
    <field x="11"/>
    <field x="2"/>
  </colFields>
  <colItems count="11">
    <i>
      <x/>
      <x/>
    </i>
    <i r="1">
      <x v="1"/>
    </i>
    <i r="1">
      <x v="2"/>
    </i>
    <i r="1">
      <x v="3"/>
    </i>
    <i r="1">
      <x v="4"/>
    </i>
    <i r="1">
      <x v="5"/>
    </i>
    <i r="1">
      <x v="6"/>
    </i>
    <i r="1">
      <x v="7"/>
    </i>
    <i r="1">
      <x v="8"/>
    </i>
    <i r="1">
      <x v="9"/>
    </i>
    <i r="1">
      <x v="10"/>
    </i>
  </colItems>
  <pageFields count="6">
    <pageField fld="3" hier="23" name="[DemoS_012_report].[subsector].[All]" cap="All"/>
    <pageField fld="0" hier="22" name="[DemoS_012_report].[sector].[All]" cap="All"/>
    <pageField fld="6" hier="19" name="[compare_topic_desc].[topic_desc].&amp;[Undiscounted costs]" cap="Undiscounted costs"/>
    <pageField fld="8" hier="7" name="[compare_prc_desc].[prc_desc].[All]" cap="All"/>
    <pageField fld="10" hier="11" name="[compare_sector_desc].[sector_desc].[All]" cap="All"/>
    <pageField fld="7" hier="3" name="[compare_com_desc].[com_desc].[All]" cap="All"/>
  </pageFields>
  <dataFields count="1">
    <dataField name="Sum of value" fld="1" baseField="3" baseItem="1" numFmtId="1"/>
  </dataFields>
  <pivotHierarchies count="54">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9"/>
  </rowHierarchiesUsage>
  <colHierarchiesUsage count="2">
    <colHierarchyUsage hierarchyUsage="37"/>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attr_desc]"/>
        <x15:activeTabTopLevelEntity name="[compare_topic_desc]"/>
        <x15:activeTabTopLevelEntity name="[compare_com_desc]"/>
        <x15:activeTabTopLevelEntity name="[compare_prc_desc]"/>
        <x15:activeTabTopLevelEntity name="[compare_scen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2892DF-1CEB-41DB-A58A-E75AC975CF73}" name="PivotTable1" cacheId="50" applyNumberFormats="0" applyBorderFormats="0" applyFontFormats="0" applyPatternFormats="0" applyAlignmentFormats="0" applyWidthHeightFormats="1" dataCaption="Values" tag="61a3d3a6-2ef6-44a5-91ed-e1c308cbfd8f" updatedVersion="8" minRefreshableVersion="3" useAutoFormatting="1" subtotalHiddenItems="1" rowGrandTotals="0" itemPrintTitles="1" createdVersion="8" indent="0" outline="1" outlineData="1" multipleFieldFilters="0" chartFormat="4">
  <location ref="B6:L15" firstHeaderRow="1" firstDataRow="4" firstDataCol="1" rowPageCount="2" colPageCount="1"/>
  <pivotFields count="10">
    <pivotField dataField="1" subtotalTop="0" showAll="0" defaultSubtotal="0"/>
    <pivotField axis="axisCol" allDrilled="1" subtotalTop="0" showAll="0" dataSourceSort="1" defaultSubtotal="0" defaultAttributeDrillState="1">
      <items count="9">
        <item x="0"/>
        <item x="1"/>
        <item x="2"/>
        <item x="3"/>
        <item x="4"/>
        <item x="5"/>
        <item x="6"/>
        <item x="7"/>
        <item x="8"/>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6">
        <item x="2"/>
        <item x="3"/>
        <item x="5"/>
        <item x="4"/>
        <item x="0"/>
        <item x="1"/>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2">
        <item x="0"/>
        <item x="1"/>
      </items>
    </pivotField>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3">
    <field x="3"/>
    <field x="7"/>
    <field x="9"/>
  </rowFields>
  <rowItems count="6">
    <i>
      <x/>
    </i>
    <i r="1">
      <x/>
    </i>
    <i r="2">
      <x/>
    </i>
    <i>
      <x v="1"/>
    </i>
    <i r="1">
      <x v="1"/>
    </i>
    <i r="2">
      <x v="1"/>
    </i>
  </rowItems>
  <colFields count="3">
    <field x="4"/>
    <field x="6"/>
    <field x="1"/>
  </colFields>
  <colItems count="10">
    <i>
      <x v="4"/>
      <x/>
      <x/>
    </i>
    <i r="2">
      <x v="1"/>
    </i>
    <i r="2">
      <x v="2"/>
    </i>
    <i r="2">
      <x v="3"/>
    </i>
    <i r="2">
      <x v="4"/>
    </i>
    <i r="2">
      <x v="5"/>
    </i>
    <i r="2">
      <x v="6"/>
    </i>
    <i r="2">
      <x v="7"/>
    </i>
    <i>
      <x v="5"/>
      <x/>
      <x/>
    </i>
    <i t="grand">
      <x/>
    </i>
  </colItems>
  <pageFields count="2">
    <pageField fld="5" hier="19" name="[compare_topic_desc].[topic_desc].&amp;[Undiscounted costs]" cap="Undiscounted costs"/>
    <pageField fld="8" hier="28" name="[DemoS_012_report].[attr].&amp;[comx]" cap="comx"/>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8"/>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8"/>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8"/>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8"/>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0"/>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1"/>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2"/>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emoS_012_report].[attr].&amp;[comx]"/>
        <member name="[DemoS_012_report].[attr].&amp;[flox]"/>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3">
    <rowHierarchyUsage hierarchyUsage="9"/>
    <rowHierarchyUsage hierarchyUsage="11"/>
    <rowHierarchyUsage hierarchyUsage="3"/>
  </rowHierarchiesUsage>
  <colHierarchiesUsage count="3">
    <colHierarchyUsage hierarchyUsage="1"/>
    <colHierarchyUsage hierarchyUsage="37"/>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activeTabTopLevelEntity name="[compare_comgroup_desc]"/>
        <x15:activeTabTopLevelEntity name="[compare_com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730CE4-F31E-4815-A027-6985B586E00F}" name="PivotTable3" cacheId="38"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8:L89" firstHeaderRow="1" firstDataRow="4" firstDataCol="1" rowPageCount="3" colPageCount="1"/>
  <pivotFields count="13">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0">
        <item x="0"/>
        <item x="1"/>
        <item x="2"/>
        <item x="3"/>
        <item x="4"/>
        <item x="5"/>
        <item x="6"/>
        <item x="7"/>
        <item x="8"/>
        <item x="9"/>
      </items>
    </pivotField>
    <pivotField allDrilled="1" subtotalTop="0" showAll="0" defaultSubtotal="0" defaultAttributeDrillState="1">
      <items count="1">
        <item s="1" x="0"/>
      </items>
    </pivotField>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19">
        <item x="0"/>
        <item x="1"/>
        <item x="2"/>
        <item x="3"/>
        <item x="4"/>
        <item x="5"/>
        <item x="6"/>
        <item x="7"/>
        <item x="8"/>
        <item x="9"/>
        <item x="10"/>
        <item x="11"/>
        <item x="12"/>
        <item x="13"/>
        <item x="14"/>
        <item x="15"/>
        <item x="16"/>
        <item x="17"/>
        <item x="18"/>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efaultSubtotal="0" defaultAttributeDrillState="1">
      <items count="3">
        <item x="1"/>
        <item x="0"/>
        <item x="2"/>
      </items>
    </pivotField>
    <pivotField axis="axisPage" allDrilled="1" subtotalTop="0" showAll="0" dataSourceSort="1" defaultSubtotal="0" defaultAttributeDrillState="1"/>
  </pivotFields>
  <rowFields count="4">
    <field x="11"/>
    <field x="10"/>
    <field x="6"/>
    <field x="7"/>
  </rowFields>
  <rowItems count="78">
    <i>
      <x/>
    </i>
    <i r="1">
      <x/>
    </i>
    <i r="2">
      <x v="3"/>
    </i>
    <i r="3">
      <x v="7"/>
    </i>
    <i r="3">
      <x v="8"/>
    </i>
    <i r="3">
      <x v="9"/>
    </i>
    <i r="3">
      <x v="10"/>
    </i>
    <i r="1">
      <x v="1"/>
    </i>
    <i r="2">
      <x v="3"/>
    </i>
    <i r="3">
      <x v="8"/>
    </i>
    <i r="3">
      <x v="9"/>
    </i>
    <i r="3">
      <x v="11"/>
    </i>
    <i r="1">
      <x v="2"/>
    </i>
    <i r="2">
      <x v="3"/>
    </i>
    <i r="3">
      <x v="7"/>
    </i>
    <i r="3">
      <x v="8"/>
    </i>
    <i r="3">
      <x v="9"/>
    </i>
    <i r="3">
      <x v="10"/>
    </i>
    <i>
      <x v="1"/>
    </i>
    <i r="1">
      <x/>
    </i>
    <i r="2">
      <x/>
    </i>
    <i r="3">
      <x/>
    </i>
    <i r="2">
      <x v="1"/>
    </i>
    <i r="3">
      <x v="1"/>
    </i>
    <i r="3">
      <x v="2"/>
    </i>
    <i r="2">
      <x v="2"/>
    </i>
    <i r="3">
      <x v="3"/>
    </i>
    <i r="3">
      <x v="4"/>
    </i>
    <i r="1">
      <x v="1"/>
    </i>
    <i r="2">
      <x/>
    </i>
    <i r="3">
      <x/>
    </i>
    <i r="2">
      <x v="1"/>
    </i>
    <i r="3">
      <x v="1"/>
    </i>
    <i r="3">
      <x v="2"/>
    </i>
    <i r="2">
      <x v="2"/>
    </i>
    <i r="3">
      <x v="5"/>
    </i>
    <i r="3">
      <x v="3"/>
    </i>
    <i r="3">
      <x v="6"/>
    </i>
    <i r="3">
      <x v="4"/>
    </i>
    <i r="1">
      <x v="2"/>
    </i>
    <i r="2">
      <x/>
    </i>
    <i r="3">
      <x/>
    </i>
    <i r="2">
      <x v="1"/>
    </i>
    <i r="3">
      <x v="1"/>
    </i>
    <i r="3">
      <x v="2"/>
    </i>
    <i r="2">
      <x v="2"/>
    </i>
    <i r="3">
      <x v="3"/>
    </i>
    <i r="3">
      <x v="4"/>
    </i>
    <i>
      <x v="2"/>
    </i>
    <i r="1">
      <x/>
    </i>
    <i r="2">
      <x v="4"/>
    </i>
    <i r="3">
      <x v="12"/>
    </i>
    <i r="2">
      <x v="5"/>
    </i>
    <i r="3">
      <x v="13"/>
    </i>
    <i r="3">
      <x v="14"/>
    </i>
    <i r="2">
      <x v="6"/>
    </i>
    <i r="3">
      <x v="15"/>
    </i>
    <i r="3">
      <x v="16"/>
    </i>
    <i r="1">
      <x v="1"/>
    </i>
    <i r="2">
      <x v="4"/>
    </i>
    <i r="3">
      <x v="12"/>
    </i>
    <i r="2">
      <x v="5"/>
    </i>
    <i r="3">
      <x v="13"/>
    </i>
    <i r="3">
      <x v="14"/>
    </i>
    <i r="2">
      <x v="6"/>
    </i>
    <i r="3">
      <x v="17"/>
    </i>
    <i r="3">
      <x v="15"/>
    </i>
    <i r="3">
      <x v="18"/>
    </i>
    <i r="3">
      <x v="16"/>
    </i>
    <i r="1">
      <x v="2"/>
    </i>
    <i r="2">
      <x v="4"/>
    </i>
    <i r="3">
      <x v="12"/>
    </i>
    <i r="2">
      <x v="5"/>
    </i>
    <i r="3">
      <x v="13"/>
    </i>
    <i r="3">
      <x v="14"/>
    </i>
    <i r="2">
      <x v="6"/>
    </i>
    <i r="3">
      <x v="15"/>
    </i>
    <i r="3">
      <x v="16"/>
    </i>
  </rowItems>
  <colFields count="3">
    <field x="1"/>
    <field x="5"/>
    <field x="3"/>
  </colFields>
  <colItems count="10">
    <i>
      <x/>
      <x/>
      <x/>
    </i>
    <i>
      <x v="1"/>
      <x/>
      <x/>
    </i>
    <i>
      <x v="2"/>
      <x/>
      <x/>
    </i>
    <i>
      <x v="3"/>
      <x/>
      <x/>
    </i>
    <i>
      <x v="4"/>
      <x/>
      <x/>
    </i>
    <i>
      <x v="5"/>
      <x/>
      <x/>
    </i>
    <i>
      <x v="6"/>
      <x/>
      <x/>
    </i>
    <i>
      <x v="7"/>
      <x/>
      <x/>
    </i>
    <i>
      <x v="8"/>
      <x/>
      <x/>
    </i>
    <i>
      <x v="9"/>
      <x/>
      <x/>
    </i>
  </colItems>
  <pageFields count="3">
    <pageField fld="12" hier="19" name="[compare_topic_desc].[topic_desc].&amp;[Capacity]" cap="Capacity"/>
    <pageField fld="8" hier="1" name="[compare_attr_desc].[attr_desc].&amp;[Levelized cost of energy]" cap="Levelized cost of energy"/>
    <pageField fld="4" hier="29" name="[DemoS_012_report].[prc].[All]" cap="All"/>
  </pageFields>
  <dataFields count="1">
    <dataField name="Average of value" fld="9" subtotal="average" baseField="8" baseItem="0" numFmtId="1"/>
  </dataField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
    <rowHierarchyUsage hierarchyUsage="7"/>
  </rowHierarchiesUsage>
  <colHierarchiesUsage count="3">
    <colHierarchyUsage hierarchyUsage="34"/>
    <colHierarchyUsage hierarchyUsage="37"/>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B8E3A6-57CF-4423-890F-026171DDF0CA}" name="PivotTable1" cacheId="44"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6:M71" firstHeaderRow="1" firstDataRow="2" firstDataCol="1" rowPageCount="3" colPageCount="1"/>
  <pivotFields count="11">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3">
        <item x="0"/>
        <item x="1"/>
        <item x="2"/>
      </items>
    </pivotField>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3">
        <item x="0"/>
        <item x="1"/>
        <item x="2"/>
      </items>
    </pivotField>
    <pivotField axis="axisRow" allDrilled="1" subtotalTop="0" showAll="0" defaultSubtotal="0" defaultAttributeDrillState="1">
      <items count="4">
        <item x="1"/>
        <item x="0"/>
        <item x="2"/>
        <item x="3"/>
      </items>
    </pivotField>
    <pivotField axis="axisPage" allDrilled="1" subtotalTop="0" showAll="0" dataSourceSort="1" defaultSubtotal="0" defaultAttributeDrillState="1"/>
    <pivotField dataField="1" subtotalTop="0" showAll="0" defaultSubtotal="0"/>
  </pivotFields>
  <rowFields count="4">
    <field x="8"/>
    <field x="7"/>
    <field x="3"/>
    <field x="6"/>
  </rowFields>
  <rowItems count="64">
    <i>
      <x/>
    </i>
    <i r="1">
      <x/>
    </i>
    <i r="2">
      <x v="1"/>
    </i>
    <i r="3">
      <x/>
    </i>
    <i r="3">
      <x v="1"/>
    </i>
    <i r="3">
      <x v="2"/>
    </i>
    <i r="1">
      <x v="1"/>
    </i>
    <i r="2">
      <x v="1"/>
    </i>
    <i r="3">
      <x/>
    </i>
    <i r="3">
      <x v="1"/>
    </i>
    <i r="3">
      <x v="2"/>
    </i>
    <i r="1">
      <x v="2"/>
    </i>
    <i r="2">
      <x v="1"/>
    </i>
    <i r="3">
      <x/>
    </i>
    <i r="3">
      <x v="1"/>
    </i>
    <i r="3">
      <x v="2"/>
    </i>
    <i>
      <x v="1"/>
    </i>
    <i r="1">
      <x/>
    </i>
    <i r="2">
      <x/>
    </i>
    <i r="3">
      <x/>
    </i>
    <i r="3">
      <x v="1"/>
    </i>
    <i r="3">
      <x v="2"/>
    </i>
    <i r="1">
      <x v="1"/>
    </i>
    <i r="2">
      <x/>
    </i>
    <i r="3">
      <x/>
    </i>
    <i r="3">
      <x v="1"/>
    </i>
    <i r="3">
      <x v="2"/>
    </i>
    <i r="1">
      <x v="2"/>
    </i>
    <i r="2">
      <x/>
    </i>
    <i r="3">
      <x/>
    </i>
    <i r="3">
      <x v="1"/>
    </i>
    <i r="3">
      <x v="2"/>
    </i>
    <i>
      <x v="2"/>
    </i>
    <i r="1">
      <x/>
    </i>
    <i r="2">
      <x/>
    </i>
    <i r="3">
      <x/>
    </i>
    <i r="3">
      <x v="1"/>
    </i>
    <i r="3">
      <x v="2"/>
    </i>
    <i r="1">
      <x v="1"/>
    </i>
    <i r="2">
      <x/>
    </i>
    <i r="3">
      <x/>
    </i>
    <i r="3">
      <x v="1"/>
    </i>
    <i r="3">
      <x v="2"/>
    </i>
    <i r="1">
      <x v="2"/>
    </i>
    <i r="2">
      <x/>
    </i>
    <i r="3">
      <x/>
    </i>
    <i r="3">
      <x v="1"/>
    </i>
    <i r="3">
      <x v="2"/>
    </i>
    <i>
      <x v="3"/>
    </i>
    <i r="1">
      <x/>
    </i>
    <i r="2">
      <x v="2"/>
    </i>
    <i r="3">
      <x/>
    </i>
    <i r="3">
      <x v="1"/>
    </i>
    <i r="3">
      <x v="2"/>
    </i>
    <i r="1">
      <x v="1"/>
    </i>
    <i r="2">
      <x v="2"/>
    </i>
    <i r="3">
      <x/>
    </i>
    <i r="3">
      <x v="1"/>
    </i>
    <i r="3">
      <x v="2"/>
    </i>
    <i r="1">
      <x v="2"/>
    </i>
    <i r="2">
      <x v="2"/>
    </i>
    <i r="3">
      <x/>
    </i>
    <i r="3">
      <x v="1"/>
    </i>
    <i r="3">
      <x v="2"/>
    </i>
  </rowItems>
  <colFields count="1">
    <field x="1"/>
  </colFields>
  <colItems count="11">
    <i>
      <x/>
    </i>
    <i>
      <x v="1"/>
    </i>
    <i>
      <x v="2"/>
    </i>
    <i>
      <x v="3"/>
    </i>
    <i>
      <x v="4"/>
    </i>
    <i>
      <x v="5"/>
    </i>
    <i>
      <x v="6"/>
    </i>
    <i>
      <x v="7"/>
    </i>
    <i>
      <x v="8"/>
    </i>
    <i>
      <x v="9"/>
    </i>
    <i>
      <x v="10"/>
    </i>
  </colItems>
  <pageFields count="3">
    <pageField fld="9" hier="19" name="[compare_topic_desc].[topic_desc].&amp;[Capacity]" cap="Capacity"/>
    <pageField fld="4" hier="29" name="[DemoS_012_report].[prc].[All]" cap="All"/>
    <pageField fld="5" hier="7" name="[compare_prc_desc].[prc_desc].[All]" cap="All"/>
  </pageFields>
  <dataFields count="1">
    <dataField name="Sum of value" fld="10" baseField="6" baseItem="2" numFmtId="1"/>
  </dataFields>
  <pivotHierarchies count="54">
    <pivotHierarchy dragToData="1"/>
    <pivotHierarchy multipleItemSelectionAllowed="1" dragToData="1">
      <members count="4" level="1">
        <member name=""/>
        <member name=""/>
        <member name="[compare_attr_desc].[attr_desc].&amp;[Retired capacity]"/>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value"/>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6"/>
    <rowHierarchyUsage hierarchyUsage="1"/>
  </rowHierarchiesUsage>
  <colHierarchiesUsage count="1">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_desc" xr10:uid="{E5BFD80A-C62C-47FD-BE2C-0BE92FB07889}" sourceName="[compare_attr_desc].[attr_desc]">
  <pivotTables>
    <pivotTable tabId="11" name="PivotTable1"/>
  </pivotTables>
  <data>
    <olap pivotCacheId="707993525">
      <levels count="2">
        <level uniqueName="[compare_attr_desc].[attr_desc].[(All)]" sourceCaption="(All)" count="0"/>
        <level uniqueName="[compare_attr_desc].[attr_desc].[attr_desc]" sourceCaption="attr_desc" count="35">
          <ranges>
            <range startItem="0">
              <i n="[compare_attr_desc].[attr_desc].&amp;[Activitiy costs]" c="Activitiy costs"/>
              <i n="[compare_attr_desc].[attr_desc].&amp;[Commodity taxes]" c="Commodity taxes"/>
              <i n="[compare_attr_desc].[attr_desc].&amp;[Fixed O&amp;M costs]" c="Fixed O&amp;M costs"/>
              <i n="[compare_attr_desc].[attr_desc].&amp;[Flow costs]" c="Flow costs"/>
              <i n="[compare_attr_desc].[attr_desc].&amp;[Flow revenues]" c="Flow revenues"/>
              <i n="[compare_attr_desc].[attr_desc].&amp;[Flow taxes]" c="Flow taxes"/>
              <i n="[compare_attr_desc].[attr_desc].&amp;[Investment costs]" c="Investment costs"/>
              <i n="[compare_attr_desc].[attr_desc].&amp;[Activity levels]" c="Activity levels" nd="1"/>
              <i n="[compare_attr_desc].[attr_desc].&amp;[Average price]" c="Average price" nd="1"/>
              <i n="[compare_attr_desc].[attr_desc].&amp;[Commodity costs]" c="Commodity costs" nd="1"/>
              <i n="[compare_attr_desc].[attr_desc].&amp;[Commodity damage costs]" c="Commodity damage costs" nd="1"/>
              <i n="[compare_attr_desc].[attr_desc].&amp;[Commodity subsides]" c="Commodity subsides" nd="1"/>
              <i n="[compare_attr_desc].[attr_desc].&amp;[Damage costs]" c="Damage costs" nd="1"/>
              <i n="[compare_attr_desc].[attr_desc].&amp;[Decommissioning costs]" c="Decommissioning costs" nd="1"/>
              <i n="[compare_attr_desc].[attr_desc].&amp;[Energy service demand]" c="Energy service demand" nd="1"/>
              <i n="[compare_attr_desc].[attr_desc].&amp;[Fixed costs]" c="Fixed costs" nd="1"/>
              <i n="[compare_attr_desc].[attr_desc].&amp;[Fixed O&amp;M subsidies]" c="Fixed O&amp;M subsidies" nd="1"/>
              <i n="[compare_attr_desc].[attr_desc].&amp;[Fixed O&amp;M taxes]" c="Fixed O&amp;M taxes" nd="1"/>
              <i n="[compare_attr_desc].[attr_desc].&amp;[Flow ETS costs]" c="Flow ETS costs" nd="1"/>
              <i n="[compare_attr_desc].[attr_desc].&amp;[Flow in]" c="Flow in" nd="1"/>
              <i n="[compare_attr_desc].[attr_desc].&amp;[Flow out]" c="Flow out" nd="1"/>
              <i n="[compare_attr_desc].[attr_desc].&amp;[Flow subsidies]" c="Flow subsidies" nd="1"/>
              <i n="[compare_attr_desc].[attr_desc].&amp;[Investment costs excl. hurdle rate]" c="Investment costs excl. hurdle rate" nd="1"/>
              <i n="[compare_attr_desc].[attr_desc].&amp;[Investment subsidies]" c="Investment subsidies" nd="1"/>
              <i n="[compare_attr_desc].[attr_desc].&amp;[Investment taxes]" c="Investment taxes" nd="1"/>
              <i n="[compare_attr_desc].[attr_desc].&amp;[Levelized cost of energy]" c="Levelized cost of energy" nd="1"/>
              <i n="[compare_attr_desc].[attr_desc].&amp;[Marginal price]" c="Marginal price" nd="1"/>
              <i n="[compare_attr_desc].[attr_desc].&amp;[New capacity]" c="New capacity" nd="1"/>
              <i n="[compare_attr_desc].[attr_desc].&amp;[Residual capacity]" c="Residual capacity" nd="1"/>
              <i n="[compare_attr_desc].[attr_desc].&amp;[Retired capacity]" c="Retired capacity" nd="1"/>
              <i n="[compare_attr_desc].[attr_desc].&amp;[Salvage costs]" c="Salvage costs" nd="1"/>
              <i n="[compare_attr_desc].[attr_desc].&amp;[Shadow price of user constraint]" c="Shadow price of user constraint" nd="1"/>
              <i n="[compare_attr_desc].[attr_desc].&amp;[Time slice fractions]" c="Time slice fractions" nd="1"/>
              <i n="[compare_attr_desc].[attr_desc].&amp;[Total capacity]" c="Total capacity" nd="1"/>
              <i n="[compare_attr_desc].[attr_desc].&amp;[Variable cost]" c="Variable cost" nd="1"/>
            </range>
          </ranges>
        </level>
      </levels>
      <selections count="1">
        <selection n="[compare_attr_desc].[attr_desc].[All]"/>
      </selections>
    </olap>
  </data>
  <extLst>
    <x:ext xmlns:x15="http://schemas.microsoft.com/office/spreadsheetml/2010/11/main" uri="{470722E0-AACD-4C17-9CDC-17EF765DBC7E}">
      <x15:slicerCacheHideItemsWithNoData count="1">
        <x15:slicerCacheOlapLevelName uniqueName="[compare_attr_desc].[attr_desc].[attr_desc]" count="28"/>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desc" xr10:uid="{508D5A34-0E24-4946-AD70-8AA8C51A3AFF}" sourceName="[compare_sector_desc].[sector_desc]">
  <pivotTables>
    <pivotTable tabId="11" name="PivotTable1"/>
  </pivotTables>
  <data>
    <olap pivotCacheId="707993525">
      <levels count="2">
        <level uniqueName="[compare_sector_desc].[sector_desc].[(All)]" sourceCaption="(All)" count="0"/>
        <level uniqueName="[compare_sector_desc].[sector_desc].[sector_desc]" sourceCaption="sector_desc" count="13">
          <ranges>
            <range startItem="0">
              <i n="[compare_sector_desc].[sector_desc].&amp;[Agriculture sector]" c="Agriculture sector"/>
              <i n="[compare_sector_desc].[sector_desc].&amp;[Commercial sector]" c="Commercial sector"/>
              <i n="[compare_sector_desc].[sector_desc].&amp;[Dummy imports]" c="Dummy imports"/>
              <i n="[compare_sector_desc].[sector_desc].&amp;[Electricity supply sector]" c="Electricity supply sector"/>
              <i n="[compare_sector_desc].[sector_desc].&amp;[Energy System]" c="Energy System"/>
              <i n="[compare_sector_desc].[sector_desc].&amp;[Industry sector]" c="Industry sector"/>
              <i n="[compare_sector_desc].[sector_desc].&amp;[Mining technologies]" c="Mining technologies"/>
              <i n="[compare_sector_desc].[sector_desc].&amp;[not available]" c="not available"/>
              <i n="[compare_sector_desc].[sector_desc].&amp;[Refinery]" c="Refinery"/>
              <i n="[compare_sector_desc].[sector_desc].&amp;[Residential sector]" c="Residential sector"/>
              <i n="[compare_sector_desc].[sector_desc].&amp;[Trade technologies]" c="Trade technologies"/>
              <i n="[compare_sector_desc].[sector_desc].&amp;[Transport sector]" c="Transport sector"/>
              <i n="[compare_sector_desc].[sector_desc].&amp;[Transmission of electricity and gas]" c="Transmission of electricity and gas" nd="1"/>
            </range>
          </ranges>
        </level>
      </levels>
      <selections count="1">
        <selection n="[compare_sector_desc].[sector_desc].[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_desc" xr10:uid="{619777E2-0894-4482-A464-12C018CEB66B}" cache="Slicer_attr_desc" caption="attr_desc" level="1" rowHeight="249238"/>
  <slicer name="sector_desc" xr10:uid="{00F3172D-F693-481A-A158-1B813A84F15B}" cache="Slicer_sector_desc" caption="sector_desc" level="1" rowHeight="249238"/>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6144D-2797-4D13-B926-408CC9468BDD}">
  <sheetPr codeName="Sheet7"/>
  <dimension ref="A1:D16"/>
  <sheetViews>
    <sheetView workbookViewId="0">
      <selection activeCell="C30" sqref="C30"/>
    </sheetView>
  </sheetViews>
  <sheetFormatPr defaultRowHeight="14.25" x14ac:dyDescent="0.45"/>
  <cols>
    <col min="1" max="1" width="15.3984375" bestFit="1" customWidth="1"/>
    <col min="2" max="2" width="53" customWidth="1"/>
    <col min="3" max="3" width="84.3984375" bestFit="1" customWidth="1"/>
  </cols>
  <sheetData>
    <row r="1" spans="1:4" x14ac:dyDescent="0.45">
      <c r="A1" s="7"/>
      <c r="B1" s="8" t="s">
        <v>12</v>
      </c>
      <c r="C1" s="7"/>
      <c r="D1" s="7"/>
    </row>
    <row r="2" spans="1:4" x14ac:dyDescent="0.45">
      <c r="A2" s="7"/>
      <c r="B2" s="7"/>
      <c r="C2" s="7"/>
      <c r="D2" s="7"/>
    </row>
    <row r="3" spans="1:4" ht="45.75" customHeight="1" x14ac:dyDescent="0.45">
      <c r="A3" s="7"/>
      <c r="B3" s="11" t="e" vm="14">
        <v>#VALUE!</v>
      </c>
      <c r="C3" s="12" t="s">
        <v>13</v>
      </c>
      <c r="D3" s="7"/>
    </row>
    <row r="4" spans="1:4" x14ac:dyDescent="0.45">
      <c r="A4" s="7"/>
      <c r="B4" s="7"/>
      <c r="C4" s="9"/>
      <c r="D4" s="7"/>
    </row>
    <row r="5" spans="1:4" ht="25.5" customHeight="1" x14ac:dyDescent="0.45">
      <c r="A5" s="7"/>
      <c r="B5" s="14" t="e" vm="15">
        <v>#VALUE!</v>
      </c>
      <c r="C5" s="9" t="s">
        <v>11</v>
      </c>
      <c r="D5" s="7"/>
    </row>
    <row r="6" spans="1:4" ht="25.5" customHeight="1" x14ac:dyDescent="0.45">
      <c r="A6" s="7"/>
      <c r="B6" s="14"/>
      <c r="C6" s="10" t="str">
        <f ca="1">LEFT(CELL("filename",$A$1),FIND("?",SUBSTITUTE(CELL("filename",$A$1),"\","?",LEN(CELL("filename",$A$1))-LEN(SUBSTITUTE(CELL("filename",$A$1),"\","")))))&amp;"compare_timesreport.csv"</f>
        <v>C:\kristoffer\DemoS_012_timesreport\TIMESreport\compare_timesreport.csv</v>
      </c>
      <c r="D6" s="7"/>
    </row>
    <row r="7" spans="1:4" ht="19.5" customHeight="1" x14ac:dyDescent="0.45">
      <c r="A7" s="7"/>
      <c r="B7" s="7"/>
      <c r="C7" s="7"/>
      <c r="D7" s="7"/>
    </row>
    <row r="8" spans="1:4" x14ac:dyDescent="0.45">
      <c r="A8" s="7"/>
      <c r="B8" s="7"/>
      <c r="C8" s="7"/>
      <c r="D8" s="7"/>
    </row>
    <row r="9" spans="1:4" x14ac:dyDescent="0.45">
      <c r="A9" s="7"/>
      <c r="B9" s="7"/>
      <c r="C9" s="7"/>
      <c r="D9" s="7"/>
    </row>
    <row r="10" spans="1:4" x14ac:dyDescent="0.45">
      <c r="A10" s="7"/>
      <c r="B10" s="7"/>
      <c r="C10" s="7"/>
      <c r="D10" s="7"/>
    </row>
    <row r="11" spans="1:4" x14ac:dyDescent="0.45">
      <c r="A11" s="7"/>
      <c r="B11" s="7"/>
      <c r="C11" s="7"/>
      <c r="D11" s="7"/>
    </row>
    <row r="12" spans="1:4" x14ac:dyDescent="0.45">
      <c r="A12" s="7"/>
      <c r="B12" s="7"/>
      <c r="C12" s="7"/>
      <c r="D12" s="7"/>
    </row>
    <row r="13" spans="1:4" x14ac:dyDescent="0.45">
      <c r="A13" s="7"/>
      <c r="B13" s="7"/>
      <c r="C13" s="7"/>
      <c r="D13" s="7"/>
    </row>
    <row r="15" spans="1:4" x14ac:dyDescent="0.45">
      <c r="A15" t="s">
        <v>19</v>
      </c>
      <c r="B15" s="13" t="str" cm="1">
        <f t="array" aca="1" ref="B15" ca="1">CELL("filename",A1)</f>
        <v>C:\kristoffer\DemoS_012_timesreport\TIMESreport\[TIMESreport_DemoS_012.xlsx]RefreshDataHowTo</v>
      </c>
    </row>
    <row r="16" spans="1:4" x14ac:dyDescent="0.45">
      <c r="A16" t="s">
        <v>18</v>
      </c>
      <c r="B16" s="13" t="str">
        <f ca="1">LEFT(WorkbookPath,FIND("?",SUBSTITUTE(WorkbookPath,"\","?",LEN(WorkbookPath)-LEN(SUBSTITUTE(WorkbookPath,"\","")))))</f>
        <v>C:\kristoffer\DemoS_012_timesreport\TIMESreport\</v>
      </c>
    </row>
  </sheetData>
  <mergeCells count="1">
    <mergeCell ref="B5:B6"/>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1688A-3E0A-4DD9-B66D-363344E841CD}">
  <sheetPr codeName="Sheet1"/>
  <dimension ref="A3:F12"/>
  <sheetViews>
    <sheetView tabSelected="1" workbookViewId="0">
      <selection activeCell="C11" sqref="C11"/>
    </sheetView>
  </sheetViews>
  <sheetFormatPr defaultRowHeight="14.25" x14ac:dyDescent="0.45"/>
  <cols>
    <col min="1" max="1" width="22.06640625" bestFit="1" customWidth="1"/>
    <col min="2" max="2" width="16.59765625" bestFit="1" customWidth="1"/>
    <col min="3" max="3" width="11.19921875" bestFit="1" customWidth="1"/>
    <col min="4" max="4" width="12.6640625" bestFit="1" customWidth="1"/>
    <col min="5" max="5" width="13.1328125" bestFit="1" customWidth="1"/>
    <col min="6" max="6" width="9.86328125" bestFit="1" customWidth="1"/>
    <col min="7" max="13" width="14.59765625" bestFit="1" customWidth="1"/>
    <col min="14" max="14" width="9.86328125" bestFit="1" customWidth="1"/>
    <col min="15" max="15" width="5.1328125" bestFit="1" customWidth="1"/>
    <col min="16" max="16" width="6.86328125" bestFit="1" customWidth="1"/>
    <col min="17" max="17" width="7" bestFit="1" customWidth="1"/>
    <col min="18" max="18" width="4.3984375" bestFit="1" customWidth="1"/>
    <col min="19" max="20" width="7" bestFit="1" customWidth="1"/>
    <col min="21" max="21" width="6" bestFit="1" customWidth="1"/>
    <col min="22" max="22" width="7" bestFit="1" customWidth="1"/>
    <col min="23" max="23" width="7.73046875" bestFit="1" customWidth="1"/>
    <col min="24" max="24" width="8" bestFit="1" customWidth="1"/>
    <col min="25" max="25" width="5.1328125" bestFit="1" customWidth="1"/>
    <col min="26" max="26" width="7" bestFit="1" customWidth="1"/>
    <col min="27" max="27" width="6" bestFit="1" customWidth="1"/>
    <col min="28" max="28" width="4.73046875" bestFit="1" customWidth="1"/>
    <col min="29" max="29" width="6" bestFit="1" customWidth="1"/>
    <col min="30" max="30" width="6.86328125" bestFit="1" customWidth="1"/>
    <col min="31" max="31" width="7" bestFit="1" customWidth="1"/>
    <col min="32" max="32" width="4.3984375" bestFit="1" customWidth="1"/>
    <col min="33" max="34" width="7" bestFit="1" customWidth="1"/>
    <col min="35" max="35" width="6" bestFit="1" customWidth="1"/>
    <col min="36" max="36" width="7" bestFit="1" customWidth="1"/>
    <col min="37" max="37" width="8.73046875" bestFit="1" customWidth="1"/>
    <col min="38" max="38" width="8" bestFit="1" customWidth="1"/>
    <col min="39" max="39" width="5.1328125" bestFit="1" customWidth="1"/>
    <col min="40" max="41" width="7" bestFit="1" customWidth="1"/>
    <col min="42" max="42" width="4.73046875" bestFit="1" customWidth="1"/>
    <col min="43" max="43" width="7" bestFit="1" customWidth="1"/>
    <col min="44" max="44" width="6.86328125" bestFit="1" customWidth="1"/>
    <col min="45" max="45" width="7" bestFit="1" customWidth="1"/>
    <col min="46" max="46" width="4.3984375" bestFit="1" customWidth="1"/>
    <col min="47" max="48" width="7" bestFit="1" customWidth="1"/>
    <col min="49" max="49" width="6" bestFit="1" customWidth="1"/>
    <col min="50" max="50" width="7" bestFit="1" customWidth="1"/>
    <col min="51" max="51" width="8.73046875" bestFit="1" customWidth="1"/>
    <col min="52" max="52" width="8" bestFit="1" customWidth="1"/>
    <col min="53" max="53" width="5.1328125" bestFit="1" customWidth="1"/>
    <col min="54" max="55" width="7" bestFit="1" customWidth="1"/>
    <col min="56" max="56" width="4.73046875" bestFit="1" customWidth="1"/>
    <col min="57" max="57" width="7" bestFit="1" customWidth="1"/>
    <col min="58" max="58" width="8" bestFit="1" customWidth="1"/>
    <col min="59" max="59" width="7" bestFit="1" customWidth="1"/>
    <col min="60" max="60" width="5" bestFit="1" customWidth="1"/>
    <col min="61" max="62" width="7" bestFit="1" customWidth="1"/>
    <col min="63" max="63" width="6" bestFit="1" customWidth="1"/>
    <col min="64" max="64" width="8" bestFit="1" customWidth="1"/>
    <col min="65" max="65" width="8.73046875" bestFit="1" customWidth="1"/>
    <col min="66" max="66" width="8" bestFit="1" customWidth="1"/>
    <col min="67" max="67" width="6" bestFit="1" customWidth="1"/>
    <col min="68" max="69" width="7" bestFit="1" customWidth="1"/>
    <col min="70" max="70" width="10" bestFit="1" customWidth="1"/>
    <col min="71" max="71" width="7" bestFit="1" customWidth="1"/>
    <col min="72" max="72" width="8" bestFit="1" customWidth="1"/>
    <col min="73" max="73" width="7" bestFit="1" customWidth="1"/>
    <col min="74" max="74" width="5" bestFit="1" customWidth="1"/>
    <col min="75" max="77" width="7" bestFit="1" customWidth="1"/>
    <col min="78" max="78" width="8" bestFit="1" customWidth="1"/>
    <col min="79" max="79" width="8.73046875" bestFit="1" customWidth="1"/>
    <col min="80" max="80" width="8" bestFit="1" customWidth="1"/>
    <col min="81" max="81" width="6" bestFit="1" customWidth="1"/>
    <col min="82" max="83" width="8" bestFit="1" customWidth="1"/>
    <col min="84" max="84" width="10" bestFit="1" customWidth="1"/>
    <col min="85" max="85" width="7" bestFit="1" customWidth="1"/>
    <col min="86" max="86" width="8" bestFit="1" customWidth="1"/>
    <col min="87" max="87" width="7" bestFit="1" customWidth="1"/>
    <col min="88" max="88" width="6" bestFit="1" customWidth="1"/>
    <col min="89" max="91" width="7" bestFit="1" customWidth="1"/>
    <col min="92" max="92" width="8" bestFit="1" customWidth="1"/>
    <col min="93" max="93" width="8.73046875" bestFit="1" customWidth="1"/>
    <col min="94" max="94" width="8" bestFit="1" customWidth="1"/>
    <col min="95" max="95" width="6" bestFit="1" customWidth="1"/>
    <col min="96" max="96" width="7" bestFit="1" customWidth="1"/>
    <col min="97" max="97" width="8" bestFit="1" customWidth="1"/>
    <col min="98" max="98" width="10" bestFit="1" customWidth="1"/>
    <col min="99" max="99" width="7" bestFit="1" customWidth="1"/>
    <col min="100" max="100" width="8" bestFit="1" customWidth="1"/>
    <col min="101" max="101" width="7" bestFit="1" customWidth="1"/>
    <col min="102" max="102" width="6" bestFit="1" customWidth="1"/>
    <col min="103" max="105" width="7" bestFit="1" customWidth="1"/>
    <col min="106" max="106" width="8" bestFit="1" customWidth="1"/>
    <col min="107" max="107" width="9.73046875" bestFit="1" customWidth="1"/>
    <col min="108" max="108" width="8" bestFit="1" customWidth="1"/>
    <col min="109" max="109" width="6" bestFit="1" customWidth="1"/>
    <col min="110" max="111" width="8" bestFit="1" customWidth="1"/>
    <col min="112" max="112" width="9" bestFit="1" customWidth="1"/>
    <col min="113" max="113" width="7" bestFit="1" customWidth="1"/>
    <col min="114" max="114" width="8" bestFit="1" customWidth="1"/>
    <col min="115" max="115" width="7" bestFit="1" customWidth="1"/>
    <col min="116" max="116" width="6" bestFit="1" customWidth="1"/>
    <col min="117" max="119" width="7" bestFit="1" customWidth="1"/>
    <col min="120" max="120" width="8" bestFit="1" customWidth="1"/>
    <col min="121" max="121" width="9.73046875" bestFit="1" customWidth="1"/>
    <col min="122" max="122" width="8" bestFit="1" customWidth="1"/>
    <col min="123" max="123" width="6" bestFit="1" customWidth="1"/>
    <col min="124" max="124" width="7" bestFit="1" customWidth="1"/>
    <col min="125" max="125" width="8" bestFit="1" customWidth="1"/>
    <col min="126" max="126" width="5" bestFit="1" customWidth="1"/>
    <col min="127" max="127" width="7" bestFit="1" customWidth="1"/>
    <col min="128" max="128" width="8" bestFit="1" customWidth="1"/>
    <col min="129" max="129" width="7" bestFit="1" customWidth="1"/>
    <col min="130" max="130" width="6" bestFit="1" customWidth="1"/>
    <col min="131" max="133" width="7" bestFit="1" customWidth="1"/>
    <col min="134" max="134" width="8" bestFit="1" customWidth="1"/>
    <col min="135" max="135" width="9.73046875" bestFit="1" customWidth="1"/>
    <col min="136" max="136" width="8" bestFit="1" customWidth="1"/>
    <col min="137" max="137" width="6" bestFit="1" customWidth="1"/>
    <col min="138" max="139" width="8" bestFit="1" customWidth="1"/>
    <col min="140" max="140" width="5" bestFit="1" customWidth="1"/>
    <col min="141" max="141" width="7" bestFit="1" customWidth="1"/>
    <col min="142" max="142" width="8" bestFit="1" customWidth="1"/>
    <col min="143" max="143" width="7" bestFit="1" customWidth="1"/>
    <col min="144" max="144" width="6" bestFit="1" customWidth="1"/>
    <col min="145" max="147" width="7" bestFit="1" customWidth="1"/>
    <col min="148" max="148" width="8" bestFit="1" customWidth="1"/>
    <col min="149" max="149" width="9.73046875" bestFit="1" customWidth="1"/>
    <col min="150" max="150" width="8" bestFit="1" customWidth="1"/>
    <col min="151" max="151" width="6" bestFit="1" customWidth="1"/>
    <col min="152" max="152" width="7" bestFit="1" customWidth="1"/>
    <col min="153" max="153" width="8" bestFit="1" customWidth="1"/>
    <col min="154" max="154" width="5" bestFit="1" customWidth="1"/>
    <col min="155" max="155" width="7" bestFit="1" customWidth="1"/>
    <col min="156" max="156" width="11.265625" bestFit="1" customWidth="1"/>
  </cols>
  <sheetData>
    <row r="3" spans="1:6" x14ac:dyDescent="0.45">
      <c r="A3" s="1" t="s">
        <v>43</v>
      </c>
      <c r="B3" t="s" vm="6">
        <v>47</v>
      </c>
    </row>
    <row r="4" spans="1:6" x14ac:dyDescent="0.45">
      <c r="A4" s="1" t="s">
        <v>32</v>
      </c>
      <c r="B4" t="s" vm="8">
        <v>52</v>
      </c>
    </row>
    <row r="5" spans="1:6" x14ac:dyDescent="0.45">
      <c r="A5" s="1" t="s">
        <v>10</v>
      </c>
      <c r="B5" t="s" vm="9">
        <v>7</v>
      </c>
    </row>
    <row r="7" spans="1:6" x14ac:dyDescent="0.45">
      <c r="A7" s="1" t="s">
        <v>2</v>
      </c>
      <c r="B7" s="1" t="s">
        <v>4</v>
      </c>
    </row>
    <row r="8" spans="1:6" x14ac:dyDescent="0.45">
      <c r="B8" t="s">
        <v>34</v>
      </c>
      <c r="C8" t="s">
        <v>33</v>
      </c>
      <c r="D8" t="s">
        <v>36</v>
      </c>
      <c r="E8" t="s">
        <v>35</v>
      </c>
      <c r="F8" t="s">
        <v>1</v>
      </c>
    </row>
    <row r="9" spans="1:6" x14ac:dyDescent="0.45">
      <c r="A9" s="1" t="s">
        <v>0</v>
      </c>
      <c r="B9" t="s">
        <v>3</v>
      </c>
      <c r="C9" t="s">
        <v>3</v>
      </c>
      <c r="D9" t="s">
        <v>3</v>
      </c>
      <c r="E9" t="s">
        <v>3</v>
      </c>
    </row>
    <row r="10" spans="1:6" x14ac:dyDescent="0.45">
      <c r="A10" s="2" t="s">
        <v>20</v>
      </c>
      <c r="B10" s="6">
        <v>17060631.271000169</v>
      </c>
      <c r="C10" s="6">
        <v>2042128.315410828</v>
      </c>
      <c r="D10" s="6">
        <v>41306377.297560602</v>
      </c>
      <c r="E10" s="6">
        <v>-357654.778894238</v>
      </c>
      <c r="F10" s="6">
        <v>60051482.105077356</v>
      </c>
    </row>
    <row r="11" spans="1:6" x14ac:dyDescent="0.45">
      <c r="A11" s="2" t="s">
        <v>48</v>
      </c>
      <c r="B11" s="6">
        <v>18581902.99264973</v>
      </c>
      <c r="C11" s="6">
        <v>2261805.5999289597</v>
      </c>
      <c r="D11" s="6">
        <v>42022765.275168702</v>
      </c>
      <c r="E11" s="6">
        <v>-479397.49148415297</v>
      </c>
      <c r="F11" s="6">
        <v>62387076.376263231</v>
      </c>
    </row>
    <row r="12" spans="1:6" x14ac:dyDescent="0.45">
      <c r="A12" s="2" t="s">
        <v>27</v>
      </c>
      <c r="B12" s="6">
        <v>20135922.849191792</v>
      </c>
      <c r="C12" s="6">
        <v>2079275.2559960871</v>
      </c>
      <c r="D12" s="6">
        <v>40028308.438106105</v>
      </c>
      <c r="E12" s="6">
        <v>-416337.247720521</v>
      </c>
      <c r="F12" s="6">
        <v>61827169.295573458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32C36-B106-43F2-BB1E-333F102E87F7}">
  <sheetPr codeName="Sheet2"/>
  <dimension ref="A5:D79"/>
  <sheetViews>
    <sheetView topLeftCell="A37" workbookViewId="0">
      <selection activeCell="D77" sqref="D77"/>
    </sheetView>
  </sheetViews>
  <sheetFormatPr defaultRowHeight="14.25" x14ac:dyDescent="0.45"/>
  <cols>
    <col min="1" max="1" width="28.265625" bestFit="1" customWidth="1"/>
    <col min="2" max="2" width="14.73046875" bestFit="1" customWidth="1"/>
    <col min="3" max="3" width="19.73046875" bestFit="1" customWidth="1"/>
    <col min="4" max="4" width="22.53125" bestFit="1" customWidth="1"/>
    <col min="5" max="5" width="24.86328125" bestFit="1" customWidth="1"/>
    <col min="6" max="6" width="27.86328125" bestFit="1" customWidth="1"/>
    <col min="7" max="7" width="26" bestFit="1" customWidth="1"/>
    <col min="8" max="8" width="26.73046875" bestFit="1" customWidth="1"/>
    <col min="9" max="9" width="23" bestFit="1" customWidth="1"/>
    <col min="10" max="10" width="26" bestFit="1" customWidth="1"/>
    <col min="11" max="11" width="24.1328125" bestFit="1" customWidth="1"/>
    <col min="12" max="20" width="12" bestFit="1" customWidth="1"/>
  </cols>
  <sheetData>
    <row r="5" spans="1:4" x14ac:dyDescent="0.45">
      <c r="A5" s="1" t="s">
        <v>2</v>
      </c>
      <c r="B5" s="1" t="s">
        <v>4</v>
      </c>
    </row>
    <row r="6" spans="1:4" x14ac:dyDescent="0.45">
      <c r="B6" t="s">
        <v>5</v>
      </c>
    </row>
    <row r="7" spans="1:4" x14ac:dyDescent="0.45">
      <c r="A7" s="1" t="s">
        <v>0</v>
      </c>
      <c r="B7" t="s">
        <v>20</v>
      </c>
      <c r="C7" t="s">
        <v>48</v>
      </c>
      <c r="D7" t="s">
        <v>27</v>
      </c>
    </row>
    <row r="8" spans="1:4" x14ac:dyDescent="0.45">
      <c r="A8" s="2" t="s">
        <v>21</v>
      </c>
      <c r="B8" s="6"/>
      <c r="C8" s="6"/>
      <c r="D8" s="6"/>
    </row>
    <row r="9" spans="1:4" x14ac:dyDescent="0.45">
      <c r="A9" s="3">
        <v>2005</v>
      </c>
      <c r="B9" s="6">
        <v>36156.131297436601</v>
      </c>
      <c r="C9" s="6">
        <v>36156.131297436601</v>
      </c>
      <c r="D9" s="6">
        <v>36156.131297436601</v>
      </c>
    </row>
    <row r="10" spans="1:4" x14ac:dyDescent="0.45">
      <c r="A10" s="3">
        <v>2006</v>
      </c>
      <c r="B10" s="6">
        <v>37785.616716295001</v>
      </c>
      <c r="C10" s="6">
        <v>37785.616716295001</v>
      </c>
      <c r="D10" s="6">
        <v>37785.616716295001</v>
      </c>
    </row>
    <row r="11" spans="1:4" x14ac:dyDescent="0.45">
      <c r="A11" s="3">
        <v>2010</v>
      </c>
      <c r="B11" s="6">
        <v>45104.550364934097</v>
      </c>
      <c r="C11" s="6">
        <v>45104.550364934097</v>
      </c>
      <c r="D11" s="6">
        <v>45104.550364934097</v>
      </c>
    </row>
    <row r="12" spans="1:4" x14ac:dyDescent="0.45">
      <c r="A12" s="3">
        <v>2015</v>
      </c>
      <c r="B12" s="6">
        <v>56370.052943859402</v>
      </c>
      <c r="C12" s="6">
        <v>56370.052943859402</v>
      </c>
      <c r="D12" s="6">
        <v>56370.052943859402</v>
      </c>
    </row>
    <row r="13" spans="1:4" x14ac:dyDescent="0.45">
      <c r="A13" s="3">
        <v>2020</v>
      </c>
      <c r="B13" s="6">
        <v>70577.103687727795</v>
      </c>
      <c r="C13" s="6">
        <v>70577.103687727795</v>
      </c>
      <c r="D13" s="6">
        <v>70577.103687727795</v>
      </c>
    </row>
    <row r="14" spans="1:4" x14ac:dyDescent="0.45">
      <c r="A14" s="3">
        <v>2025</v>
      </c>
      <c r="B14" s="6">
        <v>88523.655830069198</v>
      </c>
      <c r="C14" s="6">
        <v>88523.655830069198</v>
      </c>
      <c r="D14" s="6">
        <v>88523.655830069198</v>
      </c>
    </row>
    <row r="15" spans="1:4" x14ac:dyDescent="0.45">
      <c r="A15" s="3">
        <v>2030</v>
      </c>
      <c r="B15" s="6">
        <v>92611.213338021305</v>
      </c>
      <c r="C15" s="6">
        <v>92611.213338021305</v>
      </c>
      <c r="D15" s="6">
        <v>92611.213338021305</v>
      </c>
    </row>
    <row r="16" spans="1:4" x14ac:dyDescent="0.45">
      <c r="A16" s="3">
        <v>2035</v>
      </c>
      <c r="B16" s="6">
        <v>96848.757779093197</v>
      </c>
      <c r="C16" s="6">
        <v>96848.757779093197</v>
      </c>
      <c r="D16" s="6">
        <v>96848.757779093197</v>
      </c>
    </row>
    <row r="17" spans="1:4" x14ac:dyDescent="0.45">
      <c r="A17" s="3">
        <v>2040</v>
      </c>
      <c r="B17" s="6">
        <v>101241.257537249</v>
      </c>
      <c r="C17" s="6">
        <v>101241.257537249</v>
      </c>
      <c r="D17" s="6">
        <v>101241.257537249</v>
      </c>
    </row>
    <row r="18" spans="1:4" x14ac:dyDescent="0.45">
      <c r="A18" s="3">
        <v>2045</v>
      </c>
      <c r="B18" s="6">
        <v>105793.83627676161</v>
      </c>
      <c r="C18" s="6">
        <v>105793.83627676161</v>
      </c>
      <c r="D18" s="6">
        <v>105793.83627676161</v>
      </c>
    </row>
    <row r="19" spans="1:4" x14ac:dyDescent="0.45">
      <c r="A19" s="3">
        <v>2050</v>
      </c>
      <c r="B19" s="6">
        <v>110511.7776162825</v>
      </c>
      <c r="C19" s="6">
        <v>110511.7776162825</v>
      </c>
      <c r="D19" s="6">
        <v>110511.7776162825</v>
      </c>
    </row>
    <row r="20" spans="1:4" x14ac:dyDescent="0.45">
      <c r="A20" s="2" t="s">
        <v>22</v>
      </c>
      <c r="B20" s="6"/>
      <c r="C20" s="6"/>
      <c r="D20" s="6"/>
    </row>
    <row r="21" spans="1:4" x14ac:dyDescent="0.45">
      <c r="A21" s="3">
        <v>2005</v>
      </c>
      <c r="B21" s="6">
        <v>192912.61058740012</v>
      </c>
      <c r="C21" s="6">
        <v>192912.61058740012</v>
      </c>
      <c r="D21" s="6">
        <v>192912.61058740012</v>
      </c>
    </row>
    <row r="22" spans="1:4" x14ac:dyDescent="0.45">
      <c r="A22" s="3">
        <v>2006</v>
      </c>
      <c r="B22" s="6">
        <v>207228.46018103292</v>
      </c>
      <c r="C22" s="6">
        <v>207228.46018103301</v>
      </c>
      <c r="D22" s="6">
        <v>207228.46018103301</v>
      </c>
    </row>
    <row r="23" spans="1:4" x14ac:dyDescent="0.45">
      <c r="A23" s="3">
        <v>2010</v>
      </c>
      <c r="B23" s="6">
        <v>248369.34567063442</v>
      </c>
      <c r="C23" s="6">
        <v>248369.34567063442</v>
      </c>
      <c r="D23" s="6">
        <v>248369.34567063442</v>
      </c>
    </row>
    <row r="24" spans="1:4" x14ac:dyDescent="0.45">
      <c r="A24" s="3">
        <v>2015</v>
      </c>
      <c r="B24" s="6">
        <v>333933.6748099362</v>
      </c>
      <c r="C24" s="6">
        <v>241089.53879105818</v>
      </c>
      <c r="D24" s="6">
        <v>333933.6748099362</v>
      </c>
    </row>
    <row r="25" spans="1:4" x14ac:dyDescent="0.45">
      <c r="A25" s="3">
        <v>2020</v>
      </c>
      <c r="B25" s="6">
        <v>406236.80547418818</v>
      </c>
      <c r="C25" s="6">
        <v>290406.18415969779</v>
      </c>
      <c r="D25" s="6">
        <v>406236.80547418818</v>
      </c>
    </row>
    <row r="26" spans="1:4" x14ac:dyDescent="0.45">
      <c r="A26" s="3">
        <v>2025</v>
      </c>
      <c r="B26" s="6">
        <v>522729.37705353578</v>
      </c>
      <c r="C26" s="6">
        <v>338369.61567583808</v>
      </c>
      <c r="D26" s="6">
        <v>522729.37705353578</v>
      </c>
    </row>
    <row r="27" spans="1:4" x14ac:dyDescent="0.45">
      <c r="A27" s="3">
        <v>2030</v>
      </c>
      <c r="B27" s="6">
        <v>581934.77316194051</v>
      </c>
      <c r="C27" s="6">
        <v>226350.8383652019</v>
      </c>
      <c r="D27" s="6">
        <v>581934.77316194051</v>
      </c>
    </row>
    <row r="28" spans="1:4" x14ac:dyDescent="0.45">
      <c r="A28" s="3">
        <v>2035</v>
      </c>
      <c r="B28" s="6">
        <v>568100.02460297418</v>
      </c>
      <c r="C28" s="6">
        <v>156581.20895879241</v>
      </c>
      <c r="D28" s="6">
        <v>568100.02460297418</v>
      </c>
    </row>
    <row r="29" spans="1:4" x14ac:dyDescent="0.45">
      <c r="A29" s="3">
        <v>2040</v>
      </c>
      <c r="B29" s="6">
        <v>580261.80701054458</v>
      </c>
      <c r="C29" s="6">
        <v>77120.521258818699</v>
      </c>
      <c r="D29" s="6">
        <v>580261.80701054458</v>
      </c>
    </row>
    <row r="30" spans="1:4" x14ac:dyDescent="0.45">
      <c r="A30" s="3">
        <v>2045</v>
      </c>
      <c r="B30" s="6">
        <v>553896.82055710885</v>
      </c>
      <c r="C30" s="6"/>
      <c r="D30" s="6">
        <v>553896.82055710978</v>
      </c>
    </row>
    <row r="31" spans="1:4" x14ac:dyDescent="0.45">
      <c r="A31" s="3">
        <v>2050</v>
      </c>
      <c r="B31" s="6">
        <v>519045.24866308516</v>
      </c>
      <c r="C31" s="6"/>
      <c r="D31" s="6">
        <v>519045.24866308516</v>
      </c>
    </row>
    <row r="32" spans="1:4" x14ac:dyDescent="0.45">
      <c r="A32" s="2" t="s">
        <v>23</v>
      </c>
      <c r="B32" s="6"/>
      <c r="C32" s="6"/>
      <c r="D32" s="6"/>
    </row>
    <row r="33" spans="1:4" x14ac:dyDescent="0.45">
      <c r="A33" s="3">
        <v>2005</v>
      </c>
      <c r="B33" s="6">
        <v>1057538.978799144</v>
      </c>
      <c r="C33" s="6">
        <v>1057538.978799144</v>
      </c>
      <c r="D33" s="6">
        <v>1057538.978799144</v>
      </c>
    </row>
    <row r="34" spans="1:4" x14ac:dyDescent="0.45">
      <c r="A34" s="3">
        <v>2006</v>
      </c>
      <c r="B34" s="6">
        <v>987192.83603297931</v>
      </c>
      <c r="C34" s="6">
        <v>987192.83603297919</v>
      </c>
      <c r="D34" s="6">
        <v>987192.83603297931</v>
      </c>
    </row>
    <row r="35" spans="1:4" x14ac:dyDescent="0.45">
      <c r="A35" s="3">
        <v>2010</v>
      </c>
      <c r="B35" s="6">
        <v>1089692.0173067558</v>
      </c>
      <c r="C35" s="6">
        <v>996966.680466666</v>
      </c>
      <c r="D35" s="6">
        <v>1089692.017306756</v>
      </c>
    </row>
    <row r="36" spans="1:4" x14ac:dyDescent="0.45">
      <c r="A36" s="3">
        <v>2015</v>
      </c>
      <c r="B36" s="6">
        <v>1256715.1713425077</v>
      </c>
      <c r="C36" s="6">
        <v>765957.94253333402</v>
      </c>
      <c r="D36" s="6">
        <v>1256715.1713425079</v>
      </c>
    </row>
    <row r="37" spans="1:4" x14ac:dyDescent="0.45">
      <c r="A37" s="3">
        <v>2020</v>
      </c>
      <c r="B37" s="6">
        <v>1223027.5103496935</v>
      </c>
      <c r="C37" s="6">
        <v>141689.3545481753</v>
      </c>
      <c r="D37" s="6">
        <v>1223027.5103496932</v>
      </c>
    </row>
    <row r="38" spans="1:4" x14ac:dyDescent="0.45">
      <c r="A38" s="3">
        <v>2025</v>
      </c>
      <c r="B38" s="6">
        <v>1399470.1995127341</v>
      </c>
      <c r="C38" s="6"/>
      <c r="D38" s="6">
        <v>1394941.4197692312</v>
      </c>
    </row>
    <row r="39" spans="1:4" x14ac:dyDescent="0.45">
      <c r="A39" s="3">
        <v>2030</v>
      </c>
      <c r="B39" s="6">
        <v>1401581.9735346651</v>
      </c>
      <c r="C39" s="6"/>
      <c r="D39" s="6">
        <v>1397053.1937911625</v>
      </c>
    </row>
    <row r="40" spans="1:4" x14ac:dyDescent="0.45">
      <c r="A40" s="3">
        <v>2035</v>
      </c>
      <c r="B40" s="6">
        <v>1351014.1663526637</v>
      </c>
      <c r="C40" s="6"/>
      <c r="D40" s="6">
        <v>1346485.3866091606</v>
      </c>
    </row>
    <row r="41" spans="1:4" x14ac:dyDescent="0.45">
      <c r="A41" s="3">
        <v>2040</v>
      </c>
      <c r="B41" s="6">
        <v>1332704.3427342335</v>
      </c>
      <c r="C41" s="6"/>
      <c r="D41" s="6">
        <v>1328175.5629907302</v>
      </c>
    </row>
    <row r="42" spans="1:4" x14ac:dyDescent="0.45">
      <c r="A42" s="3">
        <v>2045</v>
      </c>
      <c r="B42" s="6">
        <v>1308106.5460468617</v>
      </c>
      <c r="C42" s="6"/>
      <c r="D42" s="6">
        <v>1303577.7663033584</v>
      </c>
    </row>
    <row r="43" spans="1:4" x14ac:dyDescent="0.45">
      <c r="A43" s="3">
        <v>2050</v>
      </c>
      <c r="B43" s="6">
        <v>1305400.4405864994</v>
      </c>
      <c r="C43" s="6"/>
      <c r="D43" s="6">
        <v>1298350.4015604798</v>
      </c>
    </row>
    <row r="44" spans="1:4" x14ac:dyDescent="0.45">
      <c r="A44" s="2" t="s">
        <v>24</v>
      </c>
      <c r="B44" s="6"/>
      <c r="C44" s="6"/>
      <c r="D44" s="6"/>
    </row>
    <row r="45" spans="1:4" x14ac:dyDescent="0.45">
      <c r="A45" s="3">
        <v>2005</v>
      </c>
      <c r="B45" s="6">
        <v>583078.82490000001</v>
      </c>
      <c r="C45" s="6">
        <v>583078.82490000001</v>
      </c>
      <c r="D45" s="6">
        <v>583078.82490000001</v>
      </c>
    </row>
    <row r="46" spans="1:4" x14ac:dyDescent="0.45">
      <c r="A46" s="3">
        <v>2006</v>
      </c>
      <c r="B46" s="6">
        <v>586108.46451549605</v>
      </c>
      <c r="C46" s="6">
        <v>586108.46451549605</v>
      </c>
      <c r="D46" s="6">
        <v>586108.46451549605</v>
      </c>
    </row>
    <row r="47" spans="1:4" x14ac:dyDescent="0.45">
      <c r="A47" s="3">
        <v>2010</v>
      </c>
      <c r="B47" s="6">
        <v>598269.51196435699</v>
      </c>
      <c r="C47" s="6">
        <v>598269.51196435699</v>
      </c>
      <c r="D47" s="6">
        <v>598269.51196435699</v>
      </c>
    </row>
    <row r="48" spans="1:4" x14ac:dyDescent="0.45">
      <c r="A48" s="3">
        <v>2015</v>
      </c>
      <c r="B48" s="6">
        <v>613566.81024735607</v>
      </c>
      <c r="C48" s="6">
        <v>613566.81024735607</v>
      </c>
      <c r="D48" s="6">
        <v>613566.81024735607</v>
      </c>
    </row>
    <row r="49" spans="1:4" x14ac:dyDescent="0.45">
      <c r="A49" s="3">
        <v>2020</v>
      </c>
      <c r="B49" s="6">
        <v>628971.37035469292</v>
      </c>
      <c r="C49" s="6">
        <v>628971.37035469292</v>
      </c>
      <c r="D49" s="6">
        <v>628971.37035469292</v>
      </c>
    </row>
    <row r="50" spans="1:4" x14ac:dyDescent="0.45">
      <c r="A50" s="3">
        <v>2025</v>
      </c>
      <c r="B50" s="6">
        <v>644483.84674714599</v>
      </c>
      <c r="C50" s="6">
        <v>644483.84674714599</v>
      </c>
      <c r="D50" s="6">
        <v>644483.84674714599</v>
      </c>
    </row>
    <row r="51" spans="1:4" x14ac:dyDescent="0.45">
      <c r="A51" s="3">
        <v>2030</v>
      </c>
      <c r="B51" s="6">
        <v>660104.89776318998</v>
      </c>
      <c r="C51" s="6">
        <v>660104.89776318998</v>
      </c>
      <c r="D51" s="6">
        <v>660104.89776318998</v>
      </c>
    </row>
    <row r="52" spans="1:4" x14ac:dyDescent="0.45">
      <c r="A52" s="3">
        <v>2035</v>
      </c>
      <c r="B52" s="6">
        <v>675835.18564168597</v>
      </c>
      <c r="C52" s="6">
        <v>675835.18564168597</v>
      </c>
      <c r="D52" s="6">
        <v>675835.18564168597</v>
      </c>
    </row>
    <row r="53" spans="1:4" x14ac:dyDescent="0.45">
      <c r="A53" s="3">
        <v>2040</v>
      </c>
      <c r="B53" s="6">
        <v>691675.37654474704</v>
      </c>
      <c r="C53" s="6">
        <v>691675.37654474704</v>
      </c>
      <c r="D53" s="6">
        <v>691675.37654474704</v>
      </c>
    </row>
    <row r="54" spans="1:4" x14ac:dyDescent="0.45">
      <c r="A54" s="3">
        <v>2045</v>
      </c>
      <c r="B54" s="6">
        <v>707626.14058069699</v>
      </c>
      <c r="C54" s="6">
        <v>707626.14058069699</v>
      </c>
      <c r="D54" s="6">
        <v>707626.14058069699</v>
      </c>
    </row>
    <row r="55" spans="1:4" x14ac:dyDescent="0.45">
      <c r="A55" s="3">
        <v>2050</v>
      </c>
      <c r="B55" s="6">
        <v>723688.15182720311</v>
      </c>
      <c r="C55" s="6">
        <v>723688.15182720311</v>
      </c>
      <c r="D55" s="6">
        <v>723688.15182720311</v>
      </c>
    </row>
    <row r="56" spans="1:4" x14ac:dyDescent="0.45">
      <c r="A56" s="2" t="s">
        <v>25</v>
      </c>
      <c r="B56" s="6"/>
      <c r="C56" s="6"/>
      <c r="D56" s="6"/>
    </row>
    <row r="57" spans="1:4" x14ac:dyDescent="0.45">
      <c r="A57" s="3">
        <v>2005</v>
      </c>
      <c r="B57" s="6">
        <v>562785.40340548474</v>
      </c>
      <c r="C57" s="6">
        <v>562785.40340548474</v>
      </c>
      <c r="D57" s="6">
        <v>562785.40340548474</v>
      </c>
    </row>
    <row r="58" spans="1:4" x14ac:dyDescent="0.45">
      <c r="A58" s="3">
        <v>2006</v>
      </c>
      <c r="B58" s="6">
        <v>603582.88680185308</v>
      </c>
      <c r="C58" s="6">
        <v>603582.88680185308</v>
      </c>
      <c r="D58" s="6">
        <v>603582.88680185308</v>
      </c>
    </row>
    <row r="59" spans="1:4" x14ac:dyDescent="0.45">
      <c r="A59" s="3">
        <v>2010</v>
      </c>
      <c r="B59" s="6">
        <v>700904.29430203431</v>
      </c>
      <c r="C59" s="6">
        <v>676618.13233845297</v>
      </c>
      <c r="D59" s="6">
        <v>700904.29430203431</v>
      </c>
    </row>
    <row r="60" spans="1:4" x14ac:dyDescent="0.45">
      <c r="A60" s="3">
        <v>2015</v>
      </c>
      <c r="B60" s="6">
        <v>799954.84141602786</v>
      </c>
      <c r="C60" s="6">
        <v>622654.97985623556</v>
      </c>
      <c r="D60" s="6">
        <v>799954.84141602786</v>
      </c>
    </row>
    <row r="61" spans="1:4" x14ac:dyDescent="0.45">
      <c r="A61" s="3">
        <v>2020</v>
      </c>
      <c r="B61" s="6">
        <v>931567.27511756599</v>
      </c>
      <c r="C61" s="6">
        <v>683880.14582595776</v>
      </c>
      <c r="D61" s="6">
        <v>931567.27511756599</v>
      </c>
    </row>
    <row r="62" spans="1:4" x14ac:dyDescent="0.45">
      <c r="A62" s="3">
        <v>2025</v>
      </c>
      <c r="B62" s="6">
        <v>969328.74111192999</v>
      </c>
      <c r="C62" s="6">
        <v>651253.64032659447</v>
      </c>
      <c r="D62" s="6">
        <v>969328.74111192999</v>
      </c>
    </row>
    <row r="63" spans="1:4" x14ac:dyDescent="0.45">
      <c r="A63" s="3">
        <v>2030</v>
      </c>
      <c r="B63" s="6">
        <v>964372.07426165789</v>
      </c>
      <c r="C63" s="6">
        <v>348281.28064798703</v>
      </c>
      <c r="D63" s="6">
        <v>964372.07426165789</v>
      </c>
    </row>
    <row r="64" spans="1:4" x14ac:dyDescent="0.45">
      <c r="A64" s="3">
        <v>2035</v>
      </c>
      <c r="B64" s="6">
        <v>1028545.9865278259</v>
      </c>
      <c r="C64" s="6">
        <v>205899.09710873972</v>
      </c>
      <c r="D64" s="6">
        <v>1028545.9865278259</v>
      </c>
    </row>
    <row r="65" spans="1:4" x14ac:dyDescent="0.45">
      <c r="A65" s="3">
        <v>2040</v>
      </c>
      <c r="B65" s="6">
        <v>1026985.0666159501</v>
      </c>
      <c r="C65" s="6">
        <v>60214.655466817901</v>
      </c>
      <c r="D65" s="6">
        <v>1026985.0666159501</v>
      </c>
    </row>
    <row r="66" spans="1:4" x14ac:dyDescent="0.45">
      <c r="A66" s="3">
        <v>2045</v>
      </c>
      <c r="B66" s="6">
        <v>1048562.0880764649</v>
      </c>
      <c r="C66" s="6"/>
      <c r="D66" s="6">
        <v>1048562.0880764649</v>
      </c>
    </row>
    <row r="67" spans="1:4" x14ac:dyDescent="0.45">
      <c r="A67" s="3">
        <v>2050</v>
      </c>
      <c r="B67" s="6">
        <v>1092846.0719158419</v>
      </c>
      <c r="C67" s="6"/>
      <c r="D67" s="6">
        <v>1092846.0719158419</v>
      </c>
    </row>
    <row r="68" spans="1:4" x14ac:dyDescent="0.45">
      <c r="A68" s="2" t="s">
        <v>26</v>
      </c>
      <c r="B68" s="6"/>
      <c r="C68" s="6"/>
      <c r="D68" s="6"/>
    </row>
    <row r="69" spans="1:4" x14ac:dyDescent="0.45">
      <c r="A69" s="3">
        <v>2005</v>
      </c>
      <c r="B69" s="6">
        <v>950664.51787899993</v>
      </c>
      <c r="C69" s="6">
        <v>950664.51787899993</v>
      </c>
      <c r="D69" s="6">
        <v>950664.51787899993</v>
      </c>
    </row>
    <row r="70" spans="1:4" x14ac:dyDescent="0.45">
      <c r="A70" s="3">
        <v>2006</v>
      </c>
      <c r="B70" s="6">
        <v>977718.76585337881</v>
      </c>
      <c r="C70" s="6">
        <v>977718.76585337881</v>
      </c>
      <c r="D70" s="6">
        <v>977718.76585337881</v>
      </c>
    </row>
    <row r="71" spans="1:4" x14ac:dyDescent="0.45">
      <c r="A71" s="3">
        <v>2010</v>
      </c>
      <c r="B71" s="6">
        <v>1000387.4732144758</v>
      </c>
      <c r="C71" s="6">
        <v>1000387.4732144758</v>
      </c>
      <c r="D71" s="6">
        <v>1000387.4732144758</v>
      </c>
    </row>
    <row r="72" spans="1:4" x14ac:dyDescent="0.45">
      <c r="A72" s="3">
        <v>2015</v>
      </c>
      <c r="B72" s="6">
        <v>1132855.9372481329</v>
      </c>
      <c r="C72" s="6">
        <v>1132855.9372481329</v>
      </c>
      <c r="D72" s="6">
        <v>640965.29539197858</v>
      </c>
    </row>
    <row r="73" spans="1:4" x14ac:dyDescent="0.45">
      <c r="A73" s="3">
        <v>2020</v>
      </c>
      <c r="B73" s="6">
        <v>1406059.2696033858</v>
      </c>
      <c r="C73" s="6">
        <v>1406059.2696033858</v>
      </c>
      <c r="D73" s="6">
        <v>260201.266816763</v>
      </c>
    </row>
    <row r="74" spans="1:4" x14ac:dyDescent="0.45">
      <c r="A74" s="3">
        <v>2025</v>
      </c>
      <c r="B74" s="6">
        <v>2079544.2710446215</v>
      </c>
      <c r="C74" s="6">
        <v>2079544.2710446215</v>
      </c>
      <c r="D74" s="6">
        <v>164860.0715374616</v>
      </c>
    </row>
    <row r="75" spans="1:4" x14ac:dyDescent="0.45">
      <c r="A75" s="3">
        <v>2030</v>
      </c>
      <c r="B75" s="6">
        <v>2133469.8082628832</v>
      </c>
      <c r="C75" s="6">
        <v>2118155.3255392956</v>
      </c>
      <c r="D75" s="6">
        <v>170437.43337354899</v>
      </c>
    </row>
    <row r="76" spans="1:4" x14ac:dyDescent="0.45">
      <c r="A76" s="3">
        <v>2035</v>
      </c>
      <c r="B76" s="6">
        <v>2188723.0335779926</v>
      </c>
      <c r="C76" s="6">
        <v>2155766.8078101538</v>
      </c>
      <c r="D76" s="6">
        <v>176121.63129162361</v>
      </c>
    </row>
    <row r="77" spans="1:4" x14ac:dyDescent="0.45">
      <c r="A77" s="3">
        <v>2040</v>
      </c>
      <c r="B77" s="6">
        <v>2243991.032926227</v>
      </c>
      <c r="C77" s="6">
        <v>1786746.6036346219</v>
      </c>
      <c r="D77" s="6">
        <v>180164.47764291742</v>
      </c>
    </row>
    <row r="78" spans="1:4" x14ac:dyDescent="0.45">
      <c r="A78" s="3">
        <v>2045</v>
      </c>
      <c r="B78" s="6">
        <v>2300654.6185158966</v>
      </c>
      <c r="C78" s="6">
        <v>716553.60206031986</v>
      </c>
      <c r="D78" s="6">
        <v>184498.90657310162</v>
      </c>
    </row>
    <row r="79" spans="1:4" x14ac:dyDescent="0.45">
      <c r="A79" s="3">
        <v>2050</v>
      </c>
      <c r="B79" s="6">
        <v>2358749.0306484215</v>
      </c>
      <c r="C79" s="6">
        <v>468069.87589906366</v>
      </c>
      <c r="D79" s="6">
        <v>189173.63356082013</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FF63-DEC1-44DF-968C-8930A4DFC629}">
  <sheetPr codeName="Sheet4"/>
  <dimension ref="B4:M37"/>
  <sheetViews>
    <sheetView workbookViewId="0">
      <selection activeCell="H33" sqref="H33"/>
    </sheetView>
  </sheetViews>
  <sheetFormatPr defaultRowHeight="14.25" x14ac:dyDescent="0.45"/>
  <cols>
    <col min="2" max="2" width="25.19921875" bestFit="1" customWidth="1"/>
    <col min="3" max="3" width="18.59765625" bestFit="1" customWidth="1"/>
    <col min="4" max="4" width="7.33203125" bestFit="1" customWidth="1"/>
    <col min="5" max="9" width="8.33203125" bestFit="1" customWidth="1"/>
    <col min="10" max="13" width="9.33203125" bestFit="1" customWidth="1"/>
    <col min="14" max="14" width="5.19921875" bestFit="1" customWidth="1"/>
    <col min="15" max="24" width="4.73046875" bestFit="1" customWidth="1"/>
    <col min="25" max="25" width="7.73046875" bestFit="1" customWidth="1"/>
    <col min="26" max="26" width="6.73046875" bestFit="1" customWidth="1"/>
    <col min="27" max="35" width="7.73046875" bestFit="1" customWidth="1"/>
    <col min="36" max="38" width="5.73046875" bestFit="1" customWidth="1"/>
    <col min="39" max="42" width="9.73046875" bestFit="1" customWidth="1"/>
    <col min="43" max="43" width="8.73046875" bestFit="1" customWidth="1"/>
    <col min="44" max="46" width="5.73046875" bestFit="1" customWidth="1"/>
  </cols>
  <sheetData>
    <row r="4" spans="2:13" x14ac:dyDescent="0.45">
      <c r="B4" s="1" t="s">
        <v>14</v>
      </c>
      <c r="C4" t="s" vm="1">
        <v>7</v>
      </c>
    </row>
    <row r="5" spans="2:13" x14ac:dyDescent="0.45">
      <c r="B5" s="1" t="s">
        <v>6</v>
      </c>
      <c r="C5" t="s" vm="5">
        <v>7</v>
      </c>
    </row>
    <row r="6" spans="2:13" x14ac:dyDescent="0.45">
      <c r="B6" s="1" t="s">
        <v>32</v>
      </c>
      <c r="C6" t="s" vm="7">
        <v>51</v>
      </c>
    </row>
    <row r="7" spans="2:13" x14ac:dyDescent="0.45">
      <c r="B7" s="1" t="s">
        <v>41</v>
      </c>
      <c r="C7" t="s" vm="2">
        <v>7</v>
      </c>
    </row>
    <row r="8" spans="2:13" x14ac:dyDescent="0.45">
      <c r="B8" s="1" t="s">
        <v>43</v>
      </c>
      <c r="C8" t="s" vm="4">
        <v>7</v>
      </c>
    </row>
    <row r="9" spans="2:13" x14ac:dyDescent="0.45">
      <c r="B9" s="1" t="s">
        <v>42</v>
      </c>
      <c r="C9" t="s" vm="3">
        <v>7</v>
      </c>
    </row>
    <row r="11" spans="2:13" x14ac:dyDescent="0.45">
      <c r="B11" s="1" t="s">
        <v>2</v>
      </c>
      <c r="C11" s="1" t="s">
        <v>4</v>
      </c>
    </row>
    <row r="12" spans="2:13" x14ac:dyDescent="0.45">
      <c r="C12" t="s">
        <v>3</v>
      </c>
    </row>
    <row r="13" spans="2:13" x14ac:dyDescent="0.45">
      <c r="B13" s="1" t="s">
        <v>0</v>
      </c>
      <c r="C13">
        <v>2005</v>
      </c>
      <c r="D13">
        <v>2006</v>
      </c>
      <c r="E13">
        <v>2010</v>
      </c>
      <c r="F13">
        <v>2015</v>
      </c>
      <c r="G13">
        <v>2020</v>
      </c>
      <c r="H13">
        <v>2025</v>
      </c>
      <c r="I13">
        <v>2030</v>
      </c>
      <c r="J13">
        <v>2035</v>
      </c>
      <c r="K13">
        <v>2040</v>
      </c>
      <c r="L13">
        <v>2045</v>
      </c>
      <c r="M13">
        <v>2050</v>
      </c>
    </row>
    <row r="14" spans="2:13" x14ac:dyDescent="0.45">
      <c r="B14" s="2" t="s">
        <v>37</v>
      </c>
      <c r="C14" s="6"/>
      <c r="D14" s="6"/>
      <c r="E14" s="6"/>
      <c r="F14" s="6"/>
      <c r="G14" s="6"/>
      <c r="H14" s="6"/>
      <c r="I14" s="6"/>
      <c r="J14" s="6"/>
      <c r="K14" s="6"/>
      <c r="L14" s="6"/>
      <c r="M14" s="6"/>
    </row>
    <row r="15" spans="2:13" x14ac:dyDescent="0.45">
      <c r="B15" s="3" t="s">
        <v>20</v>
      </c>
      <c r="C15" s="6">
        <v>5558.5755366619105</v>
      </c>
      <c r="D15" s="6">
        <v>5338.4234325066227</v>
      </c>
      <c r="E15" s="6">
        <v>5151.2270923837395</v>
      </c>
      <c r="F15" s="6">
        <v>4993.5520838498323</v>
      </c>
      <c r="G15" s="6">
        <v>2820676.6581489984</v>
      </c>
      <c r="H15" s="6">
        <v>3472716.7943448341</v>
      </c>
      <c r="I15" s="6">
        <v>3852589.4909544289</v>
      </c>
      <c r="J15" s="6">
        <v>4240203.7728560306</v>
      </c>
      <c r="K15" s="6">
        <v>4624077.2826795802</v>
      </c>
      <c r="L15" s="6">
        <v>5010055.9146680497</v>
      </c>
      <c r="M15" s="6">
        <v>5398479.7198199844</v>
      </c>
    </row>
    <row r="16" spans="2:13" x14ac:dyDescent="0.45">
      <c r="B16" s="3" t="s">
        <v>48</v>
      </c>
      <c r="C16" s="6">
        <v>5558.5755366619105</v>
      </c>
      <c r="D16" s="6">
        <v>5338.4234325066227</v>
      </c>
      <c r="E16" s="6">
        <v>5213.1881853218756</v>
      </c>
      <c r="F16" s="6">
        <v>5375.8613929177054</v>
      </c>
      <c r="G16" s="6">
        <v>2821346.1928609405</v>
      </c>
      <c r="H16" s="6">
        <v>3473734.133347217</v>
      </c>
      <c r="I16" s="6">
        <v>3853710.3021258102</v>
      </c>
      <c r="J16" s="6">
        <v>4241375.9949041214</v>
      </c>
      <c r="K16" s="6">
        <v>4625225.0118921697</v>
      </c>
      <c r="L16" s="6">
        <v>5011179.6834079083</v>
      </c>
      <c r="M16" s="6">
        <v>5399574.7548575168</v>
      </c>
    </row>
    <row r="17" spans="2:13" x14ac:dyDescent="0.45">
      <c r="B17" s="3" t="s">
        <v>27</v>
      </c>
      <c r="C17" s="6">
        <v>5558.5755366619105</v>
      </c>
      <c r="D17" s="6">
        <v>5338.4234325066227</v>
      </c>
      <c r="E17" s="6">
        <v>5151.2270923837405</v>
      </c>
      <c r="F17" s="6">
        <v>4993.5520838498323</v>
      </c>
      <c r="G17" s="6">
        <v>2820676.6581489984</v>
      </c>
      <c r="H17" s="6">
        <v>3472714.9710247684</v>
      </c>
      <c r="I17" s="6">
        <v>3852587.6676343633</v>
      </c>
      <c r="J17" s="6">
        <v>4240201.949535965</v>
      </c>
      <c r="K17" s="6">
        <v>4624075.4593595136</v>
      </c>
      <c r="L17" s="6">
        <v>5010054.091347985</v>
      </c>
      <c r="M17" s="6">
        <v>5398476.8814223707</v>
      </c>
    </row>
    <row r="18" spans="2:13" x14ac:dyDescent="0.45">
      <c r="B18" s="2" t="s">
        <v>44</v>
      </c>
      <c r="C18" s="6"/>
      <c r="D18" s="6"/>
      <c r="E18" s="6"/>
      <c r="F18" s="6"/>
      <c r="G18" s="6"/>
      <c r="H18" s="6"/>
      <c r="I18" s="6"/>
      <c r="J18" s="6"/>
      <c r="K18" s="6"/>
      <c r="L18" s="6"/>
      <c r="M18" s="6"/>
    </row>
    <row r="19" spans="2:13" x14ac:dyDescent="0.45">
      <c r="B19" s="3" t="s">
        <v>48</v>
      </c>
      <c r="C19" s="6"/>
      <c r="D19" s="6"/>
      <c r="E19" s="6"/>
      <c r="F19" s="6">
        <v>60178.677123918402</v>
      </c>
      <c r="G19" s="6">
        <v>93776.717212697302</v>
      </c>
      <c r="H19" s="6">
        <v>155135.87104913159</v>
      </c>
      <c r="I19" s="6">
        <v>181246.54941547679</v>
      </c>
      <c r="J19" s="6">
        <v>212123.04173807992</v>
      </c>
      <c r="K19" s="6">
        <v>207579.840343722</v>
      </c>
      <c r="L19" s="6">
        <v>134985.3294046252</v>
      </c>
      <c r="M19" s="6">
        <v>130226.98053425501</v>
      </c>
    </row>
    <row r="20" spans="2:13" x14ac:dyDescent="0.45">
      <c r="B20" s="2" t="s">
        <v>38</v>
      </c>
      <c r="C20" s="6"/>
      <c r="D20" s="6"/>
      <c r="E20" s="6"/>
      <c r="F20" s="6"/>
      <c r="G20" s="6"/>
      <c r="H20" s="6"/>
      <c r="I20" s="6"/>
      <c r="J20" s="6"/>
      <c r="K20" s="6"/>
      <c r="L20" s="6"/>
      <c r="M20" s="6"/>
    </row>
    <row r="21" spans="2:13" x14ac:dyDescent="0.45">
      <c r="B21" s="3" t="s">
        <v>20</v>
      </c>
      <c r="C21" s="6">
        <v>74116.494953119836</v>
      </c>
      <c r="D21" s="6">
        <v>77771.256049951844</v>
      </c>
      <c r="E21" s="6">
        <v>81185.336595476925</v>
      </c>
      <c r="F21" s="6">
        <v>87576.681792879695</v>
      </c>
      <c r="G21" s="6">
        <v>100558.43056841507</v>
      </c>
      <c r="H21" s="6">
        <v>139410.71940437131</v>
      </c>
      <c r="I21" s="6">
        <v>141640.01755484415</v>
      </c>
      <c r="J21" s="6">
        <v>147496.46524625787</v>
      </c>
      <c r="K21" s="6">
        <v>150646.77911237278</v>
      </c>
      <c r="L21" s="6">
        <v>153944.2193577484</v>
      </c>
      <c r="M21" s="6">
        <v>157413.15851458343</v>
      </c>
    </row>
    <row r="22" spans="2:13" x14ac:dyDescent="0.45">
      <c r="B22" s="3" t="s">
        <v>48</v>
      </c>
      <c r="C22" s="6">
        <v>74116.494953119836</v>
      </c>
      <c r="D22" s="6">
        <v>77771.256049951844</v>
      </c>
      <c r="E22" s="6">
        <v>82052.029408331044</v>
      </c>
      <c r="F22" s="6">
        <v>93016.884418066562</v>
      </c>
      <c r="G22" s="6">
        <v>114353.71062425389</v>
      </c>
      <c r="H22" s="6">
        <v>157992.17441289278</v>
      </c>
      <c r="I22" s="6">
        <v>164113.49535282596</v>
      </c>
      <c r="J22" s="6">
        <v>172545.95202200962</v>
      </c>
      <c r="K22" s="6">
        <v>179662.11601853024</v>
      </c>
      <c r="L22" s="6">
        <v>186585.72800500298</v>
      </c>
      <c r="M22" s="6">
        <v>191952.31316586022</v>
      </c>
    </row>
    <row r="23" spans="2:13" x14ac:dyDescent="0.45">
      <c r="B23" s="3" t="s">
        <v>27</v>
      </c>
      <c r="C23" s="6">
        <v>74116.494953119836</v>
      </c>
      <c r="D23" s="6">
        <v>77771.256049951844</v>
      </c>
      <c r="E23" s="6">
        <v>81185.336595476925</v>
      </c>
      <c r="F23" s="6">
        <v>89592.675467938636</v>
      </c>
      <c r="G23" s="6">
        <v>103711.93110763803</v>
      </c>
      <c r="H23" s="6">
        <v>142734.30748508329</v>
      </c>
      <c r="I23" s="6">
        <v>145047.7021587966</v>
      </c>
      <c r="J23" s="6">
        <v>150990.36991604645</v>
      </c>
      <c r="K23" s="6">
        <v>154229.08101270447</v>
      </c>
      <c r="L23" s="6">
        <v>157617.15062946756</v>
      </c>
      <c r="M23" s="6">
        <v>161175.22085136879</v>
      </c>
    </row>
    <row r="24" spans="2:13" x14ac:dyDescent="0.45">
      <c r="B24" s="2" t="s">
        <v>49</v>
      </c>
      <c r="C24" s="6"/>
      <c r="D24" s="6"/>
      <c r="E24" s="6"/>
      <c r="F24" s="6"/>
      <c r="G24" s="6"/>
      <c r="H24" s="6"/>
      <c r="I24" s="6"/>
      <c r="J24" s="6"/>
      <c r="K24" s="6"/>
      <c r="L24" s="6"/>
      <c r="M24" s="6"/>
    </row>
    <row r="25" spans="2:13" x14ac:dyDescent="0.45">
      <c r="B25" s="3" t="s">
        <v>20</v>
      </c>
      <c r="C25" s="6">
        <v>993410.71004376956</v>
      </c>
      <c r="D25" s="6">
        <v>943355.78908963921</v>
      </c>
      <c r="E25" s="6">
        <v>1097800.0481351484</v>
      </c>
      <c r="F25" s="6">
        <v>1182669.9685917106</v>
      </c>
      <c r="G25" s="6">
        <v>6885491.7905412177</v>
      </c>
      <c r="H25" s="6">
        <v>8446117.9901994858</v>
      </c>
      <c r="I25" s="6">
        <v>9227816.9414377175</v>
      </c>
      <c r="J25" s="6">
        <v>10029277.588609306</v>
      </c>
      <c r="K25" s="6">
        <v>10773254.238952311</v>
      </c>
      <c r="L25" s="6">
        <v>11599743.668887042</v>
      </c>
      <c r="M25" s="6">
        <v>12397970.686446574</v>
      </c>
    </row>
    <row r="26" spans="2:13" x14ac:dyDescent="0.45">
      <c r="B26" s="3" t="s">
        <v>48</v>
      </c>
      <c r="C26" s="6">
        <v>993410.71004376956</v>
      </c>
      <c r="D26" s="6">
        <v>942264.90966227744</v>
      </c>
      <c r="E26" s="6">
        <v>1137722.3065140354</v>
      </c>
      <c r="F26" s="6">
        <v>1183121.3211781415</v>
      </c>
      <c r="G26" s="6">
        <v>6883691.4597449331</v>
      </c>
      <c r="H26" s="6">
        <v>8409496.9138031173</v>
      </c>
      <c r="I26" s="6">
        <v>9177812.6616815683</v>
      </c>
      <c r="J26" s="6">
        <v>9927052.1953752022</v>
      </c>
      <c r="K26" s="6">
        <v>10622415.062474944</v>
      </c>
      <c r="L26" s="6">
        <v>11221500.179399729</v>
      </c>
      <c r="M26" s="6">
        <v>11992903.257453304</v>
      </c>
    </row>
    <row r="27" spans="2:13" x14ac:dyDescent="0.45">
      <c r="B27" s="3" t="s">
        <v>27</v>
      </c>
      <c r="C27" s="6">
        <v>993410.71004376956</v>
      </c>
      <c r="D27" s="6">
        <v>943355.78908963921</v>
      </c>
      <c r="E27" s="6">
        <v>1097800.0481351477</v>
      </c>
      <c r="F27" s="6">
        <v>1122978.09962417</v>
      </c>
      <c r="G27" s="6">
        <v>6692502.1380257253</v>
      </c>
      <c r="H27" s="6">
        <v>8102451.3037207881</v>
      </c>
      <c r="I27" s="6">
        <v>8874807.3251975682</v>
      </c>
      <c r="J27" s="6">
        <v>9666701.8650383633</v>
      </c>
      <c r="K27" s="6">
        <v>10401816.716622183</v>
      </c>
      <c r="L27" s="6">
        <v>11218909.720382271</v>
      </c>
      <c r="M27" s="6">
        <v>12007476.786492176</v>
      </c>
    </row>
    <row r="28" spans="2:13" x14ac:dyDescent="0.45">
      <c r="B28" s="2" t="s">
        <v>50</v>
      </c>
      <c r="C28" s="6"/>
      <c r="D28" s="6"/>
      <c r="E28" s="6"/>
      <c r="F28" s="6"/>
      <c r="G28" s="6"/>
      <c r="H28" s="6"/>
      <c r="I28" s="6"/>
      <c r="J28" s="6"/>
      <c r="K28" s="6"/>
      <c r="L28" s="6"/>
      <c r="M28" s="6"/>
    </row>
    <row r="29" spans="2:13" x14ac:dyDescent="0.45">
      <c r="B29" s="3" t="s">
        <v>20</v>
      </c>
      <c r="C29" s="6">
        <v>-1002260.5658479745</v>
      </c>
      <c r="D29" s="6">
        <v>-951783.14899228711</v>
      </c>
      <c r="E29" s="6">
        <v>-1109063.0376964349</v>
      </c>
      <c r="F29" s="6">
        <v>-1194976.8066521643</v>
      </c>
      <c r="G29" s="6">
        <v>-7122784.2428030875</v>
      </c>
      <c r="H29" s="6">
        <v>-8737186.9097036067</v>
      </c>
      <c r="I29" s="6">
        <v>-9552563.1466800701</v>
      </c>
      <c r="J29" s="6">
        <v>-10388290.81767102</v>
      </c>
      <c r="K29" s="6">
        <v>-11164479.069331203</v>
      </c>
      <c r="L29" s="6">
        <v>-12026147.701896332</v>
      </c>
      <c r="M29" s="6">
        <v>-12859286.783816459</v>
      </c>
    </row>
    <row r="30" spans="2:13" x14ac:dyDescent="0.45">
      <c r="B30" s="3" t="s">
        <v>48</v>
      </c>
      <c r="C30" s="6">
        <v>-1002260.5658479745</v>
      </c>
      <c r="D30" s="6">
        <v>-950692.26956492546</v>
      </c>
      <c r="E30" s="6">
        <v>-1151204.3904350724</v>
      </c>
      <c r="F30" s="6">
        <v>-1196416.0015436495</v>
      </c>
      <c r="G30" s="6">
        <v>-7124652.8299473682</v>
      </c>
      <c r="H30" s="6">
        <v>-8703731.5053332075</v>
      </c>
      <c r="I30" s="6">
        <v>-9505827.4706347864</v>
      </c>
      <c r="J30" s="6">
        <v>-10287930.400735378</v>
      </c>
      <c r="K30" s="6">
        <v>-11018518.324932354</v>
      </c>
      <c r="L30" s="6">
        <v>-11651611.830000121</v>
      </c>
      <c r="M30" s="6">
        <v>-12457193.120797256</v>
      </c>
    </row>
    <row r="31" spans="2:13" x14ac:dyDescent="0.45">
      <c r="B31" s="3" t="s">
        <v>27</v>
      </c>
      <c r="C31" s="6">
        <v>-1002260.5658479745</v>
      </c>
      <c r="D31" s="6">
        <v>-951783.14899228711</v>
      </c>
      <c r="E31" s="6">
        <v>-1109063.0376964344</v>
      </c>
      <c r="F31" s="6">
        <v>-1135284.9376846238</v>
      </c>
      <c r="G31" s="6">
        <v>-6929794.5902875978</v>
      </c>
      <c r="H31" s="6">
        <v>-8393520.2232249081</v>
      </c>
      <c r="I31" s="6">
        <v>-9199553.53043993</v>
      </c>
      <c r="J31" s="6">
        <v>-10025715.094100071</v>
      </c>
      <c r="K31" s="6">
        <v>-10793041.547001062</v>
      </c>
      <c r="L31" s="6">
        <v>-11645313.753391577</v>
      </c>
      <c r="M31" s="6">
        <v>-12468792.883862061</v>
      </c>
    </row>
    <row r="32" spans="2:13" x14ac:dyDescent="0.45">
      <c r="B32" s="2" t="s">
        <v>53</v>
      </c>
      <c r="C32" s="6"/>
      <c r="D32" s="6"/>
      <c r="E32" s="6"/>
      <c r="F32" s="6"/>
      <c r="G32" s="6"/>
      <c r="H32" s="6"/>
      <c r="I32" s="6"/>
      <c r="J32" s="6"/>
      <c r="K32" s="6"/>
      <c r="L32" s="6"/>
      <c r="M32" s="6"/>
    </row>
    <row r="33" spans="2:13" x14ac:dyDescent="0.45">
      <c r="B33" s="3" t="s">
        <v>27</v>
      </c>
      <c r="C33" s="6"/>
      <c r="D33" s="6"/>
      <c r="E33" s="6"/>
      <c r="F33" s="6">
        <v>67552.054572151304</v>
      </c>
      <c r="G33" s="6"/>
      <c r="H33" s="6"/>
      <c r="I33" s="6"/>
      <c r="J33" s="6"/>
      <c r="K33" s="6"/>
      <c r="L33" s="6"/>
      <c r="M33" s="6"/>
    </row>
    <row r="34" spans="2:13" x14ac:dyDescent="0.45">
      <c r="B34" s="2" t="s">
        <v>34</v>
      </c>
      <c r="C34" s="6"/>
      <c r="D34" s="6"/>
      <c r="E34" s="6"/>
      <c r="F34" s="6"/>
      <c r="G34" s="6"/>
      <c r="H34" s="6"/>
      <c r="I34" s="6"/>
      <c r="J34" s="6"/>
      <c r="K34" s="6"/>
      <c r="L34" s="6"/>
      <c r="M34" s="6"/>
    </row>
    <row r="35" spans="2:13" x14ac:dyDescent="0.45">
      <c r="B35" s="3" t="s">
        <v>20</v>
      </c>
      <c r="C35" s="6"/>
      <c r="D35" s="6">
        <v>91199.848830789648</v>
      </c>
      <c r="E35" s="6">
        <v>410892.95792049821</v>
      </c>
      <c r="F35" s="6">
        <v>850446.38147061458</v>
      </c>
      <c r="G35" s="6">
        <v>947668.58051937306</v>
      </c>
      <c r="H35" s="6">
        <v>1429597.9329145681</v>
      </c>
      <c r="I35" s="6">
        <v>1465075.9183910808</v>
      </c>
      <c r="J35" s="6">
        <v>1527683.3224113304</v>
      </c>
      <c r="K35" s="6">
        <v>1563641.7128212343</v>
      </c>
      <c r="L35" s="6">
        <v>1602103.7471878277</v>
      </c>
      <c r="M35" s="6">
        <v>1641936.3020029801</v>
      </c>
    </row>
    <row r="36" spans="2:13" x14ac:dyDescent="0.45">
      <c r="B36" s="3" t="s">
        <v>48</v>
      </c>
      <c r="C36" s="6"/>
      <c r="D36" s="6">
        <v>91199.848830789662</v>
      </c>
      <c r="E36" s="6">
        <v>414513.90798737365</v>
      </c>
      <c r="F36" s="6">
        <v>873390.8373661465</v>
      </c>
      <c r="G36" s="6">
        <v>1002685.0299347427</v>
      </c>
      <c r="H36" s="6">
        <v>1506521.5859720837</v>
      </c>
      <c r="I36" s="6">
        <v>1569108.0168915277</v>
      </c>
      <c r="J36" s="6">
        <v>1650389.4647802</v>
      </c>
      <c r="K36" s="6">
        <v>1776568.9997316101</v>
      </c>
      <c r="L36" s="6">
        <v>2013780.6290368563</v>
      </c>
      <c r="M36" s="6">
        <v>2097216.2595600449</v>
      </c>
    </row>
    <row r="37" spans="2:13" x14ac:dyDescent="0.45">
      <c r="B37" s="3" t="s">
        <v>27</v>
      </c>
      <c r="C37" s="6"/>
      <c r="D37" s="6">
        <v>91199.848830789662</v>
      </c>
      <c r="E37" s="6">
        <v>410892.95792049821</v>
      </c>
      <c r="F37" s="6">
        <v>942863.33585274976</v>
      </c>
      <c r="G37" s="6">
        <v>1149344.7508474262</v>
      </c>
      <c r="H37" s="6">
        <v>1749423.9350845341</v>
      </c>
      <c r="I37" s="6">
        <v>1792979.5159431095</v>
      </c>
      <c r="J37" s="6">
        <v>1863868.4847510811</v>
      </c>
      <c r="K37" s="6">
        <v>1908291.0423117063</v>
      </c>
      <c r="L37" s="6">
        <v>1955443.3989632614</v>
      </c>
      <c r="M37" s="6">
        <v>2004165.8412651233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262D3-DE32-4064-8F32-EA8174AF9D49}">
  <dimension ref="B3:L15"/>
  <sheetViews>
    <sheetView workbookViewId="0">
      <selection activeCell="K14" sqref="K14"/>
    </sheetView>
  </sheetViews>
  <sheetFormatPr defaultRowHeight="14.25" x14ac:dyDescent="0.45"/>
  <cols>
    <col min="2" max="2" width="24.1328125" bestFit="1" customWidth="1"/>
    <col min="3" max="3" width="18.59765625" bestFit="1" customWidth="1"/>
    <col min="4" max="4" width="5.73046875" bestFit="1" customWidth="1"/>
    <col min="5" max="10" width="6.73046875" bestFit="1" customWidth="1"/>
    <col min="11" max="11" width="10.73046875" bestFit="1" customWidth="1"/>
    <col min="12" max="12" width="9.86328125" bestFit="1" customWidth="1"/>
  </cols>
  <sheetData>
    <row r="3" spans="2:12" x14ac:dyDescent="0.45">
      <c r="B3" s="1" t="s">
        <v>32</v>
      </c>
      <c r="C3" t="s" vm="7">
        <v>51</v>
      </c>
    </row>
    <row r="4" spans="2:12" x14ac:dyDescent="0.45">
      <c r="B4" s="1" t="s">
        <v>8</v>
      </c>
      <c r="C4" t="s" vm="10">
        <v>9</v>
      </c>
    </row>
    <row r="6" spans="2:12" x14ac:dyDescent="0.45">
      <c r="B6" s="1" t="s">
        <v>2</v>
      </c>
      <c r="C6" s="1" t="s">
        <v>4</v>
      </c>
    </row>
    <row r="7" spans="2:12" x14ac:dyDescent="0.45">
      <c r="C7" t="s">
        <v>44</v>
      </c>
      <c r="K7" t="s">
        <v>53</v>
      </c>
      <c r="L7" t="s">
        <v>1</v>
      </c>
    </row>
    <row r="8" spans="2:12" x14ac:dyDescent="0.45">
      <c r="C8" t="s">
        <v>3</v>
      </c>
      <c r="K8" t="s">
        <v>3</v>
      </c>
    </row>
    <row r="9" spans="2:12" x14ac:dyDescent="0.45">
      <c r="B9" s="1" t="s">
        <v>0</v>
      </c>
      <c r="C9">
        <v>2015</v>
      </c>
      <c r="D9">
        <v>2020</v>
      </c>
      <c r="E9">
        <v>2025</v>
      </c>
      <c r="F9">
        <v>2030</v>
      </c>
      <c r="G9">
        <v>2035</v>
      </c>
      <c r="H9">
        <v>2040</v>
      </c>
      <c r="I9">
        <v>2045</v>
      </c>
      <c r="J9">
        <v>2050</v>
      </c>
      <c r="K9">
        <v>2015</v>
      </c>
    </row>
    <row r="10" spans="2:12" x14ac:dyDescent="0.45">
      <c r="B10" s="2" t="s">
        <v>48</v>
      </c>
      <c r="C10" s="6"/>
      <c r="D10" s="6"/>
      <c r="E10" s="6"/>
      <c r="F10" s="6"/>
      <c r="G10" s="6"/>
      <c r="H10" s="6"/>
      <c r="I10" s="6"/>
      <c r="J10" s="6"/>
      <c r="K10" s="6"/>
      <c r="L10" s="6"/>
    </row>
    <row r="11" spans="2:12" x14ac:dyDescent="0.45">
      <c r="B11" s="3" t="s">
        <v>47</v>
      </c>
      <c r="C11" s="6"/>
      <c r="D11" s="6"/>
      <c r="E11" s="6"/>
      <c r="F11" s="6"/>
      <c r="G11" s="6"/>
      <c r="H11" s="6"/>
      <c r="I11" s="6"/>
      <c r="J11" s="6"/>
      <c r="K11" s="6"/>
      <c r="L11" s="6"/>
    </row>
    <row r="12" spans="2:12" x14ac:dyDescent="0.45">
      <c r="B12" s="4" t="s">
        <v>56</v>
      </c>
      <c r="C12" s="6">
        <v>60178.677123918402</v>
      </c>
      <c r="D12" s="6">
        <v>93776.717212697302</v>
      </c>
      <c r="E12" s="6">
        <v>155135.87104913159</v>
      </c>
      <c r="F12" s="6">
        <v>181246.54941547679</v>
      </c>
      <c r="G12" s="6">
        <v>212123.04173807992</v>
      </c>
      <c r="H12" s="6">
        <v>207579.840343722</v>
      </c>
      <c r="I12" s="6">
        <v>134985.3294046252</v>
      </c>
      <c r="J12" s="6">
        <v>130226.98053425501</v>
      </c>
      <c r="K12" s="6"/>
      <c r="L12" s="6">
        <v>1175253.0068219062</v>
      </c>
    </row>
    <row r="13" spans="2:12" x14ac:dyDescent="0.45">
      <c r="B13" s="2" t="s">
        <v>27</v>
      </c>
      <c r="C13" s="6"/>
      <c r="D13" s="6"/>
      <c r="E13" s="6"/>
      <c r="F13" s="6"/>
      <c r="G13" s="6"/>
      <c r="H13" s="6"/>
      <c r="I13" s="6"/>
      <c r="J13" s="6"/>
      <c r="K13" s="6"/>
      <c r="L13" s="6"/>
    </row>
    <row r="14" spans="2:12" x14ac:dyDescent="0.45">
      <c r="B14" s="3" t="s">
        <v>55</v>
      </c>
      <c r="C14" s="6"/>
      <c r="D14" s="6"/>
      <c r="E14" s="6"/>
      <c r="F14" s="6"/>
      <c r="G14" s="6"/>
      <c r="H14" s="6"/>
      <c r="I14" s="6"/>
      <c r="J14" s="6"/>
      <c r="K14" s="6"/>
      <c r="L14" s="6"/>
    </row>
    <row r="15" spans="2:12" x14ac:dyDescent="0.45">
      <c r="B15" s="4" t="s">
        <v>57</v>
      </c>
      <c r="C15" s="6"/>
      <c r="D15" s="6"/>
      <c r="E15" s="6"/>
      <c r="F15" s="6"/>
      <c r="G15" s="6"/>
      <c r="H15" s="6"/>
      <c r="I15" s="6"/>
      <c r="J15" s="6"/>
      <c r="K15" s="6">
        <v>67552.054572151304</v>
      </c>
      <c r="L15" s="6">
        <v>67552.054572151304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4C83F-0CBD-4DA5-9257-EB189ACBBFB2}">
  <sheetPr codeName="Sheet5"/>
  <dimension ref="B4:L89"/>
  <sheetViews>
    <sheetView topLeftCell="A2" workbookViewId="0">
      <selection activeCell="B21" sqref="B21"/>
    </sheetView>
  </sheetViews>
  <sheetFormatPr defaultRowHeight="14.25" x14ac:dyDescent="0.45"/>
  <cols>
    <col min="2" max="2" width="67.3984375" bestFit="1" customWidth="1"/>
    <col min="3" max="3" width="21.33203125" bestFit="1" customWidth="1"/>
    <col min="4" max="4" width="9.3984375" bestFit="1" customWidth="1"/>
    <col min="5" max="8" width="9.73046875" bestFit="1" customWidth="1"/>
    <col min="9" max="12" width="9.3984375" bestFit="1" customWidth="1"/>
    <col min="13" max="13" width="4.73046875" bestFit="1" customWidth="1"/>
    <col min="14" max="14" width="9.73046875" bestFit="1" customWidth="1"/>
    <col min="15" max="15" width="9.46484375" bestFit="1" customWidth="1"/>
    <col min="16" max="16" width="3.73046875" bestFit="1" customWidth="1"/>
    <col min="17" max="17" width="4.73046875" bestFit="1" customWidth="1"/>
    <col min="18" max="18" width="9.73046875" bestFit="1" customWidth="1"/>
    <col min="19" max="19" width="9.46484375" bestFit="1" customWidth="1"/>
    <col min="20" max="20" width="3.73046875" bestFit="1" customWidth="1"/>
    <col min="21" max="21" width="4.73046875" bestFit="1" customWidth="1"/>
    <col min="22" max="22" width="9.73046875" bestFit="1" customWidth="1"/>
    <col min="23" max="23" width="9.46484375" bestFit="1" customWidth="1"/>
    <col min="24" max="24" width="3.73046875" bestFit="1" customWidth="1"/>
    <col min="25" max="25" width="4.73046875" bestFit="1" customWidth="1"/>
    <col min="26" max="26" width="9.73046875" bestFit="1" customWidth="1"/>
    <col min="27" max="27" width="9.46484375" bestFit="1" customWidth="1"/>
    <col min="28" max="28" width="3.73046875" bestFit="1" customWidth="1"/>
    <col min="29" max="29" width="4.73046875" bestFit="1" customWidth="1"/>
    <col min="30" max="30" width="9.3984375" bestFit="1" customWidth="1"/>
    <col min="31" max="31" width="9.46484375" bestFit="1" customWidth="1"/>
    <col min="32" max="32" width="3.73046875" bestFit="1" customWidth="1"/>
    <col min="33" max="33" width="4.73046875" bestFit="1" customWidth="1"/>
    <col min="34" max="34" width="9.3984375" bestFit="1" customWidth="1"/>
    <col min="35" max="35" width="9.46484375" bestFit="1" customWidth="1"/>
    <col min="36" max="36" width="3.73046875" bestFit="1" customWidth="1"/>
    <col min="37" max="37" width="4.73046875" bestFit="1" customWidth="1"/>
    <col min="38" max="38" width="9.3984375" bestFit="1" customWidth="1"/>
    <col min="39" max="39" width="9.46484375" bestFit="1" customWidth="1"/>
    <col min="40" max="40" width="3.73046875" bestFit="1" customWidth="1"/>
    <col min="41" max="41" width="4.73046875" bestFit="1" customWidth="1"/>
    <col min="42" max="42" width="9.3984375" bestFit="1" customWidth="1"/>
    <col min="43" max="43" width="9.46484375" bestFit="1" customWidth="1"/>
    <col min="44" max="44" width="3.73046875" bestFit="1" customWidth="1"/>
    <col min="45" max="45" width="4.73046875" bestFit="1" customWidth="1"/>
  </cols>
  <sheetData>
    <row r="4" spans="2:12" x14ac:dyDescent="0.45">
      <c r="B4" s="1" t="s">
        <v>32</v>
      </c>
      <c r="C4" t="s" vm="13">
        <v>28</v>
      </c>
    </row>
    <row r="5" spans="2:12" x14ac:dyDescent="0.45">
      <c r="B5" s="1" t="s">
        <v>80</v>
      </c>
      <c r="C5" t="s" vm="12">
        <v>39</v>
      </c>
    </row>
    <row r="6" spans="2:12" x14ac:dyDescent="0.45">
      <c r="B6" s="1" t="s">
        <v>15</v>
      </c>
      <c r="C6" t="s" vm="11">
        <v>7</v>
      </c>
    </row>
    <row r="8" spans="2:12" x14ac:dyDescent="0.45">
      <c r="B8" s="1" t="s">
        <v>58</v>
      </c>
      <c r="C8" s="1" t="s">
        <v>4</v>
      </c>
    </row>
    <row r="9" spans="2:12" x14ac:dyDescent="0.45">
      <c r="C9">
        <v>2006</v>
      </c>
      <c r="D9">
        <v>2010</v>
      </c>
      <c r="E9">
        <v>2015</v>
      </c>
      <c r="F9">
        <v>2020</v>
      </c>
      <c r="G9">
        <v>2025</v>
      </c>
      <c r="H9">
        <v>2030</v>
      </c>
      <c r="I9">
        <v>2035</v>
      </c>
      <c r="J9">
        <v>2040</v>
      </c>
      <c r="K9">
        <v>2045</v>
      </c>
      <c r="L9">
        <v>2050</v>
      </c>
    </row>
    <row r="10" spans="2:12" x14ac:dyDescent="0.45">
      <c r="C10" t="s">
        <v>3</v>
      </c>
      <c r="D10" t="s">
        <v>3</v>
      </c>
      <c r="E10" t="s">
        <v>3</v>
      </c>
      <c r="F10" t="s">
        <v>3</v>
      </c>
      <c r="G10" t="s">
        <v>3</v>
      </c>
      <c r="H10" t="s">
        <v>3</v>
      </c>
      <c r="I10" t="s">
        <v>3</v>
      </c>
      <c r="J10" t="s">
        <v>3</v>
      </c>
      <c r="K10" t="s">
        <v>3</v>
      </c>
      <c r="L10" t="s">
        <v>3</v>
      </c>
    </row>
    <row r="11" spans="2:12" x14ac:dyDescent="0.45">
      <c r="B11" s="1" t="s">
        <v>0</v>
      </c>
      <c r="C11" t="s">
        <v>40</v>
      </c>
      <c r="D11" t="s">
        <v>40</v>
      </c>
      <c r="E11" t="s">
        <v>40</v>
      </c>
      <c r="F11" t="s">
        <v>40</v>
      </c>
      <c r="G11" t="s">
        <v>40</v>
      </c>
      <c r="H11" t="s">
        <v>40</v>
      </c>
      <c r="I11" t="s">
        <v>40</v>
      </c>
      <c r="J11" t="s">
        <v>40</v>
      </c>
      <c r="K11" t="s">
        <v>40</v>
      </c>
      <c r="L11" t="s">
        <v>40</v>
      </c>
    </row>
    <row r="12" spans="2:12" x14ac:dyDescent="0.45">
      <c r="B12" s="2" t="s">
        <v>46</v>
      </c>
      <c r="C12" s="6"/>
      <c r="D12" s="6"/>
      <c r="E12" s="6"/>
      <c r="F12" s="6"/>
      <c r="G12" s="6"/>
      <c r="H12" s="6"/>
      <c r="I12" s="6"/>
      <c r="J12" s="6"/>
      <c r="K12" s="6"/>
      <c r="L12" s="6"/>
    </row>
    <row r="13" spans="2:12" x14ac:dyDescent="0.45">
      <c r="B13" s="3" t="s">
        <v>20</v>
      </c>
      <c r="C13" s="6"/>
      <c r="D13" s="6"/>
      <c r="E13" s="6"/>
      <c r="F13" s="6"/>
      <c r="G13" s="6"/>
      <c r="H13" s="6"/>
      <c r="I13" s="6"/>
      <c r="J13" s="6"/>
      <c r="K13" s="6"/>
      <c r="L13" s="6"/>
    </row>
    <row r="14" spans="2:12" x14ac:dyDescent="0.45">
      <c r="B14" s="4" t="s">
        <v>16</v>
      </c>
      <c r="C14" s="6"/>
      <c r="D14" s="6"/>
      <c r="E14" s="6"/>
      <c r="F14" s="6"/>
      <c r="G14" s="6"/>
      <c r="H14" s="6"/>
      <c r="I14" s="6"/>
      <c r="J14" s="6"/>
      <c r="K14" s="6"/>
      <c r="L14" s="6"/>
    </row>
    <row r="15" spans="2:12" x14ac:dyDescent="0.45">
      <c r="B15" s="5" t="s">
        <v>17</v>
      </c>
      <c r="C15" s="6"/>
      <c r="D15" s="6">
        <v>12.0689234780137</v>
      </c>
      <c r="E15" s="6">
        <v>11.8992402199084</v>
      </c>
      <c r="F15" s="6">
        <v>11.544847584510549</v>
      </c>
      <c r="G15" s="6">
        <v>11.9063741232812</v>
      </c>
      <c r="H15" s="6">
        <v>11.427212247935801</v>
      </c>
      <c r="I15" s="6">
        <v>11.427212247926199</v>
      </c>
      <c r="J15" s="6">
        <v>11.4272122479454</v>
      </c>
      <c r="K15" s="6">
        <v>11.427212248657201</v>
      </c>
      <c r="L15" s="6">
        <v>11.5906735842212</v>
      </c>
    </row>
    <row r="16" spans="2:12" x14ac:dyDescent="0.45">
      <c r="B16" s="5" t="s">
        <v>31</v>
      </c>
      <c r="C16" s="6"/>
      <c r="D16" s="6"/>
      <c r="E16" s="6"/>
      <c r="F16" s="6">
        <v>11.213454394203699</v>
      </c>
      <c r="G16" s="6">
        <v>11.213454394154599</v>
      </c>
      <c r="H16" s="6">
        <v>11.213454394407499</v>
      </c>
      <c r="I16" s="6">
        <v>11.2134543938354</v>
      </c>
      <c r="J16" s="6">
        <v>11.2134543935053</v>
      </c>
      <c r="K16" s="6">
        <v>11.213454393265501</v>
      </c>
      <c r="L16" s="6">
        <v>11.2134543956871</v>
      </c>
    </row>
    <row r="17" spans="2:12" x14ac:dyDescent="0.45">
      <c r="B17" s="5" t="s">
        <v>30</v>
      </c>
      <c r="C17" s="6"/>
      <c r="D17" s="6"/>
      <c r="E17" s="6"/>
      <c r="F17" s="6">
        <v>266406618.59999999</v>
      </c>
      <c r="G17" s="6">
        <v>195966435.69999999</v>
      </c>
      <c r="H17" s="6">
        <v>140774709.30000001</v>
      </c>
      <c r="I17" s="6">
        <v>97530547.5</v>
      </c>
      <c r="J17" s="6"/>
      <c r="K17" s="6"/>
      <c r="L17" s="6"/>
    </row>
    <row r="18" spans="2:12" x14ac:dyDescent="0.45">
      <c r="B18" s="5" t="s">
        <v>29</v>
      </c>
      <c r="C18" s="6"/>
      <c r="D18" s="6">
        <v>11.7541349195587</v>
      </c>
      <c r="E18" s="6">
        <v>11.7541349195203</v>
      </c>
      <c r="F18" s="6"/>
      <c r="G18" s="6">
        <v>11.754134919936901</v>
      </c>
      <c r="H18" s="6">
        <v>11.7541349200007</v>
      </c>
      <c r="I18" s="6">
        <v>11.7541349192156</v>
      </c>
      <c r="J18" s="6"/>
      <c r="K18" s="6"/>
      <c r="L18" s="6">
        <v>11.7541349169657</v>
      </c>
    </row>
    <row r="19" spans="2:12" x14ac:dyDescent="0.45">
      <c r="B19" s="3" t="s">
        <v>48</v>
      </c>
      <c r="C19" s="6"/>
      <c r="D19" s="6"/>
      <c r="E19" s="6"/>
      <c r="F19" s="6"/>
      <c r="G19" s="6"/>
      <c r="H19" s="6"/>
      <c r="I19" s="6"/>
      <c r="J19" s="6"/>
      <c r="K19" s="6"/>
      <c r="L19" s="6"/>
    </row>
    <row r="20" spans="2:12" x14ac:dyDescent="0.45">
      <c r="B20" s="4" t="s">
        <v>16</v>
      </c>
      <c r="C20" s="6"/>
      <c r="D20" s="6"/>
      <c r="E20" s="6"/>
      <c r="F20" s="6"/>
      <c r="G20" s="6"/>
      <c r="H20" s="6"/>
      <c r="I20" s="6"/>
      <c r="J20" s="6"/>
      <c r="K20" s="6"/>
      <c r="L20" s="6"/>
    </row>
    <row r="21" spans="2:12" x14ac:dyDescent="0.45">
      <c r="B21" s="5" t="s">
        <v>31</v>
      </c>
      <c r="C21" s="6"/>
      <c r="D21" s="6"/>
      <c r="E21" s="6"/>
      <c r="F21" s="6">
        <v>11.213454394203699</v>
      </c>
      <c r="G21" s="6">
        <v>11.213454394154599</v>
      </c>
      <c r="H21" s="6">
        <v>11.213454394407499</v>
      </c>
      <c r="I21" s="6">
        <v>11.2134543938354</v>
      </c>
      <c r="J21" s="6">
        <v>11.2134543935053</v>
      </c>
      <c r="K21" s="6">
        <v>11.213454393265501</v>
      </c>
      <c r="L21" s="6">
        <v>11.2134543956871</v>
      </c>
    </row>
    <row r="22" spans="2:12" x14ac:dyDescent="0.45">
      <c r="B22" s="5" t="s">
        <v>30</v>
      </c>
      <c r="C22" s="6"/>
      <c r="D22" s="6"/>
      <c r="E22" s="6">
        <v>356308125.19999999</v>
      </c>
      <c r="F22" s="6"/>
      <c r="G22" s="6">
        <v>195966435.69999999</v>
      </c>
      <c r="H22" s="6">
        <v>140774709.30000001</v>
      </c>
      <c r="I22" s="6">
        <v>97530547.5</v>
      </c>
      <c r="J22" s="6"/>
      <c r="K22" s="6"/>
      <c r="L22" s="6"/>
    </row>
    <row r="23" spans="2:12" x14ac:dyDescent="0.45">
      <c r="B23" s="5" t="s">
        <v>79</v>
      </c>
      <c r="C23" s="6"/>
      <c r="D23" s="6">
        <v>14.313068062245399</v>
      </c>
      <c r="E23" s="6">
        <v>14.3130680621901</v>
      </c>
      <c r="F23" s="6">
        <v>14.313068061230901</v>
      </c>
      <c r="G23" s="6">
        <v>14.313068061073</v>
      </c>
      <c r="H23" s="6">
        <v>14.313068062632899</v>
      </c>
      <c r="I23" s="6">
        <v>14.313068062611601</v>
      </c>
      <c r="J23" s="6">
        <v>14.3130680625172</v>
      </c>
      <c r="K23" s="6">
        <v>14.3130680615643</v>
      </c>
      <c r="L23" s="6">
        <v>14.313068064151249</v>
      </c>
    </row>
    <row r="24" spans="2:12" x14ac:dyDescent="0.45">
      <c r="B24" s="3" t="s">
        <v>27</v>
      </c>
      <c r="C24" s="6"/>
      <c r="D24" s="6"/>
      <c r="E24" s="6"/>
      <c r="F24" s="6"/>
      <c r="G24" s="6"/>
      <c r="H24" s="6"/>
      <c r="I24" s="6"/>
      <c r="J24" s="6"/>
      <c r="K24" s="6"/>
      <c r="L24" s="6"/>
    </row>
    <row r="25" spans="2:12" x14ac:dyDescent="0.45">
      <c r="B25" s="4" t="s">
        <v>16</v>
      </c>
      <c r="C25" s="6"/>
      <c r="D25" s="6"/>
      <c r="E25" s="6"/>
      <c r="F25" s="6"/>
      <c r="G25" s="6"/>
      <c r="H25" s="6"/>
      <c r="I25" s="6"/>
      <c r="J25" s="6"/>
      <c r="K25" s="6"/>
      <c r="L25" s="6"/>
    </row>
    <row r="26" spans="2:12" x14ac:dyDescent="0.45">
      <c r="B26" s="5" t="s">
        <v>17</v>
      </c>
      <c r="C26" s="6"/>
      <c r="D26" s="6">
        <v>12.0689234780137</v>
      </c>
      <c r="E26" s="6">
        <v>11.8992402199084</v>
      </c>
      <c r="F26" s="6">
        <v>11.544636550553349</v>
      </c>
      <c r="G26" s="6">
        <v>11.619900240536449</v>
      </c>
      <c r="H26" s="6">
        <v>11.427212247935801</v>
      </c>
      <c r="I26" s="6">
        <v>11.427212247926199</v>
      </c>
      <c r="J26" s="6">
        <v>11.4272122479454</v>
      </c>
      <c r="K26" s="6">
        <v>11.427212248657201</v>
      </c>
      <c r="L26" s="6">
        <v>11.5906735842212</v>
      </c>
    </row>
    <row r="27" spans="2:12" x14ac:dyDescent="0.45">
      <c r="B27" s="5" t="s">
        <v>31</v>
      </c>
      <c r="C27" s="6"/>
      <c r="D27" s="6"/>
      <c r="E27" s="6"/>
      <c r="F27" s="6">
        <v>11.213454394203699</v>
      </c>
      <c r="G27" s="6">
        <v>11.213454394154599</v>
      </c>
      <c r="H27" s="6">
        <v>11.213454394407499</v>
      </c>
      <c r="I27" s="6">
        <v>11.2134543938354</v>
      </c>
      <c r="J27" s="6">
        <v>11.2134543935053</v>
      </c>
      <c r="K27" s="6">
        <v>11.213454393265501</v>
      </c>
      <c r="L27" s="6">
        <v>11.2134543956871</v>
      </c>
    </row>
    <row r="28" spans="2:12" x14ac:dyDescent="0.45">
      <c r="B28" s="5" t="s">
        <v>30</v>
      </c>
      <c r="C28" s="6"/>
      <c r="D28" s="6"/>
      <c r="E28" s="6"/>
      <c r="F28" s="6">
        <v>266406618.59999999</v>
      </c>
      <c r="G28" s="6">
        <v>195966435.69999999</v>
      </c>
      <c r="H28" s="6">
        <v>140774709.30000001</v>
      </c>
      <c r="I28" s="6">
        <v>97530547.5</v>
      </c>
      <c r="J28" s="6"/>
      <c r="K28" s="6"/>
      <c r="L28" s="6"/>
    </row>
    <row r="29" spans="2:12" x14ac:dyDescent="0.45">
      <c r="B29" s="5" t="s">
        <v>29</v>
      </c>
      <c r="C29" s="6"/>
      <c r="D29" s="6">
        <v>11.7541349195587</v>
      </c>
      <c r="E29" s="6">
        <v>11.7541349195203</v>
      </c>
      <c r="F29" s="6"/>
      <c r="G29" s="6">
        <v>11.754134919936901</v>
      </c>
      <c r="H29" s="6">
        <v>11.7541349200007</v>
      </c>
      <c r="I29" s="6">
        <v>11.7541349192156</v>
      </c>
      <c r="J29" s="6"/>
      <c r="K29" s="6"/>
      <c r="L29" s="6">
        <v>11.7541349169657</v>
      </c>
    </row>
    <row r="30" spans="2:12" x14ac:dyDescent="0.45">
      <c r="B30" s="2" t="s">
        <v>45</v>
      </c>
      <c r="C30" s="6"/>
      <c r="D30" s="6"/>
      <c r="E30" s="6"/>
      <c r="F30" s="6"/>
      <c r="G30" s="6"/>
      <c r="H30" s="6"/>
      <c r="I30" s="6"/>
      <c r="J30" s="6"/>
      <c r="K30" s="6"/>
      <c r="L30" s="6"/>
    </row>
    <row r="31" spans="2:12" x14ac:dyDescent="0.45">
      <c r="B31" s="3" t="s">
        <v>20</v>
      </c>
      <c r="C31" s="6"/>
      <c r="D31" s="6"/>
      <c r="E31" s="6"/>
      <c r="F31" s="6"/>
      <c r="G31" s="6"/>
      <c r="H31" s="6"/>
      <c r="I31" s="6"/>
      <c r="J31" s="6"/>
      <c r="K31" s="6"/>
      <c r="L31" s="6"/>
    </row>
    <row r="32" spans="2:12" x14ac:dyDescent="0.45">
      <c r="B32" s="4" t="s">
        <v>59</v>
      </c>
      <c r="C32" s="6"/>
      <c r="D32" s="6"/>
      <c r="E32" s="6"/>
      <c r="F32" s="6"/>
      <c r="G32" s="6"/>
      <c r="H32" s="6"/>
      <c r="I32" s="6"/>
      <c r="J32" s="6"/>
      <c r="K32" s="6"/>
      <c r="L32" s="6"/>
    </row>
    <row r="33" spans="2:12" x14ac:dyDescent="0.45">
      <c r="B33" s="5" t="s">
        <v>60</v>
      </c>
      <c r="C33" s="6">
        <v>12.017409479779101</v>
      </c>
      <c r="D33" s="6">
        <v>13.1721984489827</v>
      </c>
      <c r="E33" s="6">
        <v>13.678437711151151</v>
      </c>
      <c r="F33" s="6">
        <v>248.18616831768549</v>
      </c>
      <c r="G33" s="6">
        <v>278.089415276137</v>
      </c>
      <c r="H33" s="6">
        <v>307.81459976646397</v>
      </c>
      <c r="I33" s="6">
        <v>339.07050194216401</v>
      </c>
      <c r="J33" s="6">
        <v>365.77515648375947</v>
      </c>
      <c r="K33" s="6">
        <v>396.40749799894002</v>
      </c>
      <c r="L33" s="6">
        <v>426.70346360080703</v>
      </c>
    </row>
    <row r="34" spans="2:12" x14ac:dyDescent="0.45">
      <c r="B34" s="4" t="s">
        <v>61</v>
      </c>
      <c r="C34" s="6"/>
      <c r="D34" s="6"/>
      <c r="E34" s="6"/>
      <c r="F34" s="6"/>
      <c r="G34" s="6"/>
      <c r="H34" s="6"/>
      <c r="I34" s="6"/>
      <c r="J34" s="6"/>
      <c r="K34" s="6"/>
      <c r="L34" s="6"/>
    </row>
    <row r="35" spans="2:12" x14ac:dyDescent="0.45">
      <c r="B35" s="5" t="s">
        <v>62</v>
      </c>
      <c r="C35" s="6">
        <v>3.3575191406849401</v>
      </c>
      <c r="D35" s="6">
        <v>3.3575191199719101</v>
      </c>
      <c r="E35" s="6">
        <v>3.35751914928725</v>
      </c>
      <c r="F35" s="6">
        <v>3.35751914533158</v>
      </c>
      <c r="G35" s="6">
        <v>3.3575191547000802</v>
      </c>
      <c r="H35" s="6">
        <v>3.35751911880361</v>
      </c>
      <c r="I35" s="6">
        <v>3.3575191392105399</v>
      </c>
      <c r="J35" s="6">
        <v>3.3575191209444402</v>
      </c>
      <c r="K35" s="6">
        <v>3.35751906096765</v>
      </c>
      <c r="L35" s="6">
        <v>3.3575193157673899</v>
      </c>
    </row>
    <row r="36" spans="2:12" x14ac:dyDescent="0.45">
      <c r="B36" s="5" t="s">
        <v>63</v>
      </c>
      <c r="C36" s="6">
        <v>3.0094799249986601</v>
      </c>
      <c r="D36" s="6">
        <v>3.0094799042856399</v>
      </c>
      <c r="E36" s="6">
        <v>3.0094799336009701</v>
      </c>
      <c r="F36" s="6">
        <v>3.0094799296453001</v>
      </c>
      <c r="G36" s="6">
        <v>3.0094799390138101</v>
      </c>
      <c r="H36" s="6">
        <v>3.0094799031173398</v>
      </c>
      <c r="I36" s="6">
        <v>3.00947992352426</v>
      </c>
      <c r="J36" s="6">
        <v>3.00947990525817</v>
      </c>
      <c r="K36" s="6">
        <v>3.0094798452813798</v>
      </c>
      <c r="L36" s="6">
        <v>3.0094801000811202</v>
      </c>
    </row>
    <row r="37" spans="2:12" x14ac:dyDescent="0.45">
      <c r="B37" s="4" t="s">
        <v>64</v>
      </c>
      <c r="C37" s="6"/>
      <c r="D37" s="6"/>
      <c r="E37" s="6"/>
      <c r="F37" s="6"/>
      <c r="G37" s="6"/>
      <c r="H37" s="6"/>
      <c r="I37" s="6"/>
      <c r="J37" s="6"/>
      <c r="K37" s="6"/>
      <c r="L37" s="6"/>
    </row>
    <row r="38" spans="2:12" x14ac:dyDescent="0.45">
      <c r="B38" s="5" t="s">
        <v>65</v>
      </c>
      <c r="C38" s="6">
        <v>8.1146085449989194</v>
      </c>
      <c r="D38" s="6">
        <v>8.1146085454953507</v>
      </c>
      <c r="E38" s="6">
        <v>8.1146085446244207</v>
      </c>
      <c r="F38" s="6">
        <v>8.1146085444650602</v>
      </c>
      <c r="G38" s="6">
        <v>8.1146085456295705</v>
      </c>
      <c r="H38" s="6"/>
      <c r="I38" s="6">
        <v>8.1146085451564591</v>
      </c>
      <c r="J38" s="6">
        <v>8.1146085442722296</v>
      </c>
      <c r="K38" s="6">
        <v>8.1146085463089594</v>
      </c>
      <c r="L38" s="6">
        <v>8.1146085519519193</v>
      </c>
    </row>
    <row r="39" spans="2:12" x14ac:dyDescent="0.45">
      <c r="B39" s="5" t="s">
        <v>66</v>
      </c>
      <c r="C39" s="6">
        <v>7.4928651562073201</v>
      </c>
      <c r="D39" s="6">
        <v>7.4928651574346503</v>
      </c>
      <c r="E39" s="6">
        <v>7.8037368511557847</v>
      </c>
      <c r="F39" s="6">
        <v>7.4928651565686701</v>
      </c>
      <c r="G39" s="6">
        <v>7.80373685040436</v>
      </c>
      <c r="H39" s="6">
        <v>7.8037368500066648</v>
      </c>
      <c r="I39" s="6">
        <v>7.4928651559272801</v>
      </c>
      <c r="J39" s="6">
        <v>7.4928651590386899</v>
      </c>
      <c r="K39" s="6">
        <v>7.4928651529697703</v>
      </c>
      <c r="L39" s="6">
        <v>7.4928651597270699</v>
      </c>
    </row>
    <row r="40" spans="2:12" x14ac:dyDescent="0.45">
      <c r="B40" s="3" t="s">
        <v>48</v>
      </c>
      <c r="C40" s="6"/>
      <c r="D40" s="6"/>
      <c r="E40" s="6"/>
      <c r="F40" s="6"/>
      <c r="G40" s="6"/>
      <c r="H40" s="6"/>
      <c r="I40" s="6"/>
      <c r="J40" s="6"/>
      <c r="K40" s="6"/>
      <c r="L40" s="6"/>
    </row>
    <row r="41" spans="2:12" x14ac:dyDescent="0.45">
      <c r="B41" s="4" t="s">
        <v>59</v>
      </c>
      <c r="C41" s="6"/>
      <c r="D41" s="6"/>
      <c r="E41" s="6"/>
      <c r="F41" s="6"/>
      <c r="G41" s="6"/>
      <c r="H41" s="6"/>
      <c r="I41" s="6"/>
      <c r="J41" s="6"/>
      <c r="K41" s="6"/>
      <c r="L41" s="6"/>
    </row>
    <row r="42" spans="2:12" x14ac:dyDescent="0.45">
      <c r="B42" s="5" t="s">
        <v>60</v>
      </c>
      <c r="C42" s="6">
        <v>13.377967097914549</v>
      </c>
      <c r="D42" s="6">
        <v>15.55695330591935</v>
      </c>
      <c r="E42" s="6">
        <v>15.8205334373644</v>
      </c>
      <c r="F42" s="6">
        <v>251.23520113209401</v>
      </c>
      <c r="G42" s="6">
        <v>281.13340335038151</v>
      </c>
      <c r="H42" s="6">
        <v>310.89674654271653</v>
      </c>
      <c r="I42" s="6">
        <v>341.02338943831398</v>
      </c>
      <c r="J42" s="6">
        <v>370.13593885498096</v>
      </c>
      <c r="K42" s="6">
        <v>399.86112341499302</v>
      </c>
      <c r="L42" s="6">
        <v>429.58630772277854</v>
      </c>
    </row>
    <row r="43" spans="2:12" x14ac:dyDescent="0.45">
      <c r="B43" s="4" t="s">
        <v>61</v>
      </c>
      <c r="C43" s="6"/>
      <c r="D43" s="6"/>
      <c r="E43" s="6"/>
      <c r="F43" s="6"/>
      <c r="G43" s="6"/>
      <c r="H43" s="6"/>
      <c r="I43" s="6"/>
      <c r="J43" s="6"/>
      <c r="K43" s="6"/>
      <c r="L43" s="6"/>
    </row>
    <row r="44" spans="2:12" x14ac:dyDescent="0.45">
      <c r="B44" s="5" t="s">
        <v>62</v>
      </c>
      <c r="C44" s="6">
        <v>3.3575191406849401</v>
      </c>
      <c r="D44" s="6">
        <v>3.3575191199719101</v>
      </c>
      <c r="E44" s="6">
        <v>3.820754443404895</v>
      </c>
      <c r="F44" s="6">
        <v>3.8207544394492254</v>
      </c>
      <c r="G44" s="6">
        <v>3.8207544488177301</v>
      </c>
      <c r="H44" s="6">
        <v>3.8207544129212554</v>
      </c>
      <c r="I44" s="6">
        <v>3.8207544333281849</v>
      </c>
      <c r="J44" s="6">
        <v>3.82075441506209</v>
      </c>
      <c r="K44" s="6">
        <v>3.8207543550852998</v>
      </c>
      <c r="L44" s="6">
        <v>3.8207546098850398</v>
      </c>
    </row>
    <row r="45" spans="2:12" x14ac:dyDescent="0.45">
      <c r="B45" s="5" t="s">
        <v>63</v>
      </c>
      <c r="C45" s="6">
        <v>3.3978183873836798</v>
      </c>
      <c r="D45" s="6">
        <v>3.6530765268534102</v>
      </c>
      <c r="E45" s="6"/>
      <c r="F45" s="6"/>
      <c r="G45" s="6"/>
      <c r="H45" s="6"/>
      <c r="I45" s="6"/>
      <c r="J45" s="6"/>
      <c r="K45" s="6"/>
      <c r="L45" s="6"/>
    </row>
    <row r="46" spans="2:12" x14ac:dyDescent="0.45">
      <c r="B46" s="4" t="s">
        <v>64</v>
      </c>
      <c r="C46" s="6"/>
      <c r="D46" s="6"/>
      <c r="E46" s="6"/>
      <c r="F46" s="6"/>
      <c r="G46" s="6"/>
      <c r="H46" s="6"/>
      <c r="I46" s="6"/>
      <c r="J46" s="6"/>
      <c r="K46" s="6"/>
      <c r="L46" s="6"/>
    </row>
    <row r="47" spans="2:12" x14ac:dyDescent="0.45">
      <c r="B47" s="5" t="s">
        <v>75</v>
      </c>
      <c r="C47" s="6"/>
      <c r="D47" s="6"/>
      <c r="E47" s="6"/>
      <c r="F47" s="6"/>
      <c r="G47" s="6"/>
      <c r="H47" s="6">
        <v>11.410376503355501</v>
      </c>
      <c r="I47" s="6">
        <v>11.4103765036628</v>
      </c>
      <c r="J47" s="6">
        <v>11.4103765041086</v>
      </c>
      <c r="K47" s="6">
        <v>11.410376498991001</v>
      </c>
      <c r="L47" s="6">
        <v>11.4103765081038</v>
      </c>
    </row>
    <row r="48" spans="2:12" x14ac:dyDescent="0.45">
      <c r="B48" s="5" t="s">
        <v>65</v>
      </c>
      <c r="C48" s="6">
        <v>8.8989877978650203</v>
      </c>
      <c r="D48" s="6">
        <v>9.1254234965700203</v>
      </c>
      <c r="E48" s="6">
        <v>10.255672902810065</v>
      </c>
      <c r="F48" s="6">
        <v>11.0163120395645</v>
      </c>
      <c r="G48" s="6">
        <v>11.700538516627351</v>
      </c>
      <c r="H48" s="6"/>
      <c r="I48" s="6"/>
      <c r="J48" s="6"/>
      <c r="K48" s="6"/>
      <c r="L48" s="6"/>
    </row>
    <row r="49" spans="2:12" x14ac:dyDescent="0.45">
      <c r="B49" s="5" t="s">
        <v>76</v>
      </c>
      <c r="C49" s="6"/>
      <c r="D49" s="6"/>
      <c r="E49" s="6"/>
      <c r="F49" s="6"/>
      <c r="G49" s="6">
        <v>12.051882030129001</v>
      </c>
      <c r="H49" s="6">
        <v>12.051882030329899</v>
      </c>
      <c r="I49" s="6">
        <v>12.0518820297043</v>
      </c>
      <c r="J49" s="6">
        <v>12.051882027974401</v>
      </c>
      <c r="K49" s="6">
        <v>12.0518820294596</v>
      </c>
      <c r="L49" s="6">
        <v>12.0518820220279</v>
      </c>
    </row>
    <row r="50" spans="2:12" x14ac:dyDescent="0.45">
      <c r="B50" s="5" t="s">
        <v>66</v>
      </c>
      <c r="C50" s="6">
        <v>9.1202435376716604</v>
      </c>
      <c r="D50" s="6">
        <v>9.5723967475374394</v>
      </c>
      <c r="E50" s="6"/>
      <c r="F50" s="6"/>
      <c r="G50" s="6"/>
      <c r="H50" s="6"/>
      <c r="I50" s="6"/>
      <c r="J50" s="6"/>
      <c r="K50" s="6"/>
      <c r="L50" s="6"/>
    </row>
    <row r="51" spans="2:12" x14ac:dyDescent="0.45">
      <c r="B51" s="3" t="s">
        <v>27</v>
      </c>
      <c r="C51" s="6"/>
      <c r="D51" s="6"/>
      <c r="E51" s="6"/>
      <c r="F51" s="6"/>
      <c r="G51" s="6"/>
      <c r="H51" s="6"/>
      <c r="I51" s="6"/>
      <c r="J51" s="6"/>
      <c r="K51" s="6"/>
      <c r="L51" s="6"/>
    </row>
    <row r="52" spans="2:12" x14ac:dyDescent="0.45">
      <c r="B52" s="4" t="s">
        <v>59</v>
      </c>
      <c r="C52" s="6"/>
      <c r="D52" s="6"/>
      <c r="E52" s="6"/>
      <c r="F52" s="6"/>
      <c r="G52" s="6"/>
      <c r="H52" s="6"/>
      <c r="I52" s="6"/>
      <c r="J52" s="6"/>
      <c r="K52" s="6"/>
      <c r="L52" s="6"/>
    </row>
    <row r="53" spans="2:12" x14ac:dyDescent="0.45">
      <c r="B53" s="5" t="s">
        <v>60</v>
      </c>
      <c r="C53" s="6">
        <v>12.017409479779101</v>
      </c>
      <c r="D53" s="6">
        <v>13.1721984489827</v>
      </c>
      <c r="E53" s="6">
        <v>13.678437711151151</v>
      </c>
      <c r="F53" s="6">
        <v>248.18616831768549</v>
      </c>
      <c r="G53" s="6">
        <v>278.089415276137</v>
      </c>
      <c r="H53" s="6">
        <v>307.81459976646397</v>
      </c>
      <c r="I53" s="6">
        <v>339.07050194216401</v>
      </c>
      <c r="J53" s="6">
        <v>365.77515648375947</v>
      </c>
      <c r="K53" s="6">
        <v>396.40749799894002</v>
      </c>
      <c r="L53" s="6">
        <v>426.70346360080703</v>
      </c>
    </row>
    <row r="54" spans="2:12" x14ac:dyDescent="0.45">
      <c r="B54" s="4" t="s">
        <v>61</v>
      </c>
      <c r="C54" s="6"/>
      <c r="D54" s="6"/>
      <c r="E54" s="6"/>
      <c r="F54" s="6"/>
      <c r="G54" s="6"/>
      <c r="H54" s="6"/>
      <c r="I54" s="6"/>
      <c r="J54" s="6"/>
      <c r="K54" s="6"/>
      <c r="L54" s="6"/>
    </row>
    <row r="55" spans="2:12" x14ac:dyDescent="0.45">
      <c r="B55" s="5" t="s">
        <v>62</v>
      </c>
      <c r="C55" s="6">
        <v>3.3575191406849401</v>
      </c>
      <c r="D55" s="6">
        <v>3.3575191199719101</v>
      </c>
      <c r="E55" s="6">
        <v>3.35751914928725</v>
      </c>
      <c r="F55" s="6">
        <v>3.35751914533158</v>
      </c>
      <c r="G55" s="6">
        <v>3.3575191547000802</v>
      </c>
      <c r="H55" s="6">
        <v>3.35751911880361</v>
      </c>
      <c r="I55" s="6">
        <v>3.3575191392105399</v>
      </c>
      <c r="J55" s="6">
        <v>3.3575191209444402</v>
      </c>
      <c r="K55" s="6">
        <v>3.35751906096765</v>
      </c>
      <c r="L55" s="6">
        <v>3.3575193157673899</v>
      </c>
    </row>
    <row r="56" spans="2:12" x14ac:dyDescent="0.45">
      <c r="B56" s="5" t="s">
        <v>63</v>
      </c>
      <c r="C56" s="6">
        <v>3.0094799249986601</v>
      </c>
      <c r="D56" s="6">
        <v>3.0094799042856399</v>
      </c>
      <c r="E56" s="6">
        <v>3.0094799336009701</v>
      </c>
      <c r="F56" s="6">
        <v>3.0094799296453001</v>
      </c>
      <c r="G56" s="6">
        <v>3.0094799390138101</v>
      </c>
      <c r="H56" s="6">
        <v>3.0094799031173398</v>
      </c>
      <c r="I56" s="6">
        <v>3.00947992352426</v>
      </c>
      <c r="J56" s="6">
        <v>3.00947990525817</v>
      </c>
      <c r="K56" s="6">
        <v>3.0094798452813798</v>
      </c>
      <c r="L56" s="6">
        <v>3.0094801000811202</v>
      </c>
    </row>
    <row r="57" spans="2:12" x14ac:dyDescent="0.45">
      <c r="B57" s="4" t="s">
        <v>64</v>
      </c>
      <c r="C57" s="6"/>
      <c r="D57" s="6"/>
      <c r="E57" s="6"/>
      <c r="F57" s="6"/>
      <c r="G57" s="6"/>
      <c r="H57" s="6"/>
      <c r="I57" s="6"/>
      <c r="J57" s="6"/>
      <c r="K57" s="6"/>
      <c r="L57" s="6"/>
    </row>
    <row r="58" spans="2:12" x14ac:dyDescent="0.45">
      <c r="B58" s="5" t="s">
        <v>65</v>
      </c>
      <c r="C58" s="6">
        <v>8.1146085449989194</v>
      </c>
      <c r="D58" s="6">
        <v>8.1146085454953507</v>
      </c>
      <c r="E58" s="6">
        <v>8.1146085446244207</v>
      </c>
      <c r="F58" s="6">
        <v>8.1146085444650602</v>
      </c>
      <c r="G58" s="6">
        <v>8.1146085456295705</v>
      </c>
      <c r="H58" s="6"/>
      <c r="I58" s="6">
        <v>8.1146085451564591</v>
      </c>
      <c r="J58" s="6">
        <v>8.1146085442722296</v>
      </c>
      <c r="K58" s="6">
        <v>8.1146085463089594</v>
      </c>
      <c r="L58" s="6">
        <v>8.1146085519519193</v>
      </c>
    </row>
    <row r="59" spans="2:12" x14ac:dyDescent="0.45">
      <c r="B59" s="5" t="s">
        <v>66</v>
      </c>
      <c r="C59" s="6">
        <v>7.4928651562073201</v>
      </c>
      <c r="D59" s="6">
        <v>7.4928651574346503</v>
      </c>
      <c r="E59" s="6">
        <v>7.8037368511557847</v>
      </c>
      <c r="F59" s="6">
        <v>7.4928651565686701</v>
      </c>
      <c r="G59" s="6">
        <v>7.8037368504043547</v>
      </c>
      <c r="H59" s="6">
        <v>7.8037368500066648</v>
      </c>
      <c r="I59" s="6">
        <v>7.4928651559272801</v>
      </c>
      <c r="J59" s="6">
        <v>7.4928651590386899</v>
      </c>
      <c r="K59" s="6">
        <v>7.4928651529697703</v>
      </c>
      <c r="L59" s="6">
        <v>7.4928651597270699</v>
      </c>
    </row>
    <row r="60" spans="2:12" x14ac:dyDescent="0.45">
      <c r="B60" s="2" t="s">
        <v>54</v>
      </c>
      <c r="C60" s="6"/>
      <c r="D60" s="6"/>
      <c r="E60" s="6"/>
      <c r="F60" s="6"/>
      <c r="G60" s="6"/>
      <c r="H60" s="6"/>
      <c r="I60" s="6"/>
      <c r="J60" s="6"/>
      <c r="K60" s="6"/>
      <c r="L60" s="6"/>
    </row>
    <row r="61" spans="2:12" x14ac:dyDescent="0.45">
      <c r="B61" s="3" t="s">
        <v>20</v>
      </c>
      <c r="C61" s="6"/>
      <c r="D61" s="6"/>
      <c r="E61" s="6"/>
      <c r="F61" s="6"/>
      <c r="G61" s="6"/>
      <c r="H61" s="6"/>
      <c r="I61" s="6"/>
      <c r="J61" s="6"/>
      <c r="K61" s="6"/>
      <c r="L61" s="6"/>
    </row>
    <row r="62" spans="2:12" x14ac:dyDescent="0.45">
      <c r="B62" s="4" t="s">
        <v>67</v>
      </c>
      <c r="C62" s="6"/>
      <c r="D62" s="6"/>
      <c r="E62" s="6"/>
      <c r="F62" s="6"/>
      <c r="G62" s="6"/>
      <c r="H62" s="6"/>
      <c r="I62" s="6"/>
      <c r="J62" s="6"/>
      <c r="K62" s="6"/>
      <c r="L62" s="6"/>
    </row>
    <row r="63" spans="2:12" x14ac:dyDescent="0.45">
      <c r="B63" s="5" t="s">
        <v>68</v>
      </c>
      <c r="C63" s="6">
        <v>12.017409479779101</v>
      </c>
      <c r="D63" s="6">
        <v>13.1721984489827</v>
      </c>
      <c r="E63" s="6">
        <v>13.678437711151151</v>
      </c>
      <c r="F63" s="6">
        <v>248.18616831768549</v>
      </c>
      <c r="G63" s="6">
        <v>278.089415276137</v>
      </c>
      <c r="H63" s="6">
        <v>307.81459976646397</v>
      </c>
      <c r="I63" s="6">
        <v>339.07050194216401</v>
      </c>
      <c r="J63" s="6">
        <v>365.77515648375947</v>
      </c>
      <c r="K63" s="6">
        <v>396.40749799894002</v>
      </c>
      <c r="L63" s="6">
        <v>426.70346360080703</v>
      </c>
    </row>
    <row r="64" spans="2:12" x14ac:dyDescent="0.45">
      <c r="B64" s="4" t="s">
        <v>69</v>
      </c>
      <c r="C64" s="6"/>
      <c r="D64" s="6"/>
      <c r="E64" s="6"/>
      <c r="F64" s="6"/>
      <c r="G64" s="6"/>
      <c r="H64" s="6"/>
      <c r="I64" s="6"/>
      <c r="J64" s="6"/>
      <c r="K64" s="6"/>
      <c r="L64" s="6"/>
    </row>
    <row r="65" spans="2:12" x14ac:dyDescent="0.45">
      <c r="B65" s="5" t="s">
        <v>70</v>
      </c>
      <c r="C65" s="6">
        <v>3.3575191406849401</v>
      </c>
      <c r="D65" s="6">
        <v>3.3575191199719101</v>
      </c>
      <c r="E65" s="6">
        <v>3.35751914928725</v>
      </c>
      <c r="F65" s="6">
        <v>3.35751914533158</v>
      </c>
      <c r="G65" s="6">
        <v>3.3575191547000802</v>
      </c>
      <c r="H65" s="6">
        <v>3.35751911880361</v>
      </c>
      <c r="I65" s="6">
        <v>3.3575191392105399</v>
      </c>
      <c r="J65" s="6">
        <v>3.3575191209444402</v>
      </c>
      <c r="K65" s="6">
        <v>3.35751906096765</v>
      </c>
      <c r="L65" s="6">
        <v>3.3575193157673899</v>
      </c>
    </row>
    <row r="66" spans="2:12" x14ac:dyDescent="0.45">
      <c r="B66" s="5" t="s">
        <v>71</v>
      </c>
      <c r="C66" s="6">
        <v>3.0094799249986601</v>
      </c>
      <c r="D66" s="6">
        <v>3.0094799042856399</v>
      </c>
      <c r="E66" s="6">
        <v>3.0094799336009701</v>
      </c>
      <c r="F66" s="6">
        <v>3.0094799296453001</v>
      </c>
      <c r="G66" s="6">
        <v>3.0094799390138101</v>
      </c>
      <c r="H66" s="6">
        <v>3.0094799031173398</v>
      </c>
      <c r="I66" s="6">
        <v>3.00947992352426</v>
      </c>
      <c r="J66" s="6">
        <v>3.00947990525817</v>
      </c>
      <c r="K66" s="6">
        <v>3.0094798452813798</v>
      </c>
      <c r="L66" s="6">
        <v>3.0094801000811202</v>
      </c>
    </row>
    <row r="67" spans="2:12" x14ac:dyDescent="0.45">
      <c r="B67" s="4" t="s">
        <v>72</v>
      </c>
      <c r="C67" s="6"/>
      <c r="D67" s="6"/>
      <c r="E67" s="6"/>
      <c r="F67" s="6"/>
      <c r="G67" s="6"/>
      <c r="H67" s="6"/>
      <c r="I67" s="6"/>
      <c r="J67" s="6"/>
      <c r="K67" s="6"/>
      <c r="L67" s="6"/>
    </row>
    <row r="68" spans="2:12" x14ac:dyDescent="0.45">
      <c r="B68" s="5" t="s">
        <v>73</v>
      </c>
      <c r="C68" s="6">
        <v>8.1146085449989194</v>
      </c>
      <c r="D68" s="6">
        <v>8.1146085454953401</v>
      </c>
      <c r="E68" s="6">
        <v>8.1146085446244207</v>
      </c>
      <c r="F68" s="6">
        <v>8.1146085444650602</v>
      </c>
      <c r="G68" s="6">
        <v>8.1146085456295705</v>
      </c>
      <c r="H68" s="6">
        <v>8.1146085443592995</v>
      </c>
      <c r="I68" s="6">
        <v>8.1146085451564591</v>
      </c>
      <c r="J68" s="6">
        <v>8.1146085442722207</v>
      </c>
      <c r="K68" s="6">
        <v>8.1146085463089594</v>
      </c>
      <c r="L68" s="6">
        <v>8.1146085519519193</v>
      </c>
    </row>
    <row r="69" spans="2:12" x14ac:dyDescent="0.45">
      <c r="B69" s="5" t="s">
        <v>74</v>
      </c>
      <c r="C69" s="6">
        <v>7.8037368503859792</v>
      </c>
      <c r="D69" s="6">
        <v>7.8037368515213847</v>
      </c>
      <c r="E69" s="6">
        <v>7.4928651570690503</v>
      </c>
      <c r="F69" s="6">
        <v>7.8037368506554046</v>
      </c>
      <c r="G69" s="6">
        <v>7.4928651563176203</v>
      </c>
      <c r="H69" s="6">
        <v>7.8037368500066648</v>
      </c>
      <c r="I69" s="6">
        <v>7.8037368500140154</v>
      </c>
      <c r="J69" s="6">
        <v>7.4928651590386899</v>
      </c>
      <c r="K69" s="6">
        <v>7.4928651529697703</v>
      </c>
      <c r="L69" s="6">
        <v>7.8037368538138043</v>
      </c>
    </row>
    <row r="70" spans="2:12" x14ac:dyDescent="0.45">
      <c r="B70" s="3" t="s">
        <v>48</v>
      </c>
      <c r="C70" s="6"/>
      <c r="D70" s="6"/>
      <c r="E70" s="6"/>
      <c r="F70" s="6"/>
      <c r="G70" s="6"/>
      <c r="H70" s="6"/>
      <c r="I70" s="6"/>
      <c r="J70" s="6"/>
      <c r="K70" s="6"/>
      <c r="L70" s="6"/>
    </row>
    <row r="71" spans="2:12" x14ac:dyDescent="0.45">
      <c r="B71" s="4" t="s">
        <v>67</v>
      </c>
      <c r="C71" s="6"/>
      <c r="D71" s="6"/>
      <c r="E71" s="6"/>
      <c r="F71" s="6"/>
      <c r="G71" s="6"/>
      <c r="H71" s="6"/>
      <c r="I71" s="6"/>
      <c r="J71" s="6"/>
      <c r="K71" s="6"/>
      <c r="L71" s="6"/>
    </row>
    <row r="72" spans="2:12" x14ac:dyDescent="0.45">
      <c r="B72" s="5" t="s">
        <v>68</v>
      </c>
      <c r="C72" s="6">
        <v>13.377967097914549</v>
      </c>
      <c r="D72" s="6">
        <v>15.55695330591935</v>
      </c>
      <c r="E72" s="6">
        <v>15.8205334373644</v>
      </c>
      <c r="F72" s="6">
        <v>251.23520113209401</v>
      </c>
      <c r="G72" s="6">
        <v>281.13340335038151</v>
      </c>
      <c r="H72" s="6">
        <v>310.89674654271653</v>
      </c>
      <c r="I72" s="6">
        <v>341.02338943831398</v>
      </c>
      <c r="J72" s="6">
        <v>370.13593885498096</v>
      </c>
      <c r="K72" s="6">
        <v>399.86112341499302</v>
      </c>
      <c r="L72" s="6">
        <v>429.58630772277854</v>
      </c>
    </row>
    <row r="73" spans="2:12" x14ac:dyDescent="0.45">
      <c r="B73" s="4" t="s">
        <v>69</v>
      </c>
      <c r="C73" s="6"/>
      <c r="D73" s="6"/>
      <c r="E73" s="6"/>
      <c r="F73" s="6"/>
      <c r="G73" s="6"/>
      <c r="H73" s="6"/>
      <c r="I73" s="6"/>
      <c r="J73" s="6"/>
      <c r="K73" s="6"/>
      <c r="L73" s="6"/>
    </row>
    <row r="74" spans="2:12" x14ac:dyDescent="0.45">
      <c r="B74" s="5" t="s">
        <v>70</v>
      </c>
      <c r="C74" s="6">
        <v>3.3575191406849401</v>
      </c>
      <c r="D74" s="6">
        <v>3.3575191199719101</v>
      </c>
      <c r="E74" s="6">
        <v>3.820754443404895</v>
      </c>
      <c r="F74" s="6">
        <v>3.35751914533158</v>
      </c>
      <c r="G74" s="6">
        <v>3.3575191547000802</v>
      </c>
      <c r="H74" s="6">
        <v>3.8207544129212554</v>
      </c>
      <c r="I74" s="6">
        <v>3.3575191392105399</v>
      </c>
      <c r="J74" s="6">
        <v>3.3575191209444402</v>
      </c>
      <c r="K74" s="6">
        <v>3.8207543550852998</v>
      </c>
      <c r="L74" s="6">
        <v>3.3575193157673899</v>
      </c>
    </row>
    <row r="75" spans="2:12" x14ac:dyDescent="0.45">
      <c r="B75" s="5" t="s">
        <v>71</v>
      </c>
      <c r="C75" s="6">
        <v>3.3978183873836798</v>
      </c>
      <c r="D75" s="6">
        <v>3.6530765268534102</v>
      </c>
      <c r="E75" s="6"/>
      <c r="F75" s="6"/>
      <c r="G75" s="6"/>
      <c r="H75" s="6"/>
      <c r="I75" s="6"/>
      <c r="J75" s="6"/>
      <c r="K75" s="6"/>
      <c r="L75" s="6"/>
    </row>
    <row r="76" spans="2:12" x14ac:dyDescent="0.45">
      <c r="B76" s="4" t="s">
        <v>72</v>
      </c>
      <c r="C76" s="6"/>
      <c r="D76" s="6"/>
      <c r="E76" s="6"/>
      <c r="F76" s="6"/>
      <c r="G76" s="6"/>
      <c r="H76" s="6"/>
      <c r="I76" s="6"/>
      <c r="J76" s="6"/>
      <c r="K76" s="6"/>
      <c r="L76" s="6"/>
    </row>
    <row r="77" spans="2:12" x14ac:dyDescent="0.45">
      <c r="B77" s="5" t="s">
        <v>77</v>
      </c>
      <c r="C77" s="6"/>
      <c r="D77" s="6"/>
      <c r="E77" s="6"/>
      <c r="F77" s="6"/>
      <c r="G77" s="6"/>
      <c r="H77" s="6">
        <v>11.410376503355501</v>
      </c>
      <c r="I77" s="6">
        <v>11.4103765036628</v>
      </c>
      <c r="J77" s="6">
        <v>11.4103765041086</v>
      </c>
      <c r="K77" s="6">
        <v>11.410376498991001</v>
      </c>
      <c r="L77" s="6">
        <v>11.4103765081038</v>
      </c>
    </row>
    <row r="78" spans="2:12" x14ac:dyDescent="0.45">
      <c r="B78" s="5" t="s">
        <v>73</v>
      </c>
      <c r="C78" s="6">
        <v>8.8989877978650203</v>
      </c>
      <c r="D78" s="6">
        <v>9.3489101219973403</v>
      </c>
      <c r="E78" s="6">
        <v>10.255672902810069</v>
      </c>
      <c r="F78" s="6">
        <v>11.0163120395645</v>
      </c>
      <c r="G78" s="6">
        <v>11.3491950031557</v>
      </c>
      <c r="H78" s="6"/>
      <c r="I78" s="6"/>
      <c r="J78" s="6"/>
      <c r="K78" s="6"/>
      <c r="L78" s="6"/>
    </row>
    <row r="79" spans="2:12" x14ac:dyDescent="0.45">
      <c r="B79" s="5" t="s">
        <v>78</v>
      </c>
      <c r="C79" s="6"/>
      <c r="D79" s="6"/>
      <c r="E79" s="6"/>
      <c r="F79" s="6"/>
      <c r="G79" s="6">
        <v>12.051882030129001</v>
      </c>
      <c r="H79" s="6">
        <v>12.051882030329899</v>
      </c>
      <c r="I79" s="6">
        <v>12.0518820297043</v>
      </c>
      <c r="J79" s="6">
        <v>12.051882027974401</v>
      </c>
      <c r="K79" s="6">
        <v>12.0518820294596</v>
      </c>
      <c r="L79" s="6">
        <v>12.0518820220279</v>
      </c>
    </row>
    <row r="80" spans="2:12" x14ac:dyDescent="0.45">
      <c r="B80" s="5" t="s">
        <v>74</v>
      </c>
      <c r="C80" s="6">
        <v>9.0096156675511949</v>
      </c>
      <c r="D80" s="6">
        <v>9.5723967475374394</v>
      </c>
      <c r="E80" s="6"/>
      <c r="F80" s="6"/>
      <c r="G80" s="6"/>
      <c r="H80" s="6"/>
      <c r="I80" s="6"/>
      <c r="J80" s="6"/>
      <c r="K80" s="6"/>
      <c r="L80" s="6"/>
    </row>
    <row r="81" spans="2:12" x14ac:dyDescent="0.45">
      <c r="B81" s="3" t="s">
        <v>27</v>
      </c>
      <c r="C81" s="6"/>
      <c r="D81" s="6"/>
      <c r="E81" s="6"/>
      <c r="F81" s="6"/>
      <c r="G81" s="6"/>
      <c r="H81" s="6"/>
      <c r="I81" s="6"/>
      <c r="J81" s="6"/>
      <c r="K81" s="6"/>
      <c r="L81" s="6"/>
    </row>
    <row r="82" spans="2:12" x14ac:dyDescent="0.45">
      <c r="B82" s="4" t="s">
        <v>67</v>
      </c>
      <c r="C82" s="6"/>
      <c r="D82" s="6"/>
      <c r="E82" s="6"/>
      <c r="F82" s="6"/>
      <c r="G82" s="6"/>
      <c r="H82" s="6"/>
      <c r="I82" s="6"/>
      <c r="J82" s="6"/>
      <c r="K82" s="6"/>
      <c r="L82" s="6"/>
    </row>
    <row r="83" spans="2:12" x14ac:dyDescent="0.45">
      <c r="B83" s="5" t="s">
        <v>68</v>
      </c>
      <c r="C83" s="6">
        <v>12.017409479779101</v>
      </c>
      <c r="D83" s="6">
        <v>13.1721984489827</v>
      </c>
      <c r="E83" s="6">
        <v>13.678437711151151</v>
      </c>
      <c r="F83" s="6">
        <v>248.18616831768549</v>
      </c>
      <c r="G83" s="6">
        <v>278.089415276137</v>
      </c>
      <c r="H83" s="6">
        <v>307.81459976646397</v>
      </c>
      <c r="I83" s="6">
        <v>339.07050194216401</v>
      </c>
      <c r="J83" s="6">
        <v>365.77515648375947</v>
      </c>
      <c r="K83" s="6">
        <v>396.40749799894002</v>
      </c>
      <c r="L83" s="6">
        <v>426.70346360080703</v>
      </c>
    </row>
    <row r="84" spans="2:12" x14ac:dyDescent="0.45">
      <c r="B84" s="4" t="s">
        <v>69</v>
      </c>
      <c r="C84" s="6"/>
      <c r="D84" s="6"/>
      <c r="E84" s="6"/>
      <c r="F84" s="6"/>
      <c r="G84" s="6"/>
      <c r="H84" s="6"/>
      <c r="I84" s="6"/>
      <c r="J84" s="6"/>
      <c r="K84" s="6"/>
      <c r="L84" s="6"/>
    </row>
    <row r="85" spans="2:12" x14ac:dyDescent="0.45">
      <c r="B85" s="5" t="s">
        <v>70</v>
      </c>
      <c r="C85" s="6">
        <v>3.3575191406849401</v>
      </c>
      <c r="D85" s="6">
        <v>3.3575191199719101</v>
      </c>
      <c r="E85" s="6">
        <v>3.35751914928725</v>
      </c>
      <c r="F85" s="6">
        <v>3.35751914533158</v>
      </c>
      <c r="G85" s="6">
        <v>3.3575191547000802</v>
      </c>
      <c r="H85" s="6">
        <v>3.35751911880361</v>
      </c>
      <c r="I85" s="6">
        <v>3.3575191392105399</v>
      </c>
      <c r="J85" s="6">
        <v>3.3575191209444402</v>
      </c>
      <c r="K85" s="6">
        <v>3.35751906096765</v>
      </c>
      <c r="L85" s="6">
        <v>3.3575193157673899</v>
      </c>
    </row>
    <row r="86" spans="2:12" x14ac:dyDescent="0.45">
      <c r="B86" s="5" t="s">
        <v>71</v>
      </c>
      <c r="C86" s="6">
        <v>3.0094799249986601</v>
      </c>
      <c r="D86" s="6">
        <v>3.0094799042856399</v>
      </c>
      <c r="E86" s="6">
        <v>3.0094799336009701</v>
      </c>
      <c r="F86" s="6">
        <v>3.0094799296453001</v>
      </c>
      <c r="G86" s="6">
        <v>3.0094799390138101</v>
      </c>
      <c r="H86" s="6">
        <v>3.0094799031173398</v>
      </c>
      <c r="I86" s="6">
        <v>3.00947992352426</v>
      </c>
      <c r="J86" s="6">
        <v>3.00947990525817</v>
      </c>
      <c r="K86" s="6">
        <v>3.0094798452813798</v>
      </c>
      <c r="L86" s="6">
        <v>3.0094801000811202</v>
      </c>
    </row>
    <row r="87" spans="2:12" x14ac:dyDescent="0.45">
      <c r="B87" s="4" t="s">
        <v>72</v>
      </c>
      <c r="C87" s="6"/>
      <c r="D87" s="6"/>
      <c r="E87" s="6"/>
      <c r="F87" s="6"/>
      <c r="G87" s="6"/>
      <c r="H87" s="6"/>
      <c r="I87" s="6"/>
      <c r="J87" s="6"/>
      <c r="K87" s="6"/>
      <c r="L87" s="6"/>
    </row>
    <row r="88" spans="2:12" x14ac:dyDescent="0.45">
      <c r="B88" s="5" t="s">
        <v>73</v>
      </c>
      <c r="C88" s="6">
        <v>8.1146085449989194</v>
      </c>
      <c r="D88" s="6">
        <v>8.1146085454953401</v>
      </c>
      <c r="E88" s="6">
        <v>8.1146085446244207</v>
      </c>
      <c r="F88" s="6">
        <v>8.1146085444650602</v>
      </c>
      <c r="G88" s="6">
        <v>8.1146085456295705</v>
      </c>
      <c r="H88" s="6">
        <v>8.1146085443592995</v>
      </c>
      <c r="I88" s="6">
        <v>8.1146085451564591</v>
      </c>
      <c r="J88" s="6">
        <v>8.1146085442722207</v>
      </c>
      <c r="K88" s="6">
        <v>8.1146085463089594</v>
      </c>
      <c r="L88" s="6">
        <v>8.1146085519519193</v>
      </c>
    </row>
    <row r="89" spans="2:12" x14ac:dyDescent="0.45">
      <c r="B89" s="5" t="s">
        <v>74</v>
      </c>
      <c r="C89" s="6">
        <v>7.8037368503859792</v>
      </c>
      <c r="D89" s="6">
        <v>7.8037368515213847</v>
      </c>
      <c r="E89" s="6">
        <v>7.4928651570690503</v>
      </c>
      <c r="F89" s="6">
        <v>7.8037368506554046</v>
      </c>
      <c r="G89" s="6">
        <v>7.4928651563176203</v>
      </c>
      <c r="H89" s="6">
        <v>7.8037368500066648</v>
      </c>
      <c r="I89" s="6">
        <v>7.8037368500140154</v>
      </c>
      <c r="J89" s="6">
        <v>7.4928651590386899</v>
      </c>
      <c r="K89" s="6">
        <v>7.4928651529697703</v>
      </c>
      <c r="L89" s="6">
        <v>7.8037368538138043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904C4-D5D7-4335-A8FB-6C1DD1EB64E3}">
  <dimension ref="B2:M71"/>
  <sheetViews>
    <sheetView topLeftCell="A37" workbookViewId="0">
      <selection activeCell="I60" sqref="I60"/>
    </sheetView>
  </sheetViews>
  <sheetFormatPr defaultRowHeight="14.25" x14ac:dyDescent="0.45"/>
  <cols>
    <col min="2" max="2" width="25.6640625" bestFit="1" customWidth="1"/>
    <col min="3" max="3" width="14.73046875" bestFit="1" customWidth="1"/>
    <col min="4" max="13" width="6.73046875" bestFit="1" customWidth="1"/>
    <col min="14" max="14" width="5.73046875" bestFit="1" customWidth="1"/>
    <col min="15" max="15" width="9.46484375" bestFit="1" customWidth="1"/>
    <col min="16" max="16" width="3.73046875" bestFit="1" customWidth="1"/>
    <col min="17" max="17" width="5.73046875" bestFit="1" customWidth="1"/>
    <col min="18" max="18" width="9.46484375" bestFit="1" customWidth="1"/>
    <col min="19" max="19" width="4.73046875" bestFit="1" customWidth="1"/>
    <col min="20" max="20" width="5.73046875" bestFit="1" customWidth="1"/>
    <col min="21" max="21" width="9.46484375" bestFit="1" customWidth="1"/>
    <col min="22" max="22" width="4.73046875" bestFit="1" customWidth="1"/>
    <col min="23" max="23" width="5.73046875" bestFit="1" customWidth="1"/>
    <col min="24" max="24" width="9.46484375" bestFit="1" customWidth="1"/>
    <col min="25" max="25" width="4.73046875" bestFit="1" customWidth="1"/>
    <col min="26" max="26" width="5.73046875" bestFit="1" customWidth="1"/>
    <col min="27" max="27" width="9.46484375" bestFit="1" customWidth="1"/>
    <col min="28" max="28" width="3.73046875" bestFit="1" customWidth="1"/>
    <col min="29" max="29" width="5.73046875" bestFit="1" customWidth="1"/>
    <col min="30" max="30" width="9.46484375" bestFit="1" customWidth="1"/>
    <col min="31" max="31" width="3.73046875" bestFit="1" customWidth="1"/>
    <col min="32" max="32" width="5.73046875" bestFit="1" customWidth="1"/>
    <col min="33" max="33" width="9.46484375" bestFit="1" customWidth="1"/>
    <col min="34" max="34" width="3.73046875" bestFit="1" customWidth="1"/>
    <col min="35" max="35" width="5.73046875" bestFit="1" customWidth="1"/>
  </cols>
  <sheetData>
    <row r="2" spans="2:13" x14ac:dyDescent="0.45">
      <c r="B2" s="1" t="s">
        <v>32</v>
      </c>
      <c r="C2" t="s" vm="13">
        <v>28</v>
      </c>
    </row>
    <row r="3" spans="2:13" x14ac:dyDescent="0.45">
      <c r="B3" s="1" t="s">
        <v>15</v>
      </c>
      <c r="C3" t="s" vm="11">
        <v>7</v>
      </c>
    </row>
    <row r="4" spans="2:13" x14ac:dyDescent="0.45">
      <c r="B4" s="1" t="s">
        <v>41</v>
      </c>
      <c r="C4" t="s" vm="2">
        <v>7</v>
      </c>
    </row>
    <row r="6" spans="2:13" x14ac:dyDescent="0.45">
      <c r="B6" s="1" t="s">
        <v>2</v>
      </c>
      <c r="C6" s="1" t="s">
        <v>4</v>
      </c>
    </row>
    <row r="7" spans="2:13" x14ac:dyDescent="0.45">
      <c r="B7" s="1" t="s">
        <v>0</v>
      </c>
      <c r="C7">
        <v>2005</v>
      </c>
      <c r="D7">
        <v>2006</v>
      </c>
      <c r="E7">
        <v>2010</v>
      </c>
      <c r="F7">
        <v>2015</v>
      </c>
      <c r="G7">
        <v>2020</v>
      </c>
      <c r="H7">
        <v>2025</v>
      </c>
      <c r="I7">
        <v>2030</v>
      </c>
      <c r="J7">
        <v>2035</v>
      </c>
      <c r="K7">
        <v>2040</v>
      </c>
      <c r="L7">
        <v>2045</v>
      </c>
      <c r="M7">
        <v>2050</v>
      </c>
    </row>
    <row r="8" spans="2:13" x14ac:dyDescent="0.45">
      <c r="B8" s="2" t="s">
        <v>46</v>
      </c>
      <c r="C8" s="6"/>
      <c r="D8" s="6"/>
      <c r="E8" s="6"/>
      <c r="F8" s="6"/>
      <c r="G8" s="6"/>
      <c r="H8" s="6"/>
      <c r="I8" s="6"/>
      <c r="J8" s="6"/>
      <c r="K8" s="6"/>
      <c r="L8" s="6"/>
      <c r="M8" s="6"/>
    </row>
    <row r="9" spans="2:13" x14ac:dyDescent="0.45">
      <c r="B9" s="3" t="s">
        <v>20</v>
      </c>
      <c r="C9" s="6"/>
      <c r="D9" s="6"/>
      <c r="E9" s="6"/>
      <c r="F9" s="6"/>
      <c r="G9" s="6"/>
      <c r="H9" s="6"/>
      <c r="I9" s="6"/>
      <c r="J9" s="6"/>
      <c r="K9" s="6"/>
      <c r="L9" s="6"/>
      <c r="M9" s="6"/>
    </row>
    <row r="10" spans="2:13" x14ac:dyDescent="0.45">
      <c r="B10" s="4" t="s">
        <v>82</v>
      </c>
      <c r="C10" s="6"/>
      <c r="D10" s="6"/>
      <c r="E10" s="6"/>
      <c r="F10" s="6"/>
      <c r="G10" s="6"/>
      <c r="H10" s="6"/>
      <c r="I10" s="6"/>
      <c r="J10" s="6"/>
      <c r="K10" s="6"/>
      <c r="L10" s="6"/>
      <c r="M10" s="6"/>
    </row>
    <row r="11" spans="2:13" x14ac:dyDescent="0.45">
      <c r="B11" s="5" t="s">
        <v>86</v>
      </c>
      <c r="C11" s="6"/>
      <c r="D11" s="6"/>
      <c r="E11" s="6">
        <v>19.256888933511782</v>
      </c>
      <c r="F11" s="6">
        <v>112.4410057387864</v>
      </c>
      <c r="G11" s="6">
        <v>193.60545887873681</v>
      </c>
      <c r="H11" s="6">
        <v>297.49095278916548</v>
      </c>
      <c r="I11" s="6">
        <v>333.32927866597169</v>
      </c>
      <c r="J11" s="6">
        <v>476.16376764490434</v>
      </c>
      <c r="K11" s="6">
        <v>476.55991052702893</v>
      </c>
      <c r="L11" s="6">
        <v>477.02185321232247</v>
      </c>
      <c r="M11" s="6">
        <v>477.28282229653956</v>
      </c>
    </row>
    <row r="12" spans="2:13" x14ac:dyDescent="0.45">
      <c r="B12" s="5" t="s">
        <v>84</v>
      </c>
      <c r="C12" s="6">
        <v>522.73967373217693</v>
      </c>
      <c r="D12" s="6">
        <v>507.80442619533187</v>
      </c>
      <c r="E12" s="6">
        <v>430.94774453772419</v>
      </c>
      <c r="F12" s="6">
        <v>343.38719836372741</v>
      </c>
      <c r="G12" s="6">
        <v>268.7109606795027</v>
      </c>
      <c r="H12" s="6">
        <v>198.82642489504684</v>
      </c>
      <c r="I12" s="6">
        <v>153.66943658403468</v>
      </c>
      <c r="J12" s="6"/>
      <c r="K12" s="6"/>
      <c r="L12" s="6"/>
      <c r="M12" s="6"/>
    </row>
    <row r="13" spans="2:13" x14ac:dyDescent="0.45">
      <c r="B13" s="5" t="s">
        <v>85</v>
      </c>
      <c r="C13" s="6">
        <v>522.73967373217693</v>
      </c>
      <c r="D13" s="6">
        <v>507.80442619533187</v>
      </c>
      <c r="E13" s="6">
        <v>450.20463347123598</v>
      </c>
      <c r="F13" s="6">
        <v>455.82820410251378</v>
      </c>
      <c r="G13" s="6">
        <v>462.3164195582396</v>
      </c>
      <c r="H13" s="6">
        <v>496.31737768421237</v>
      </c>
      <c r="I13" s="6">
        <v>486.99871525000634</v>
      </c>
      <c r="J13" s="6">
        <v>476.16376764490434</v>
      </c>
      <c r="K13" s="6">
        <v>476.55991052702893</v>
      </c>
      <c r="L13" s="6">
        <v>477.02185321232247</v>
      </c>
      <c r="M13" s="6">
        <v>477.28282229653956</v>
      </c>
    </row>
    <row r="14" spans="2:13" x14ac:dyDescent="0.45">
      <c r="B14" s="3" t="s">
        <v>48</v>
      </c>
      <c r="C14" s="6"/>
      <c r="D14" s="6"/>
      <c r="E14" s="6"/>
      <c r="F14" s="6"/>
      <c r="G14" s="6"/>
      <c r="H14" s="6"/>
      <c r="I14" s="6"/>
      <c r="J14" s="6"/>
      <c r="K14" s="6"/>
      <c r="L14" s="6"/>
      <c r="M14" s="6"/>
    </row>
    <row r="15" spans="2:13" x14ac:dyDescent="0.45">
      <c r="B15" s="4" t="s">
        <v>82</v>
      </c>
      <c r="C15" s="6"/>
      <c r="D15" s="6"/>
      <c r="E15" s="6"/>
      <c r="F15" s="6"/>
      <c r="G15" s="6"/>
      <c r="H15" s="6"/>
      <c r="I15" s="6"/>
      <c r="J15" s="6"/>
      <c r="K15" s="6"/>
      <c r="L15" s="6"/>
      <c r="M15" s="6"/>
    </row>
    <row r="16" spans="2:13" x14ac:dyDescent="0.45">
      <c r="B16" s="5" t="s">
        <v>86</v>
      </c>
      <c r="C16" s="6"/>
      <c r="D16" s="6"/>
      <c r="E16" s="6">
        <v>46.766730267100101</v>
      </c>
      <c r="F16" s="6">
        <v>282.92203596866023</v>
      </c>
      <c r="G16" s="6">
        <v>602.53193566108678</v>
      </c>
      <c r="H16" s="6">
        <v>825.30643734076773</v>
      </c>
      <c r="I16" s="6">
        <v>870.98945600835236</v>
      </c>
      <c r="J16" s="6">
        <v>1003.2730748788025</v>
      </c>
      <c r="K16" s="6">
        <v>994.81035925198023</v>
      </c>
      <c r="L16" s="6">
        <v>986.66918862751481</v>
      </c>
      <c r="M16" s="6">
        <v>978.85852202037836</v>
      </c>
    </row>
    <row r="17" spans="2:13" x14ac:dyDescent="0.45">
      <c r="B17" s="5" t="s">
        <v>84</v>
      </c>
      <c r="C17" s="6">
        <v>522.73967373217693</v>
      </c>
      <c r="D17" s="6">
        <v>507.80442619533187</v>
      </c>
      <c r="E17" s="6">
        <v>430.94774453772419</v>
      </c>
      <c r="F17" s="6">
        <v>343.38719836372741</v>
      </c>
      <c r="G17" s="6">
        <v>268.7109606795027</v>
      </c>
      <c r="H17" s="6">
        <v>198.82642489504684</v>
      </c>
      <c r="I17" s="6">
        <v>153.66943658403468</v>
      </c>
      <c r="J17" s="6"/>
      <c r="K17" s="6"/>
      <c r="L17" s="6"/>
      <c r="M17" s="6"/>
    </row>
    <row r="18" spans="2:13" x14ac:dyDescent="0.45">
      <c r="B18" s="5" t="s">
        <v>85</v>
      </c>
      <c r="C18" s="6">
        <v>522.73967373217693</v>
      </c>
      <c r="D18" s="6">
        <v>507.80442619533187</v>
      </c>
      <c r="E18" s="6">
        <v>477.71447480482431</v>
      </c>
      <c r="F18" s="6">
        <v>626.30923433238775</v>
      </c>
      <c r="G18" s="6">
        <v>871.24289634058937</v>
      </c>
      <c r="H18" s="6">
        <v>1024.1328622358146</v>
      </c>
      <c r="I18" s="6">
        <v>1024.658892592387</v>
      </c>
      <c r="J18" s="6">
        <v>1003.2730748788025</v>
      </c>
      <c r="K18" s="6">
        <v>994.81035925198023</v>
      </c>
      <c r="L18" s="6">
        <v>986.66918862751481</v>
      </c>
      <c r="M18" s="6">
        <v>978.85852202037836</v>
      </c>
    </row>
    <row r="19" spans="2:13" x14ac:dyDescent="0.45">
      <c r="B19" s="3" t="s">
        <v>27</v>
      </c>
      <c r="C19" s="6"/>
      <c r="D19" s="6"/>
      <c r="E19" s="6"/>
      <c r="F19" s="6"/>
      <c r="G19" s="6"/>
      <c r="H19" s="6"/>
      <c r="I19" s="6"/>
      <c r="J19" s="6"/>
      <c r="K19" s="6"/>
      <c r="L19" s="6"/>
      <c r="M19" s="6"/>
    </row>
    <row r="20" spans="2:13" x14ac:dyDescent="0.45">
      <c r="B20" s="4" t="s">
        <v>82</v>
      </c>
      <c r="C20" s="6"/>
      <c r="D20" s="6"/>
      <c r="E20" s="6"/>
      <c r="F20" s="6"/>
      <c r="G20" s="6"/>
      <c r="H20" s="6"/>
      <c r="I20" s="6"/>
      <c r="J20" s="6"/>
      <c r="K20" s="6"/>
      <c r="L20" s="6"/>
      <c r="M20" s="6"/>
    </row>
    <row r="21" spans="2:13" x14ac:dyDescent="0.45">
      <c r="B21" s="5" t="s">
        <v>86</v>
      </c>
      <c r="C21" s="6"/>
      <c r="D21" s="6"/>
      <c r="E21" s="6">
        <v>19.256888933511789</v>
      </c>
      <c r="F21" s="6">
        <v>112.4410057387864</v>
      </c>
      <c r="G21" s="6">
        <v>193.60545887873681</v>
      </c>
      <c r="H21" s="6">
        <v>297.49095278916542</v>
      </c>
      <c r="I21" s="6">
        <v>333.32927866597259</v>
      </c>
      <c r="J21" s="6">
        <v>476.16376764490423</v>
      </c>
      <c r="K21" s="6">
        <v>476.55991052702882</v>
      </c>
      <c r="L21" s="6">
        <v>477.02185321232247</v>
      </c>
      <c r="M21" s="6">
        <v>477.28282229653979</v>
      </c>
    </row>
    <row r="22" spans="2:13" x14ac:dyDescent="0.45">
      <c r="B22" s="5" t="s">
        <v>84</v>
      </c>
      <c r="C22" s="6">
        <v>522.73967373217693</v>
      </c>
      <c r="D22" s="6">
        <v>507.80442619533187</v>
      </c>
      <c r="E22" s="6">
        <v>430.94774453772419</v>
      </c>
      <c r="F22" s="6">
        <v>343.38719836372741</v>
      </c>
      <c r="G22" s="6">
        <v>268.7109606795027</v>
      </c>
      <c r="H22" s="6">
        <v>198.82642489504684</v>
      </c>
      <c r="I22" s="6">
        <v>153.66943658403468</v>
      </c>
      <c r="J22" s="6"/>
      <c r="K22" s="6"/>
      <c r="L22" s="6"/>
      <c r="M22" s="6"/>
    </row>
    <row r="23" spans="2:13" x14ac:dyDescent="0.45">
      <c r="B23" s="5" t="s">
        <v>85</v>
      </c>
      <c r="C23" s="6">
        <v>522.73967373217693</v>
      </c>
      <c r="D23" s="6">
        <v>507.80442619533187</v>
      </c>
      <c r="E23" s="6">
        <v>450.20463347123598</v>
      </c>
      <c r="F23" s="6">
        <v>455.82820410251378</v>
      </c>
      <c r="G23" s="6">
        <v>462.3164195582396</v>
      </c>
      <c r="H23" s="6">
        <v>496.31737768421232</v>
      </c>
      <c r="I23" s="6">
        <v>486.99871525000725</v>
      </c>
      <c r="J23" s="6">
        <v>476.16376764490423</v>
      </c>
      <c r="K23" s="6">
        <v>476.55991052702882</v>
      </c>
      <c r="L23" s="6">
        <v>477.02185321232247</v>
      </c>
      <c r="M23" s="6">
        <v>477.28282229653979</v>
      </c>
    </row>
    <row r="24" spans="2:13" x14ac:dyDescent="0.45">
      <c r="B24" s="2" t="s">
        <v>45</v>
      </c>
      <c r="C24" s="6"/>
      <c r="D24" s="6"/>
      <c r="E24" s="6"/>
      <c r="F24" s="6"/>
      <c r="G24" s="6"/>
      <c r="H24" s="6"/>
      <c r="I24" s="6"/>
      <c r="J24" s="6"/>
      <c r="K24" s="6"/>
      <c r="L24" s="6"/>
      <c r="M24" s="6"/>
    </row>
    <row r="25" spans="2:13" x14ac:dyDescent="0.45">
      <c r="B25" s="3" t="s">
        <v>20</v>
      </c>
      <c r="C25" s="6"/>
      <c r="D25" s="6"/>
      <c r="E25" s="6"/>
      <c r="F25" s="6"/>
      <c r="G25" s="6"/>
      <c r="H25" s="6"/>
      <c r="I25" s="6"/>
      <c r="J25" s="6"/>
      <c r="K25" s="6"/>
      <c r="L25" s="6"/>
      <c r="M25" s="6"/>
    </row>
    <row r="26" spans="2:13" x14ac:dyDescent="0.45">
      <c r="B26" s="4" t="s">
        <v>83</v>
      </c>
      <c r="C26" s="6"/>
      <c r="D26" s="6"/>
      <c r="E26" s="6"/>
      <c r="F26" s="6"/>
      <c r="G26" s="6"/>
      <c r="H26" s="6"/>
      <c r="I26" s="6"/>
      <c r="J26" s="6"/>
      <c r="K26" s="6"/>
      <c r="L26" s="6"/>
      <c r="M26" s="6"/>
    </row>
    <row r="27" spans="2:13" x14ac:dyDescent="0.45">
      <c r="B27" s="5" t="s">
        <v>86</v>
      </c>
      <c r="C27" s="6"/>
      <c r="D27" s="6">
        <v>4234.7971860199332</v>
      </c>
      <c r="E27" s="6">
        <v>12012.909002197381</v>
      </c>
      <c r="F27" s="6">
        <v>14459.595099515771</v>
      </c>
      <c r="G27" s="6">
        <v>17328.315482821927</v>
      </c>
      <c r="H27" s="6">
        <v>20790.920735999774</v>
      </c>
      <c r="I27" s="6">
        <v>21291.875933676645</v>
      </c>
      <c r="J27" s="6">
        <v>21805.480877855862</v>
      </c>
      <c r="K27" s="6">
        <v>22332.054990488348</v>
      </c>
      <c r="L27" s="6">
        <v>22871.92575932965</v>
      </c>
      <c r="M27" s="6">
        <v>23425.428941611393</v>
      </c>
    </row>
    <row r="28" spans="2:13" x14ac:dyDescent="0.45">
      <c r="B28" s="5" t="s">
        <v>84</v>
      </c>
      <c r="C28" s="6">
        <v>10340.934958865126</v>
      </c>
      <c r="D28" s="6">
        <v>8549.0767834185663</v>
      </c>
      <c r="E28" s="6">
        <v>1381.6440816323072</v>
      </c>
      <c r="F28" s="6">
        <v>80.347934399487016</v>
      </c>
      <c r="G28" s="6"/>
      <c r="H28" s="6"/>
      <c r="I28" s="6"/>
      <c r="J28" s="6"/>
      <c r="K28" s="6"/>
      <c r="L28" s="6"/>
      <c r="M28" s="6"/>
    </row>
    <row r="29" spans="2:13" x14ac:dyDescent="0.45">
      <c r="B29" s="5" t="s">
        <v>85</v>
      </c>
      <c r="C29" s="6">
        <v>10340.934958865126</v>
      </c>
      <c r="D29" s="6">
        <v>12783.8739694385</v>
      </c>
      <c r="E29" s="6">
        <v>13394.553083829693</v>
      </c>
      <c r="F29" s="6">
        <v>14539.943033915257</v>
      </c>
      <c r="G29" s="6">
        <v>17328.315482821927</v>
      </c>
      <c r="H29" s="6">
        <v>20790.920735999774</v>
      </c>
      <c r="I29" s="6">
        <v>21291.875933676645</v>
      </c>
      <c r="J29" s="6">
        <v>21805.480877855862</v>
      </c>
      <c r="K29" s="6">
        <v>22332.054990488348</v>
      </c>
      <c r="L29" s="6">
        <v>22871.92575932965</v>
      </c>
      <c r="M29" s="6">
        <v>23425.428941611393</v>
      </c>
    </row>
    <row r="30" spans="2:13" x14ac:dyDescent="0.45">
      <c r="B30" s="3" t="s">
        <v>48</v>
      </c>
      <c r="C30" s="6"/>
      <c r="D30" s="6"/>
      <c r="E30" s="6"/>
      <c r="F30" s="6"/>
      <c r="G30" s="6"/>
      <c r="H30" s="6"/>
      <c r="I30" s="6"/>
      <c r="J30" s="6"/>
      <c r="K30" s="6"/>
      <c r="L30" s="6"/>
      <c r="M30" s="6"/>
    </row>
    <row r="31" spans="2:13" x14ac:dyDescent="0.45">
      <c r="B31" s="4" t="s">
        <v>83</v>
      </c>
      <c r="C31" s="6"/>
      <c r="D31" s="6"/>
      <c r="E31" s="6"/>
      <c r="F31" s="6"/>
      <c r="G31" s="6"/>
      <c r="H31" s="6"/>
      <c r="I31" s="6"/>
      <c r="J31" s="6"/>
      <c r="K31" s="6"/>
      <c r="L31" s="6"/>
      <c r="M31" s="6"/>
    </row>
    <row r="32" spans="2:13" x14ac:dyDescent="0.45">
      <c r="B32" s="5" t="s">
        <v>86</v>
      </c>
      <c r="C32" s="6"/>
      <c r="D32" s="6">
        <v>4234.7971860199332</v>
      </c>
      <c r="E32" s="6">
        <v>12012.909002197381</v>
      </c>
      <c r="F32" s="6">
        <v>16040.574237103352</v>
      </c>
      <c r="G32" s="6">
        <v>18387.230162746044</v>
      </c>
      <c r="H32" s="6">
        <v>20790.920735999774</v>
      </c>
      <c r="I32" s="6">
        <v>21291.875933676645</v>
      </c>
      <c r="J32" s="6">
        <v>21805.480877855865</v>
      </c>
      <c r="K32" s="6">
        <v>22332.054990488348</v>
      </c>
      <c r="L32" s="6">
        <v>22871.92575932965</v>
      </c>
      <c r="M32" s="6">
        <v>23425.428941611393</v>
      </c>
    </row>
    <row r="33" spans="2:13" x14ac:dyDescent="0.45">
      <c r="B33" s="5" t="s">
        <v>84</v>
      </c>
      <c r="C33" s="6">
        <v>10340.934958865126</v>
      </c>
      <c r="D33" s="6">
        <v>8549.0767834185663</v>
      </c>
      <c r="E33" s="6">
        <v>1381.6440816323072</v>
      </c>
      <c r="F33" s="6">
        <v>80.347934399487016</v>
      </c>
      <c r="G33" s="6"/>
      <c r="H33" s="6"/>
      <c r="I33" s="6"/>
      <c r="J33" s="6"/>
      <c r="K33" s="6"/>
      <c r="L33" s="6"/>
      <c r="M33" s="6"/>
    </row>
    <row r="34" spans="2:13" x14ac:dyDescent="0.45">
      <c r="B34" s="5" t="s">
        <v>85</v>
      </c>
      <c r="C34" s="6">
        <v>10340.934958865126</v>
      </c>
      <c r="D34" s="6">
        <v>12783.8739694385</v>
      </c>
      <c r="E34" s="6">
        <v>13394.553083829693</v>
      </c>
      <c r="F34" s="6">
        <v>16120.922171502838</v>
      </c>
      <c r="G34" s="6">
        <v>18387.230162746044</v>
      </c>
      <c r="H34" s="6">
        <v>20790.920735999774</v>
      </c>
      <c r="I34" s="6">
        <v>21291.875933676645</v>
      </c>
      <c r="J34" s="6">
        <v>21805.480877855865</v>
      </c>
      <c r="K34" s="6">
        <v>22332.054990488348</v>
      </c>
      <c r="L34" s="6">
        <v>22871.92575932965</v>
      </c>
      <c r="M34" s="6">
        <v>23425.428941611393</v>
      </c>
    </row>
    <row r="35" spans="2:13" x14ac:dyDescent="0.45">
      <c r="B35" s="3" t="s">
        <v>27</v>
      </c>
      <c r="C35" s="6"/>
      <c r="D35" s="6"/>
      <c r="E35" s="6"/>
      <c r="F35" s="6"/>
      <c r="G35" s="6"/>
      <c r="H35" s="6"/>
      <c r="I35" s="6"/>
      <c r="J35" s="6"/>
      <c r="K35" s="6"/>
      <c r="L35" s="6"/>
      <c r="M35" s="6"/>
    </row>
    <row r="36" spans="2:13" x14ac:dyDescent="0.45">
      <c r="B36" s="4" t="s">
        <v>83</v>
      </c>
      <c r="C36" s="6"/>
      <c r="D36" s="6"/>
      <c r="E36" s="6"/>
      <c r="F36" s="6"/>
      <c r="G36" s="6"/>
      <c r="H36" s="6"/>
      <c r="I36" s="6"/>
      <c r="J36" s="6"/>
      <c r="K36" s="6"/>
      <c r="L36" s="6"/>
      <c r="M36" s="6"/>
    </row>
    <row r="37" spans="2:13" x14ac:dyDescent="0.45">
      <c r="B37" s="5" t="s">
        <v>86</v>
      </c>
      <c r="C37" s="6"/>
      <c r="D37" s="6">
        <v>4234.7971860199332</v>
      </c>
      <c r="E37" s="6">
        <v>12012.909002197381</v>
      </c>
      <c r="F37" s="6">
        <v>14459.595099515771</v>
      </c>
      <c r="G37" s="6">
        <v>17328.315482821927</v>
      </c>
      <c r="H37" s="6">
        <v>20790.920735999774</v>
      </c>
      <c r="I37" s="6">
        <v>21291.875933676645</v>
      </c>
      <c r="J37" s="6">
        <v>21805.480877855862</v>
      </c>
      <c r="K37" s="6">
        <v>22332.054990488348</v>
      </c>
      <c r="L37" s="6">
        <v>22871.92575932965</v>
      </c>
      <c r="M37" s="6">
        <v>23425.428941611393</v>
      </c>
    </row>
    <row r="38" spans="2:13" x14ac:dyDescent="0.45">
      <c r="B38" s="5" t="s">
        <v>84</v>
      </c>
      <c r="C38" s="6">
        <v>10340.934958865126</v>
      </c>
      <c r="D38" s="6">
        <v>8549.0767834185663</v>
      </c>
      <c r="E38" s="6">
        <v>1381.6440816323072</v>
      </c>
      <c r="F38" s="6">
        <v>80.347934399487016</v>
      </c>
      <c r="G38" s="6"/>
      <c r="H38" s="6"/>
      <c r="I38" s="6"/>
      <c r="J38" s="6"/>
      <c r="K38" s="6"/>
      <c r="L38" s="6"/>
      <c r="M38" s="6"/>
    </row>
    <row r="39" spans="2:13" x14ac:dyDescent="0.45">
      <c r="B39" s="5" t="s">
        <v>85</v>
      </c>
      <c r="C39" s="6">
        <v>10340.934958865126</v>
      </c>
      <c r="D39" s="6">
        <v>12783.8739694385</v>
      </c>
      <c r="E39" s="6">
        <v>13394.553083829693</v>
      </c>
      <c r="F39" s="6">
        <v>14539.943033915257</v>
      </c>
      <c r="G39" s="6">
        <v>17328.315482821927</v>
      </c>
      <c r="H39" s="6">
        <v>20790.920735999774</v>
      </c>
      <c r="I39" s="6">
        <v>21291.875933676645</v>
      </c>
      <c r="J39" s="6">
        <v>21805.480877855862</v>
      </c>
      <c r="K39" s="6">
        <v>22332.054990488348</v>
      </c>
      <c r="L39" s="6">
        <v>22871.92575932965</v>
      </c>
      <c r="M39" s="6">
        <v>23425.428941611393</v>
      </c>
    </row>
    <row r="40" spans="2:13" x14ac:dyDescent="0.45">
      <c r="B40" s="2" t="s">
        <v>54</v>
      </c>
      <c r="C40" s="6"/>
      <c r="D40" s="6"/>
      <c r="E40" s="6"/>
      <c r="F40" s="6"/>
      <c r="G40" s="6"/>
      <c r="H40" s="6"/>
      <c r="I40" s="6"/>
      <c r="J40" s="6"/>
      <c r="K40" s="6"/>
      <c r="L40" s="6"/>
      <c r="M40" s="6"/>
    </row>
    <row r="41" spans="2:13" x14ac:dyDescent="0.45">
      <c r="B41" s="3" t="s">
        <v>20</v>
      </c>
      <c r="C41" s="6"/>
      <c r="D41" s="6"/>
      <c r="E41" s="6"/>
      <c r="F41" s="6"/>
      <c r="G41" s="6"/>
      <c r="H41" s="6"/>
      <c r="I41" s="6"/>
      <c r="J41" s="6"/>
      <c r="K41" s="6"/>
      <c r="L41" s="6"/>
      <c r="M41" s="6"/>
    </row>
    <row r="42" spans="2:13" x14ac:dyDescent="0.45">
      <c r="B42" s="4" t="s">
        <v>83</v>
      </c>
      <c r="C42" s="6"/>
      <c r="D42" s="6"/>
      <c r="E42" s="6"/>
      <c r="F42" s="6"/>
      <c r="G42" s="6"/>
      <c r="H42" s="6"/>
      <c r="I42" s="6"/>
      <c r="J42" s="6"/>
      <c r="K42" s="6"/>
      <c r="L42" s="6"/>
      <c r="M42" s="6"/>
    </row>
    <row r="43" spans="2:13" x14ac:dyDescent="0.45">
      <c r="B43" s="5" t="s">
        <v>86</v>
      </c>
      <c r="C43" s="6"/>
      <c r="D43" s="6">
        <v>8370.7720953575317</v>
      </c>
      <c r="E43" s="6">
        <v>16632.418898877564</v>
      </c>
      <c r="F43" s="6">
        <v>18315.798541569256</v>
      </c>
      <c r="G43" s="6">
        <v>19368.208363515354</v>
      </c>
      <c r="H43" s="6">
        <v>20312.95777709554</v>
      </c>
      <c r="I43" s="6">
        <v>20636.491492632216</v>
      </c>
      <c r="J43" s="6">
        <v>20968.194839915333</v>
      </c>
      <c r="K43" s="6">
        <v>21308.274112384206</v>
      </c>
      <c r="L43" s="6">
        <v>21656.940812645818</v>
      </c>
      <c r="M43" s="6">
        <v>22014.41178401302</v>
      </c>
    </row>
    <row r="44" spans="2:13" x14ac:dyDescent="0.45">
      <c r="B44" s="5" t="s">
        <v>84</v>
      </c>
      <c r="C44" s="6">
        <v>16966.013916365377</v>
      </c>
      <c r="D44" s="6">
        <v>14424.749980818802</v>
      </c>
      <c r="E44" s="6">
        <v>4259.6942386324763</v>
      </c>
      <c r="F44" s="6">
        <v>254.7528208995715</v>
      </c>
      <c r="G44" s="6"/>
      <c r="H44" s="6"/>
      <c r="I44" s="6"/>
      <c r="J44" s="6"/>
      <c r="K44" s="6"/>
      <c r="L44" s="6"/>
      <c r="M44" s="6"/>
    </row>
    <row r="45" spans="2:13" x14ac:dyDescent="0.45">
      <c r="B45" s="5" t="s">
        <v>85</v>
      </c>
      <c r="C45" s="6">
        <v>16966.013916365377</v>
      </c>
      <c r="D45" s="6">
        <v>22795.522076176338</v>
      </c>
      <c r="E45" s="6">
        <v>20892.113137510038</v>
      </c>
      <c r="F45" s="6">
        <v>18570.551362468828</v>
      </c>
      <c r="G45" s="6">
        <v>19368.208363515354</v>
      </c>
      <c r="H45" s="6">
        <v>20312.95777709554</v>
      </c>
      <c r="I45" s="6">
        <v>20636.491492632216</v>
      </c>
      <c r="J45" s="6">
        <v>20968.194839915333</v>
      </c>
      <c r="K45" s="6">
        <v>21308.274112384206</v>
      </c>
      <c r="L45" s="6">
        <v>21656.940812645818</v>
      </c>
      <c r="M45" s="6">
        <v>22014.41178401302</v>
      </c>
    </row>
    <row r="46" spans="2:13" x14ac:dyDescent="0.45">
      <c r="B46" s="3" t="s">
        <v>48</v>
      </c>
      <c r="C46" s="6"/>
      <c r="D46" s="6"/>
      <c r="E46" s="6"/>
      <c r="F46" s="6"/>
      <c r="G46" s="6"/>
      <c r="H46" s="6"/>
      <c r="I46" s="6"/>
      <c r="J46" s="6"/>
      <c r="K46" s="6"/>
      <c r="L46" s="6"/>
      <c r="M46" s="6"/>
    </row>
    <row r="47" spans="2:13" x14ac:dyDescent="0.45">
      <c r="B47" s="4" t="s">
        <v>83</v>
      </c>
      <c r="C47" s="6"/>
      <c r="D47" s="6"/>
      <c r="E47" s="6"/>
      <c r="F47" s="6"/>
      <c r="G47" s="6"/>
      <c r="H47" s="6"/>
      <c r="I47" s="6"/>
      <c r="J47" s="6"/>
      <c r="K47" s="6"/>
      <c r="L47" s="6"/>
      <c r="M47" s="6"/>
    </row>
    <row r="48" spans="2:13" x14ac:dyDescent="0.45">
      <c r="B48" s="5" t="s">
        <v>86</v>
      </c>
      <c r="C48" s="6"/>
      <c r="D48" s="6">
        <v>8370.7720953575317</v>
      </c>
      <c r="E48" s="6">
        <v>16632.418898877564</v>
      </c>
      <c r="F48" s="6">
        <v>21707.936819069255</v>
      </c>
      <c r="G48" s="6">
        <v>21617.659229001812</v>
      </c>
      <c r="H48" s="6">
        <v>20312.95777709554</v>
      </c>
      <c r="I48" s="6">
        <v>20636.491492632216</v>
      </c>
      <c r="J48" s="6">
        <v>20968.194839915333</v>
      </c>
      <c r="K48" s="6">
        <v>21308.274112384206</v>
      </c>
      <c r="L48" s="6">
        <v>21656.940812645818</v>
      </c>
      <c r="M48" s="6">
        <v>22014.41178401302</v>
      </c>
    </row>
    <row r="49" spans="2:13" x14ac:dyDescent="0.45">
      <c r="B49" s="5" t="s">
        <v>84</v>
      </c>
      <c r="C49" s="6">
        <v>16966.013916365377</v>
      </c>
      <c r="D49" s="6">
        <v>14424.749980818802</v>
      </c>
      <c r="E49" s="6">
        <v>4259.6942386324763</v>
      </c>
      <c r="F49" s="6">
        <v>254.7528208995715</v>
      </c>
      <c r="G49" s="6"/>
      <c r="H49" s="6"/>
      <c r="I49" s="6"/>
      <c r="J49" s="6"/>
      <c r="K49" s="6"/>
      <c r="L49" s="6"/>
      <c r="M49" s="6"/>
    </row>
    <row r="50" spans="2:13" x14ac:dyDescent="0.45">
      <c r="B50" s="5" t="s">
        <v>85</v>
      </c>
      <c r="C50" s="6">
        <v>16966.013916365377</v>
      </c>
      <c r="D50" s="6">
        <v>22795.522076176338</v>
      </c>
      <c r="E50" s="6">
        <v>20892.113137510038</v>
      </c>
      <c r="F50" s="6">
        <v>21962.689639968827</v>
      </c>
      <c r="G50" s="6">
        <v>21617.659229001812</v>
      </c>
      <c r="H50" s="6">
        <v>20312.95777709554</v>
      </c>
      <c r="I50" s="6">
        <v>20636.491492632216</v>
      </c>
      <c r="J50" s="6">
        <v>20968.194839915333</v>
      </c>
      <c r="K50" s="6">
        <v>21308.274112384206</v>
      </c>
      <c r="L50" s="6">
        <v>21656.940812645818</v>
      </c>
      <c r="M50" s="6">
        <v>22014.41178401302</v>
      </c>
    </row>
    <row r="51" spans="2:13" x14ac:dyDescent="0.45">
      <c r="B51" s="3" t="s">
        <v>27</v>
      </c>
      <c r="C51" s="6"/>
      <c r="D51" s="6"/>
      <c r="E51" s="6"/>
      <c r="F51" s="6"/>
      <c r="G51" s="6"/>
      <c r="H51" s="6"/>
      <c r="I51" s="6"/>
      <c r="J51" s="6"/>
      <c r="K51" s="6"/>
      <c r="L51" s="6"/>
      <c r="M51" s="6"/>
    </row>
    <row r="52" spans="2:13" x14ac:dyDescent="0.45">
      <c r="B52" s="4" t="s">
        <v>83</v>
      </c>
      <c r="C52" s="6"/>
      <c r="D52" s="6"/>
      <c r="E52" s="6"/>
      <c r="F52" s="6"/>
      <c r="G52" s="6"/>
      <c r="H52" s="6"/>
      <c r="I52" s="6"/>
      <c r="J52" s="6"/>
      <c r="K52" s="6"/>
      <c r="L52" s="6"/>
      <c r="M52" s="6"/>
    </row>
    <row r="53" spans="2:13" x14ac:dyDescent="0.45">
      <c r="B53" s="5" t="s">
        <v>86</v>
      </c>
      <c r="C53" s="6"/>
      <c r="D53" s="6">
        <v>8370.7720953575317</v>
      </c>
      <c r="E53" s="6">
        <v>16632.418898877564</v>
      </c>
      <c r="F53" s="6">
        <v>18315.798541569256</v>
      </c>
      <c r="G53" s="6">
        <v>19368.208363515354</v>
      </c>
      <c r="H53" s="6">
        <v>20312.95777709554</v>
      </c>
      <c r="I53" s="6">
        <v>20636.491492632216</v>
      </c>
      <c r="J53" s="6">
        <v>20968.194839915333</v>
      </c>
      <c r="K53" s="6">
        <v>21308.274112384206</v>
      </c>
      <c r="L53" s="6">
        <v>21656.940812645818</v>
      </c>
      <c r="M53" s="6">
        <v>22014.41178401302</v>
      </c>
    </row>
    <row r="54" spans="2:13" x14ac:dyDescent="0.45">
      <c r="B54" s="5" t="s">
        <v>84</v>
      </c>
      <c r="C54" s="6">
        <v>16966.013916365377</v>
      </c>
      <c r="D54" s="6">
        <v>14424.749980818802</v>
      </c>
      <c r="E54" s="6">
        <v>4259.6942386324763</v>
      </c>
      <c r="F54" s="6">
        <v>254.7528208995715</v>
      </c>
      <c r="G54" s="6"/>
      <c r="H54" s="6"/>
      <c r="I54" s="6"/>
      <c r="J54" s="6"/>
      <c r="K54" s="6"/>
      <c r="L54" s="6"/>
      <c r="M54" s="6"/>
    </row>
    <row r="55" spans="2:13" x14ac:dyDescent="0.45">
      <c r="B55" s="5" t="s">
        <v>85</v>
      </c>
      <c r="C55" s="6">
        <v>16966.013916365377</v>
      </c>
      <c r="D55" s="6">
        <v>22795.522076176338</v>
      </c>
      <c r="E55" s="6">
        <v>20892.113137510038</v>
      </c>
      <c r="F55" s="6">
        <v>18570.551362468828</v>
      </c>
      <c r="G55" s="6">
        <v>19368.208363515354</v>
      </c>
      <c r="H55" s="6">
        <v>20312.95777709554</v>
      </c>
      <c r="I55" s="6">
        <v>20636.491492632216</v>
      </c>
      <c r="J55" s="6">
        <v>20968.194839915333</v>
      </c>
      <c r="K55" s="6">
        <v>21308.274112384206</v>
      </c>
      <c r="L55" s="6">
        <v>21656.940812645818</v>
      </c>
      <c r="M55" s="6">
        <v>22014.41178401302</v>
      </c>
    </row>
    <row r="56" spans="2:13" x14ac:dyDescent="0.45">
      <c r="B56" s="2" t="s">
        <v>55</v>
      </c>
      <c r="C56" s="6"/>
      <c r="D56" s="6"/>
      <c r="E56" s="6"/>
      <c r="F56" s="6"/>
      <c r="G56" s="6"/>
      <c r="H56" s="6"/>
      <c r="I56" s="6"/>
      <c r="J56" s="6"/>
      <c r="K56" s="6"/>
      <c r="L56" s="6"/>
      <c r="M56" s="6"/>
    </row>
    <row r="57" spans="2:13" x14ac:dyDescent="0.45">
      <c r="B57" s="3" t="s">
        <v>20</v>
      </c>
      <c r="C57" s="6"/>
      <c r="D57" s="6"/>
      <c r="E57" s="6"/>
      <c r="F57" s="6"/>
      <c r="G57" s="6"/>
      <c r="H57" s="6"/>
      <c r="I57" s="6"/>
      <c r="J57" s="6"/>
      <c r="K57" s="6"/>
      <c r="L57" s="6"/>
      <c r="M57" s="6"/>
    </row>
    <row r="58" spans="2:13" x14ac:dyDescent="0.45">
      <c r="B58" s="4" t="s">
        <v>81</v>
      </c>
      <c r="C58" s="6"/>
      <c r="D58" s="6"/>
      <c r="E58" s="6"/>
      <c r="F58" s="6"/>
      <c r="G58" s="6"/>
      <c r="H58" s="6"/>
      <c r="I58" s="6"/>
      <c r="J58" s="6"/>
      <c r="K58" s="6"/>
      <c r="L58" s="6"/>
      <c r="M58" s="6"/>
    </row>
    <row r="59" spans="2:13" x14ac:dyDescent="0.45">
      <c r="B59" s="5" t="s">
        <v>86</v>
      </c>
      <c r="C59" s="6"/>
      <c r="D59" s="6">
        <v>39270.249437793536</v>
      </c>
      <c r="E59" s="6">
        <v>191673.40187789392</v>
      </c>
      <c r="F59" s="6">
        <v>386225.30886961473</v>
      </c>
      <c r="G59" s="6">
        <v>441819.56534221082</v>
      </c>
      <c r="H59" s="6">
        <v>672234.10218405013</v>
      </c>
      <c r="I59" s="6">
        <v>689626.67623891751</v>
      </c>
      <c r="J59" s="6">
        <v>707447.95802451903</v>
      </c>
      <c r="K59" s="6">
        <v>724580.04692341038</v>
      </c>
      <c r="L59" s="6">
        <v>742876.60109986493</v>
      </c>
      <c r="M59" s="6">
        <v>761635.16619719588</v>
      </c>
    </row>
    <row r="60" spans="2:13" x14ac:dyDescent="0.45">
      <c r="B60" s="5" t="s">
        <v>84</v>
      </c>
      <c r="C60" s="6">
        <v>354861.83568033978</v>
      </c>
      <c r="D60" s="6">
        <v>319562.22649340593</v>
      </c>
      <c r="E60" s="6">
        <v>178363.78974566987</v>
      </c>
      <c r="F60" s="6">
        <v>1865.7438109999998</v>
      </c>
      <c r="G60" s="6">
        <v>1399.30785825</v>
      </c>
      <c r="H60" s="6">
        <v>932.87190549999991</v>
      </c>
      <c r="I60" s="6">
        <v>466.43595274999996</v>
      </c>
      <c r="J60" s="6"/>
      <c r="K60" s="6"/>
      <c r="L60" s="6"/>
      <c r="M60" s="6"/>
    </row>
    <row r="61" spans="2:13" x14ac:dyDescent="0.45">
      <c r="B61" s="5" t="s">
        <v>85</v>
      </c>
      <c r="C61" s="6">
        <v>354861.83568033978</v>
      </c>
      <c r="D61" s="6">
        <v>358832.47593119944</v>
      </c>
      <c r="E61" s="6">
        <v>370037.19162356376</v>
      </c>
      <c r="F61" s="6">
        <v>388091.05268061475</v>
      </c>
      <c r="G61" s="6">
        <v>443218.8732004608</v>
      </c>
      <c r="H61" s="6">
        <v>673166.9740895502</v>
      </c>
      <c r="I61" s="6">
        <v>690093.11219166731</v>
      </c>
      <c r="J61" s="6">
        <v>707447.95802451903</v>
      </c>
      <c r="K61" s="6">
        <v>724580.04692341038</v>
      </c>
      <c r="L61" s="6">
        <v>742876.60109986493</v>
      </c>
      <c r="M61" s="6">
        <v>761635.16619719588</v>
      </c>
    </row>
    <row r="62" spans="2:13" x14ac:dyDescent="0.45">
      <c r="B62" s="3" t="s">
        <v>48</v>
      </c>
      <c r="C62" s="6"/>
      <c r="D62" s="6"/>
      <c r="E62" s="6"/>
      <c r="F62" s="6"/>
      <c r="G62" s="6"/>
      <c r="H62" s="6"/>
      <c r="I62" s="6"/>
      <c r="J62" s="6"/>
      <c r="K62" s="6"/>
      <c r="L62" s="6"/>
      <c r="M62" s="6"/>
    </row>
    <row r="63" spans="2:13" x14ac:dyDescent="0.45">
      <c r="B63" s="4" t="s">
        <v>81</v>
      </c>
      <c r="C63" s="6"/>
      <c r="D63" s="6"/>
      <c r="E63" s="6"/>
      <c r="F63" s="6"/>
      <c r="G63" s="6"/>
      <c r="H63" s="6"/>
      <c r="I63" s="6"/>
      <c r="J63" s="6"/>
      <c r="K63" s="6"/>
      <c r="L63" s="6"/>
      <c r="M63" s="6"/>
    </row>
    <row r="64" spans="2:13" x14ac:dyDescent="0.45">
      <c r="B64" s="5" t="s">
        <v>86</v>
      </c>
      <c r="C64" s="6"/>
      <c r="D64" s="6">
        <v>39270.249437793536</v>
      </c>
      <c r="E64" s="6">
        <v>191673.40187789392</v>
      </c>
      <c r="F64" s="6">
        <v>386225.30886961473</v>
      </c>
      <c r="G64" s="6">
        <v>441819.56534221082</v>
      </c>
      <c r="H64" s="6">
        <v>672234.10218405013</v>
      </c>
      <c r="I64" s="6">
        <v>690486.58034906548</v>
      </c>
      <c r="J64" s="6">
        <v>709298.44128955808</v>
      </c>
      <c r="K64" s="6">
        <v>741366.03745441756</v>
      </c>
      <c r="L64" s="6">
        <v>798960.94332545938</v>
      </c>
      <c r="M64" s="6">
        <v>830962.5982766872</v>
      </c>
    </row>
    <row r="65" spans="2:13" x14ac:dyDescent="0.45">
      <c r="B65" s="5" t="s">
        <v>84</v>
      </c>
      <c r="C65" s="6">
        <v>354861.83568033978</v>
      </c>
      <c r="D65" s="6">
        <v>319562.22649340593</v>
      </c>
      <c r="E65" s="6">
        <v>178363.78974566987</v>
      </c>
      <c r="F65" s="6">
        <v>1865.7438109999998</v>
      </c>
      <c r="G65" s="6">
        <v>1399.30785825</v>
      </c>
      <c r="H65" s="6">
        <v>932.87190549999991</v>
      </c>
      <c r="I65" s="6">
        <v>466.43595274999996</v>
      </c>
      <c r="J65" s="6"/>
      <c r="K65" s="6"/>
      <c r="L65" s="6"/>
      <c r="M65" s="6"/>
    </row>
    <row r="66" spans="2:13" x14ac:dyDescent="0.45">
      <c r="B66" s="5" t="s">
        <v>85</v>
      </c>
      <c r="C66" s="6">
        <v>354861.83568033978</v>
      </c>
      <c r="D66" s="6">
        <v>358832.47593119944</v>
      </c>
      <c r="E66" s="6">
        <v>370037.19162356376</v>
      </c>
      <c r="F66" s="6">
        <v>388091.05268061475</v>
      </c>
      <c r="G66" s="6">
        <v>443218.8732004608</v>
      </c>
      <c r="H66" s="6">
        <v>673166.9740895502</v>
      </c>
      <c r="I66" s="6">
        <v>690953.01630181528</v>
      </c>
      <c r="J66" s="6">
        <v>709298.44128955808</v>
      </c>
      <c r="K66" s="6">
        <v>741366.03745441756</v>
      </c>
      <c r="L66" s="6">
        <v>798960.94332545938</v>
      </c>
      <c r="M66" s="6">
        <v>830962.5982766872</v>
      </c>
    </row>
    <row r="67" spans="2:13" x14ac:dyDescent="0.45">
      <c r="B67" s="3" t="s">
        <v>27</v>
      </c>
      <c r="C67" s="6"/>
      <c r="D67" s="6"/>
      <c r="E67" s="6"/>
      <c r="F67" s="6"/>
      <c r="G67" s="6"/>
      <c r="H67" s="6"/>
      <c r="I67" s="6"/>
      <c r="J67" s="6"/>
      <c r="K67" s="6"/>
      <c r="L67" s="6"/>
      <c r="M67" s="6"/>
    </row>
    <row r="68" spans="2:13" x14ac:dyDescent="0.45">
      <c r="B68" s="4" t="s">
        <v>81</v>
      </c>
      <c r="C68" s="6"/>
      <c r="D68" s="6"/>
      <c r="E68" s="6"/>
      <c r="F68" s="6"/>
      <c r="G68" s="6"/>
      <c r="H68" s="6"/>
      <c r="I68" s="6"/>
      <c r="J68" s="6"/>
      <c r="K68" s="6"/>
      <c r="L68" s="6"/>
      <c r="M68" s="6"/>
    </row>
    <row r="69" spans="2:13" x14ac:dyDescent="0.45">
      <c r="B69" s="5" t="s">
        <v>86</v>
      </c>
      <c r="C69" s="6"/>
      <c r="D69" s="6">
        <v>39270.249437793536</v>
      </c>
      <c r="E69" s="6">
        <v>191673.40187789392</v>
      </c>
      <c r="F69" s="6">
        <v>410365.12000859051</v>
      </c>
      <c r="G69" s="6">
        <v>488709.51376446424</v>
      </c>
      <c r="H69" s="6">
        <v>738841.90403357218</v>
      </c>
      <c r="I69" s="6">
        <v>757916.40855324955</v>
      </c>
      <c r="J69" s="6">
        <v>777462.09165557195</v>
      </c>
      <c r="K69" s="6">
        <v>796362.12516532745</v>
      </c>
      <c r="L69" s="6">
        <v>816471.26676953188</v>
      </c>
      <c r="M69" s="6">
        <v>837088.18939856673</v>
      </c>
    </row>
    <row r="70" spans="2:13" x14ac:dyDescent="0.45">
      <c r="B70" s="5" t="s">
        <v>84</v>
      </c>
      <c r="C70" s="6">
        <v>354861.83568033978</v>
      </c>
      <c r="D70" s="6">
        <v>319562.22649340593</v>
      </c>
      <c r="E70" s="6">
        <v>178363.78974566987</v>
      </c>
      <c r="F70" s="6">
        <v>1865.7438109999998</v>
      </c>
      <c r="G70" s="6">
        <v>1399.30785825</v>
      </c>
      <c r="H70" s="6">
        <v>932.87190549999991</v>
      </c>
      <c r="I70" s="6">
        <v>466.43595274999996</v>
      </c>
      <c r="J70" s="6"/>
      <c r="K70" s="6"/>
      <c r="L70" s="6"/>
      <c r="M70" s="6"/>
    </row>
    <row r="71" spans="2:13" x14ac:dyDescent="0.45">
      <c r="B71" s="5" t="s">
        <v>85</v>
      </c>
      <c r="C71" s="6">
        <v>354861.83568033978</v>
      </c>
      <c r="D71" s="6">
        <v>358832.47593119944</v>
      </c>
      <c r="E71" s="6">
        <v>370037.19162356376</v>
      </c>
      <c r="F71" s="6">
        <v>412230.86381959054</v>
      </c>
      <c r="G71" s="6">
        <v>490108.82162271423</v>
      </c>
      <c r="H71" s="6">
        <v>739774.77593907225</v>
      </c>
      <c r="I71" s="6">
        <v>758382.84450599935</v>
      </c>
      <c r="J71" s="6">
        <v>777462.09165557195</v>
      </c>
      <c r="K71" s="6">
        <v>796362.12516532745</v>
      </c>
      <c r="L71" s="6">
        <v>816471.26676953188</v>
      </c>
      <c r="M71" s="6">
        <v>837088.18939856673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E4D9871A-E9F6-464F-9396-C74361592589}">
  <ds:schemaRefs/>
</ds:datastoreItem>
</file>

<file path=customXml/itemProps2.xml><?xml version="1.0" encoding="utf-8"?>
<ds:datastoreItem xmlns:ds="http://schemas.openxmlformats.org/officeDocument/2006/customXml" ds:itemID="{4708BC97-2341-47F8-A494-7400B6EE8932}">
  <ds:schemaRefs/>
</ds:datastoreItem>
</file>

<file path=customXml/itemProps3.xml><?xml version="1.0" encoding="utf-8"?>
<ds:datastoreItem xmlns:ds="http://schemas.openxmlformats.org/officeDocument/2006/customXml" ds:itemID="{C10FBFB7-11B2-4527-ABBD-B4FB1B0F2EA9}">
  <ds:schemaRefs/>
</ds:datastoreItem>
</file>

<file path=customXml/itemProps4.xml><?xml version="1.0" encoding="utf-8"?>
<ds:datastoreItem xmlns:ds="http://schemas.openxmlformats.org/officeDocument/2006/customXml" ds:itemID="{19EE3D69-2C7A-4065-ADF8-2E807E66B81F}">
  <ds:schemaRefs/>
</ds:datastoreItem>
</file>

<file path=customXml/itemProps5.xml><?xml version="1.0" encoding="utf-8"?>
<ds:datastoreItem xmlns:ds="http://schemas.openxmlformats.org/officeDocument/2006/customXml" ds:itemID="{6A00AE14-1145-45D5-A8F9-12F698EC9E58}">
  <ds:schemaRefs>
    <ds:schemaRef ds:uri="http://www.w3.org/2001/XMLSchema"/>
    <ds:schemaRef ds:uri="http://microsoft.data.visualization.engine.tours/1.0"/>
  </ds:schemaRefs>
</ds:datastoreItem>
</file>

<file path=customXml/itemProps6.xml><?xml version="1.0" encoding="utf-8"?>
<ds:datastoreItem xmlns:ds="http://schemas.openxmlformats.org/officeDocument/2006/customXml" ds:itemID="{D757B9CA-104B-4B04-BABB-5D05FE04938B}">
  <ds:schemaRefs/>
</ds:datastoreItem>
</file>

<file path=customXml/itemProps7.xml><?xml version="1.0" encoding="utf-8"?>
<ds:datastoreItem xmlns:ds="http://schemas.openxmlformats.org/officeDocument/2006/customXml" ds:itemID="{CE447EFA-4157-4CA6-A785-8743EA582AFF}">
  <ds:schemaRefs>
    <ds:schemaRef ds:uri="http://www.w3.org/2001/XMLSchema"/>
    <ds:schemaRef ds:uri="http://microsoft.data.visualization.Client.Excel/1.0"/>
  </ds:schemaRefs>
</ds:datastoreItem>
</file>

<file path=customXml/itemProps8.xml><?xml version="1.0" encoding="utf-8"?>
<ds:datastoreItem xmlns:ds="http://schemas.openxmlformats.org/officeDocument/2006/customXml" ds:itemID="{4F5EAE15-13F5-4467-B37F-1B42FB923C13}">
  <ds:schemaRefs/>
</ds:datastoreItem>
</file>

<file path=customXml/itemProps9.xml><?xml version="1.0" encoding="utf-8"?>
<ds:datastoreItem xmlns:ds="http://schemas.openxmlformats.org/officeDocument/2006/customXml" ds:itemID="{F15D7FA0-9857-4E54-B993-D5D807107A98}">
  <ds:schemaRefs/>
</ds:datastoreItem>
</file>

<file path=customXml/itemProps10.xml><?xml version="1.0" encoding="utf-8"?>
<ds:datastoreItem xmlns:ds="http://schemas.openxmlformats.org/officeDocument/2006/customXml" ds:itemID="{E75BABFD-2E82-4D72-AE98-FDDB93943B71}">
  <ds:schemaRefs/>
</ds:datastoreItem>
</file>

<file path=customXml/itemProps11.xml><?xml version="1.0" encoding="utf-8"?>
<ds:datastoreItem xmlns:ds="http://schemas.openxmlformats.org/officeDocument/2006/customXml" ds:itemID="{A61F65B8-A6E6-4350-AEAF-F1909D60CE87}">
  <ds:schemaRefs/>
</ds:datastoreItem>
</file>

<file path=customXml/itemProps12.xml><?xml version="1.0" encoding="utf-8"?>
<ds:datastoreItem xmlns:ds="http://schemas.openxmlformats.org/officeDocument/2006/customXml" ds:itemID="{DD04726F-71DD-4533-B59F-E1B67444DD3B}">
  <ds:schemaRefs/>
</ds:datastoreItem>
</file>

<file path=customXml/itemProps13.xml><?xml version="1.0" encoding="utf-8"?>
<ds:datastoreItem xmlns:ds="http://schemas.openxmlformats.org/officeDocument/2006/customXml" ds:itemID="{AF29DD07-F082-4799-BE96-3C4435CC825A}">
  <ds:schemaRefs/>
</ds:datastoreItem>
</file>

<file path=customXml/itemProps14.xml><?xml version="1.0" encoding="utf-8"?>
<ds:datastoreItem xmlns:ds="http://schemas.openxmlformats.org/officeDocument/2006/customXml" ds:itemID="{DB700592-DEFA-4A17-8E74-EEB57A70EA32}">
  <ds:schemaRefs/>
</ds:datastoreItem>
</file>

<file path=customXml/itemProps15.xml><?xml version="1.0" encoding="utf-8"?>
<ds:datastoreItem xmlns:ds="http://schemas.openxmlformats.org/officeDocument/2006/customXml" ds:itemID="{F881B892-FEEA-47D5-85C1-63DAC73F3328}">
  <ds:schemaRefs/>
</ds:datastoreItem>
</file>

<file path=customXml/itemProps16.xml><?xml version="1.0" encoding="utf-8"?>
<ds:datastoreItem xmlns:ds="http://schemas.openxmlformats.org/officeDocument/2006/customXml" ds:itemID="{152AE818-87C2-42C1-99E0-A0953CD94281}">
  <ds:schemaRefs/>
</ds:datastoreItem>
</file>

<file path=customXml/itemProps17.xml><?xml version="1.0" encoding="utf-8"?>
<ds:datastoreItem xmlns:ds="http://schemas.openxmlformats.org/officeDocument/2006/customXml" ds:itemID="{0C6AB9D4-CDD7-43C8-8F3D-AFE2A26282AF}">
  <ds:schemaRefs/>
</ds:datastoreItem>
</file>

<file path=customXml/itemProps18.xml><?xml version="1.0" encoding="utf-8"?>
<ds:datastoreItem xmlns:ds="http://schemas.openxmlformats.org/officeDocument/2006/customXml" ds:itemID="{1E62E5EB-83EA-431B-9937-449A00268A31}">
  <ds:schemaRefs/>
</ds:datastoreItem>
</file>

<file path=customXml/itemProps19.xml><?xml version="1.0" encoding="utf-8"?>
<ds:datastoreItem xmlns:ds="http://schemas.openxmlformats.org/officeDocument/2006/customXml" ds:itemID="{4794E647-E20E-4755-9572-117A0B3A5B36}">
  <ds:schemaRefs/>
</ds:datastoreItem>
</file>

<file path=customXml/itemProps20.xml><?xml version="1.0" encoding="utf-8"?>
<ds:datastoreItem xmlns:ds="http://schemas.openxmlformats.org/officeDocument/2006/customXml" ds:itemID="{203B2AEE-79F6-48E1-B516-A00E00A1870C}">
  <ds:schemaRefs/>
</ds:datastoreItem>
</file>

<file path=customXml/itemProps21.xml><?xml version="1.0" encoding="utf-8"?>
<ds:datastoreItem xmlns:ds="http://schemas.openxmlformats.org/officeDocument/2006/customXml" ds:itemID="{FA0449FB-EC23-441D-B365-267531E8B581}">
  <ds:schemaRefs/>
</ds:datastoreItem>
</file>

<file path=customXml/itemProps22.xml><?xml version="1.0" encoding="utf-8"?>
<ds:datastoreItem xmlns:ds="http://schemas.openxmlformats.org/officeDocument/2006/customXml" ds:itemID="{9CBB8C63-8DB8-4E75-B464-F3ABFE6D904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RefreshDataHowTo</vt:lpstr>
      <vt:lpstr>Objective value</vt:lpstr>
      <vt:lpstr>Emission</vt:lpstr>
      <vt:lpstr>Undiscounted costs</vt:lpstr>
      <vt:lpstr>Taxes</vt:lpstr>
      <vt:lpstr>LevelizedCost</vt:lpstr>
      <vt:lpstr>Capacity</vt:lpstr>
      <vt:lpstr>filename</vt:lpstr>
      <vt:lpstr>FolderPath</vt:lpstr>
      <vt:lpstr>WorkbookPath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Kristoffer Steen Andersen</dc:creator>
  <cp:lastModifiedBy>Kristoffer Steen Andersen</cp:lastModifiedBy>
  <dcterms:created xsi:type="dcterms:W3CDTF">2024-06-20T07:29:26Z</dcterms:created>
  <dcterms:modified xsi:type="dcterms:W3CDTF">2025-04-06T21:26:23Z</dcterms:modified>
</cp:coreProperties>
</file>