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defaultThemeVersion="202300"/>
  <mc:AlternateContent xmlns:mc="http://schemas.openxmlformats.org/markup-compatibility/2006">
    <mc:Choice Requires="x15">
      <x15ac:absPath xmlns:x15ac="http://schemas.microsoft.com/office/spreadsheetml/2010/11/ac" url="C:\kristoffer\DemoS_012_timesreport\TIMESreport\"/>
    </mc:Choice>
  </mc:AlternateContent>
  <xr:revisionPtr revIDLastSave="0" documentId="13_ncr:1_{F0425EA8-D9CC-4841-A62B-6F1029F99B1F}" xr6:coauthVersionLast="47" xr6:coauthVersionMax="47" xr10:uidLastSave="{00000000-0000-0000-0000-000000000000}"/>
  <bookViews>
    <workbookView xWindow="-34670" yWindow="-110" windowWidth="34780" windowHeight="21100" activeTab="1" xr2:uid="{2E6AACB1-26D6-4C75-A0CD-213FD1507346}"/>
  </bookViews>
  <sheets>
    <sheet name="RefreshDataHowTo" sheetId="13" r:id="rId1"/>
    <sheet name="Objective value" sheetId="4" r:id="rId2"/>
    <sheet name="Emission" sheetId="1" r:id="rId3"/>
    <sheet name="Undiscounted costs" sheetId="11" r:id="rId4"/>
    <sheet name="Taxes" sheetId="14" r:id="rId5"/>
    <sheet name="LevelizedCost" sheetId="6" r:id="rId6"/>
    <sheet name="Capacity" sheetId="15" r:id="rId7"/>
  </sheets>
  <definedNames>
    <definedName name="filename">RefreshDataHowTo!$C$8</definedName>
    <definedName name="FolderPath">RefreshDataHowTo!$B$16</definedName>
    <definedName name="Slicer_attr_desc">#N/A</definedName>
    <definedName name="Slicer_sector_desc">#N/A</definedName>
    <definedName name="WorkbookPath">RefreshDataHowTo!$B$15</definedName>
  </definedNames>
  <calcPr calcId="191029"/>
  <pivotCaches>
    <pivotCache cacheId="28" r:id="rId8"/>
    <pivotCache cacheId="31" r:id="rId9"/>
    <pivotCache cacheId="35" r:id="rId10"/>
    <pivotCache cacheId="38" r:id="rId11"/>
    <pivotCache cacheId="41" r:id="rId12"/>
    <pivotCache cacheId="44" r:id="rId13"/>
  </pivotCaches>
  <extLst>
    <ext xmlns:x14="http://schemas.microsoft.com/office/spreadsheetml/2009/9/main" uri="{876F7934-8845-4945-9796-88D515C7AA90}">
      <x14:pivotCaches>
        <pivotCache cacheId="34" r:id="rId14"/>
      </x14:pivotCaches>
    </ext>
    <ext xmlns:x14="http://schemas.microsoft.com/office/spreadsheetml/2009/9/main" uri="{BBE1A952-AA13-448e-AADC-164F8A28A991}">
      <x14:slicerCaches>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ompare_com_desc_fd6bdfb4-36d9-46e1-b457-016277681a37" name="compare_com_desc" connection="Query - compare_com_desc"/>
          <x15:modelTable id="compare_prc_desc_83fa7e89-d3a4-47f1-b2c5-4331f848986c" name="compare_prc_desc" connection="Query - compare_prc_desc"/>
          <x15:modelTable id="compare_sector_desc_a7f8bc14-a232-4b9a-92c0-5251738529c2" name="compare_sector_desc" connection="Query - compare_sector_desc"/>
          <x15:modelTable id="compare_subsector_desc_f92f6806-0094-425f-8cdd-b88b2181640d" name="compare_subsector_desc" connection="Query - compare_subsector_desc"/>
          <x15:modelTable id="compare_service_desc_dedee57a-fcb9-4a7c-b6d7-53f867fdbaa4" name="compare_service_desc" connection="Query - compare_service_desc"/>
          <x15:modelTable id="compare_techgroup_desc_9258c191-2442-44ce-82d3-66dbde216062" name="compare_techgroup_desc" connection="Query - compare_techgroup_desc"/>
          <x15:modelTable id="compare_comgroup_desc_07cd8251-aca3-47ff-abfb-74fc7c148b0f" name="compare_comgroup_desc" connection="Query - compare_comgroup_desc"/>
          <x15:modelTable id="compare_scen_desc_4492e7d8-1e23-42bb-b733-875652d5d360" name="compare_scen_desc" connection="Query - compare_scen_desc"/>
          <x15:modelTable id="compare_attr_desc_076c062c-c3ba-4486-94bb-5576ecb3e0fc" name="compare_attr_desc" connection="Query - compare_attr_desc"/>
          <x15:modelTable id="compare_topic_desc_050619dd-6ac5-421f-9961-7f552e36542d" name="compare_topic_desc" connection="Query - compare_topic_desc"/>
          <x15:modelTable id="DemoS_012_report" name="DemoS_012_report" connection="DemoS_012_report"/>
        </x15:modelTables>
        <x15:modelRelationships>
          <x15:modelRelationship fromTable="DemoS_012_report" fromColumn="com" toTable="compare_com_desc" toColumn="com"/>
          <x15:modelRelationship fromTable="DemoS_012_report" fromColumn="prc" toTable="compare_prc_desc" toColumn="prc"/>
          <x15:modelRelationship fromTable="DemoS_012_report" fromColumn="sector" toTable="compare_sector_desc" toColumn="sector"/>
          <x15:modelRelationship fromTable="DemoS_012_report" fromColumn="subsector" toTable="compare_subsector_desc" toColumn="subsector"/>
          <x15:modelRelationship fromTable="DemoS_012_report" fromColumn="service" toTable="compare_service_desc" toColumn="service"/>
          <x15:modelRelationship fromTable="DemoS_012_report" fromColumn="techgroup" toTable="compare_techgroup_desc" toColumn="techgroup"/>
          <x15:modelRelationship fromTable="DemoS_012_report" fromColumn="comgroup" toTable="compare_comgroup_desc" toColumn="comgroup"/>
          <x15:modelRelationship fromTable="DemoS_012_report" fromColumn="scen" toTable="compare_scen_desc" toColumn="scen"/>
          <x15:modelRelationship fromTable="DemoS_012_report" fromColumn="attr" toTable="compare_attr_desc" toColumn="attr"/>
          <x15:modelRelationship fromTable="DemoS_012_report" fromColumn="topic" toTable="compare_topic_desc" toColumn="topic"/>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13" l="1" a="1"/>
  <c r="B15" i="13" s="1"/>
  <c r="B16" i="13" s="1"/>
  <c r="C6"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Kristoffer Steen Andersen</author>
  </authors>
  <commentList>
    <comment ref="B16" authorId="0" shapeId="0" xr:uid="{D8B27231-7682-4C4E-BBAE-18BCED5848C4}">
      <text>
        <r>
          <rPr>
            <sz val="9"/>
            <color indexed="81"/>
            <rFont val="Tahoma"/>
            <family val="2"/>
          </rPr>
          <t xml:space="preserve">We define folder path in order to make the queries dynamic, which should allow to import the csv-files (compare_com_desc,compare_prc_desc, compare_sector_desc, compare_subsector_Desc, compare_service_desc, compare_techgroup_desc, compare_comgroup_desc, compare_attr_desc, compare_topic_desc). These csv files and relate queries allows us to have descriptions for the differnet sets which we can use as lengends etc. in the pivot tables and figures.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D88AD40-5A9B-4BBD-A545-755A41EFE307}" name="DemoS_012_report" type="103" refreshedVersion="8" minRefreshableVersion="5">
    <extLst>
      <ext xmlns:x15="http://schemas.microsoft.com/office/spreadsheetml/2010/11/main" uri="{DE250136-89BD-433C-8126-D09CA5730AF9}">
        <x15:connection id="DemoS_012_report" autoDelete="1">
          <x15:textPr codePage="437" sourceFile="C:\kristoffer\DemoS_012_timesreport\TIMESreport\compare_timesreport.csv" tab="0" comma="1">
            <textFields count="13">
              <textField/>
              <textField/>
              <textField/>
              <textField/>
              <textField/>
              <textField/>
              <textField/>
              <textField/>
              <textField/>
              <textField/>
              <textField/>
              <textField/>
              <textField/>
            </textFields>
          </x15:textPr>
          <x15:modelTextPr headers="1"/>
        </x15:connection>
      </ext>
    </extLst>
  </connection>
  <connection id="2" xr16:uid="{B8BF31C8-47D7-4477-9ABC-879250C94690}" name="Query - compare_attr_desc" description="Connection to the 'compare_attr_desc' query in the workbook." type="100" refreshedVersion="8" minRefreshableVersion="5">
    <extLst>
      <ext xmlns:x15="http://schemas.microsoft.com/office/spreadsheetml/2010/11/main" uri="{DE250136-89BD-433C-8126-D09CA5730AF9}">
        <x15:connection id="608eaf74-8d0b-49a6-be7f-eeeade16df3d"/>
      </ext>
    </extLst>
  </connection>
  <connection id="3" xr16:uid="{37F4E4C9-AF07-47EF-9E61-C2BA8650355D}" name="Query - compare_com_desc" description="Connection to the 'compare_com_desc' query in the workbook." type="100" refreshedVersion="8" minRefreshableVersion="5" saveData="1">
    <extLst>
      <ext xmlns:x15="http://schemas.microsoft.com/office/spreadsheetml/2010/11/main" uri="{DE250136-89BD-433C-8126-D09CA5730AF9}">
        <x15:connection id="9aa5acf7-0b95-42c2-95fb-d017b75011b5"/>
      </ext>
    </extLst>
  </connection>
  <connection id="4" xr16:uid="{9A469BC7-B738-4F6D-96A4-649AB0E74100}" name="Query - compare_comgroup_desc" description="Connection to the 'compare_comgroup_desc' query in the workbook." type="100" refreshedVersion="8" minRefreshableVersion="5">
    <extLst>
      <ext xmlns:x15="http://schemas.microsoft.com/office/spreadsheetml/2010/11/main" uri="{DE250136-89BD-433C-8126-D09CA5730AF9}">
        <x15:connection id="1d3a5fd9-a265-48a7-b14b-6fae8300ff60"/>
      </ext>
    </extLst>
  </connection>
  <connection id="5" xr16:uid="{3B7B7159-4446-4E6D-B783-61E07F0F4132}" name="Query - compare_prc_desc" description="Connection to the 'compare_prc_desc' query in the workbook." type="100" refreshedVersion="8" minRefreshableVersion="5" saveData="1">
    <extLst>
      <ext xmlns:x15="http://schemas.microsoft.com/office/spreadsheetml/2010/11/main" uri="{DE250136-89BD-433C-8126-D09CA5730AF9}">
        <x15:connection id="1acd9025-fdba-4c94-82a9-0c88a6b70aef"/>
      </ext>
    </extLst>
  </connection>
  <connection id="6" xr16:uid="{1DB0AD4A-E042-4489-9DC5-73C4FBEBAFE2}" name="Query - compare_scen_desc" description="Connection to the 'compare_scen_desc' query in the workbook." type="100" refreshedVersion="8" minRefreshableVersion="5" saveData="1">
    <extLst>
      <ext xmlns:x15="http://schemas.microsoft.com/office/spreadsheetml/2010/11/main" uri="{DE250136-89BD-433C-8126-D09CA5730AF9}">
        <x15:connection id="9d24d146-dc31-48e4-abff-a00fe92a79d2"/>
      </ext>
    </extLst>
  </connection>
  <connection id="7" xr16:uid="{FF8C6B18-1B3C-419D-8476-DCE799F3D538}" name="Query - compare_sector_desc" description="Connection to the 'compare_sector_desc' query in the workbook." type="100" refreshedVersion="8" minRefreshableVersion="5">
    <extLst>
      <ext xmlns:x15="http://schemas.microsoft.com/office/spreadsheetml/2010/11/main" uri="{DE250136-89BD-433C-8126-D09CA5730AF9}">
        <x15:connection id="acdbb55d-c83f-4de8-b3ae-994689eebc62"/>
      </ext>
    </extLst>
  </connection>
  <connection id="8" xr16:uid="{E6500434-8683-4127-84E8-95DC8B27CDFC}" name="Query - compare_service_desc" description="Connection to the 'compare_service_desc' query in the workbook." type="100" refreshedVersion="8" minRefreshableVersion="5">
    <extLst>
      <ext xmlns:x15="http://schemas.microsoft.com/office/spreadsheetml/2010/11/main" uri="{DE250136-89BD-433C-8126-D09CA5730AF9}">
        <x15:connection id="f15e721d-e1f8-434c-9a3c-8e701716d707"/>
      </ext>
    </extLst>
  </connection>
  <connection id="9" xr16:uid="{0E99B836-AB1F-4C30-9415-41022B4B2F05}" name="Query - compare_subsector_desc" description="Connection to the 'compare_subsector_desc' query in the workbook." type="100" refreshedVersion="8" minRefreshableVersion="5">
    <extLst>
      <ext xmlns:x15="http://schemas.microsoft.com/office/spreadsheetml/2010/11/main" uri="{DE250136-89BD-433C-8126-D09CA5730AF9}">
        <x15:connection id="e671ae12-67de-48fc-8da6-554bac5c4fb3"/>
      </ext>
    </extLst>
  </connection>
  <connection id="10" xr16:uid="{99DEC05B-11E2-45EE-BB60-F37919938285}" name="Query - compare_techgroup_desc" description="Connection to the 'compare_techgroup_desc' query in the workbook." type="100" refreshedVersion="8" minRefreshableVersion="5">
    <extLst>
      <ext xmlns:x15="http://schemas.microsoft.com/office/spreadsheetml/2010/11/main" uri="{DE250136-89BD-433C-8126-D09CA5730AF9}">
        <x15:connection id="4aa8aae8-4204-4a1e-9c50-6d0026af3072"/>
      </ext>
    </extLst>
  </connection>
  <connection id="11" xr16:uid="{DF51A4E2-994B-4182-8311-A91D69947025}" name="Query - compare_topic_desc" description="Connection to the 'compare_topic_desc' query in the workbook." type="100" refreshedVersion="8" minRefreshableVersion="5" saveData="1">
    <extLst>
      <ext xmlns:x15="http://schemas.microsoft.com/office/spreadsheetml/2010/11/main" uri="{DE250136-89BD-433C-8126-D09CA5730AF9}">
        <x15:connection id="67a26f66-661f-43f7-80e9-f02e395415a8"/>
      </ext>
    </extLst>
  </connection>
  <connection id="12" xr16:uid="{72957C13-89D6-4221-9E66-6D511942B4FF}"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3">
    <metadataType name="XLMDX" minSupportedVersion="120000" copy="1" pasteAll="1" pasteValues="1" merge="1" splitFirst="1" rowColShift="1" clearFormats="1" clearComments="1" assign="1" coerce="1"/>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metadataStrings count="14">
    <s v="ThisWorkbookDataModel"/>
    <s v="{[DemoS_012_report].[subsector].[All]}"/>
    <s v="{[compare_prc_desc].[prc_desc].[All]}"/>
    <s v="{[compare_com_desc].[com_desc].[All]}"/>
    <s v="{[compare_sector_desc].[sector_desc].[All]}"/>
    <s v="{[DemoS_012_report].[sector].[All]}"/>
    <s v="{[compare_sector_desc].[sector_desc].&amp;[Energy System]}"/>
    <s v="{[compare_topic_desc].[topic_desc].&amp;[Undiscounted costs]}"/>
    <s v="{[compare_topic_desc].[topic_desc].&amp;[Discounted costs]}"/>
    <s v="{[DemoS_012_report].[year].[All]}"/>
    <s v="{[DemoS_012_report].[prc].[All]}"/>
    <s v="{[compare_attr_desc].[attr_desc].&amp;[Levelized cost of energy]}"/>
    <s v="{[compare_topic_desc].[topic_desc].&amp;[Capacity]}"/>
    <s v="{[DemoS_012_report].[attr].[All]}"/>
  </metadataStrings>
  <mdxMetadata count="13">
    <mdx n="0" f="s">
      <ms ns="1" c="0"/>
    </mdx>
    <mdx n="0" f="s">
      <ms ns="2" c="0"/>
    </mdx>
    <mdx n="0" f="s">
      <ms ns="3" c="0"/>
    </mdx>
    <mdx n="0" f="s">
      <ms ns="4" c="0"/>
    </mdx>
    <mdx n="0" f="s">
      <ms ns="5" c="0"/>
    </mdx>
    <mdx n="0" f="s">
      <ms ns="6" c="0"/>
    </mdx>
    <mdx n="0" f="s">
      <ms ns="7" c="0"/>
    </mdx>
    <mdx n="0" f="s">
      <ms ns="8" c="0"/>
    </mdx>
    <mdx n="0" f="s">
      <ms ns="9" c="0"/>
    </mdx>
    <mdx n="0" f="s">
      <ms ns="10" c="0"/>
    </mdx>
    <mdx n="0" f="s">
      <ms ns="11" c="0"/>
    </mdx>
    <mdx n="0" f="s">
      <ms ns="12" c="0"/>
    </mdx>
    <mdx n="0" f="s">
      <ms ns="13" c="0"/>
    </mdx>
  </mdxMetadata>
  <futureMetadata name="XLRICHVALUE" count="2">
    <bk>
      <extLst>
        <ext uri="{3e2802c4-a4d2-4d8b-9148-e3be6c30e623}">
          <xlrd:rvb i="0"/>
        </ext>
      </extLst>
    </bk>
    <bk>
      <extLst>
        <ext uri="{3e2802c4-a4d2-4d8b-9148-e3be6c30e623}">
          <xlrd:rvb i="1"/>
        </ext>
      </extLst>
    </bk>
  </futureMetadata>
  <futureMetadata name="XLDAPR" count="1">
    <bk>
      <extLst>
        <ext uri="{bdbb8cdc-fa1e-496e-a857-3c3f30c029c3}">
          <xda:dynamicArrayProperties fDynamic="1" fCollapsed="0"/>
        </ext>
      </extLst>
    </bk>
  </futureMetadata>
  <cellMetadata count="1">
    <bk>
      <rc t="3" v="0"/>
    </bk>
  </cellMetadata>
  <valueMetadata count="15">
    <bk>
      <rc t="1" v="0"/>
    </bk>
    <bk>
      <rc t="1" v="1"/>
    </bk>
    <bk>
      <rc t="1" v="2"/>
    </bk>
    <bk>
      <rc t="1" v="3"/>
    </bk>
    <bk>
      <rc t="1" v="4"/>
    </bk>
    <bk>
      <rc t="1" v="5"/>
    </bk>
    <bk>
      <rc t="1" v="6"/>
    </bk>
    <bk>
      <rc t="1" v="7"/>
    </bk>
    <bk>
      <rc t="1" v="8"/>
    </bk>
    <bk>
      <rc t="1" v="9"/>
    </bk>
    <bk>
      <rc t="1" v="10"/>
    </bk>
    <bk>
      <rc t="1" v="11"/>
    </bk>
    <bk>
      <rc t="1" v="12"/>
    </bk>
    <bk>
      <rc t="2" v="0"/>
    </bk>
    <bk>
      <rc t="2" v="1"/>
    </bk>
  </valueMetadata>
</metadata>
</file>

<file path=xl/sharedStrings.xml><?xml version="1.0" encoding="utf-8"?>
<sst xmlns="http://schemas.openxmlformats.org/spreadsheetml/2006/main" count="453" uniqueCount="129">
  <si>
    <t>Row Labels</t>
  </si>
  <si>
    <t>Grand Total</t>
  </si>
  <si>
    <t>Sum of value</t>
  </si>
  <si>
    <t>MEuro05</t>
  </si>
  <si>
    <t>Column Labels</t>
  </si>
  <si>
    <t>kt</t>
  </si>
  <si>
    <t>sector</t>
  </si>
  <si>
    <t>All</t>
  </si>
  <si>
    <t>attr</t>
  </si>
  <si>
    <t>year</t>
  </si>
  <si>
    <t>#2 Press "Refresh All" using the following path when prompted:</t>
  </si>
  <si>
    <t>How to update the TIMESreport csv file</t>
  </si>
  <si>
    <t>#1 Go to Data in the Ribbon (above)</t>
  </si>
  <si>
    <t>subsector</t>
  </si>
  <si>
    <t>prc</t>
  </si>
  <si>
    <t>Electricity</t>
  </si>
  <si>
    <t>Power Plants New 1 - Natural Gas</t>
  </si>
  <si>
    <t>FolderPath →</t>
  </si>
  <si>
    <r>
      <t xml:space="preserve">WorkBookPath </t>
    </r>
    <r>
      <rPr>
        <sz val="11"/>
        <color theme="1"/>
        <rFont val="Aptos Narrow"/>
        <family val="2"/>
      </rPr>
      <t>→</t>
    </r>
  </si>
  <si>
    <t>Demo Step 012</t>
  </si>
  <si>
    <t>Agriculture Carbon dioxide</t>
  </si>
  <si>
    <t>Commercial Carbon dioxide</t>
  </si>
  <si>
    <t>Electricity Plants Carbon dioxide</t>
  </si>
  <si>
    <t>Industry Carbon dioxide</t>
  </si>
  <si>
    <t>Residential Carbon dioxide</t>
  </si>
  <si>
    <t>Transport Carbon dioxide</t>
  </si>
  <si>
    <t>Capacity</t>
  </si>
  <si>
    <t>Power Plants New 1 - Solid Fuels</t>
  </si>
  <si>
    <t>Power Plants New 1 - Oil</t>
  </si>
  <si>
    <t>Power Plants New 1 - Nuclear</t>
  </si>
  <si>
    <t>topic_desc</t>
  </si>
  <si>
    <t>Fixed costs</t>
  </si>
  <si>
    <t>Investment costs</t>
  </si>
  <si>
    <t>Salvage costs</t>
  </si>
  <si>
    <t>Variable cost</t>
  </si>
  <si>
    <t>Activitiy costs</t>
  </si>
  <si>
    <t>Fixed O&amp;M costs</t>
  </si>
  <si>
    <t>Levelized cost of energy</t>
  </si>
  <si>
    <t>PJ</t>
  </si>
  <si>
    <t>prc_desc</t>
  </si>
  <si>
    <t>com_desc</t>
  </si>
  <si>
    <t>sector_desc</t>
  </si>
  <si>
    <t>Commercial sector</t>
  </si>
  <si>
    <t>Electricity supply sector</t>
  </si>
  <si>
    <t>Energy System</t>
  </si>
  <si>
    <t>Flow costs</t>
  </si>
  <si>
    <t>Flow revenues</t>
  </si>
  <si>
    <t>Undiscounted costs</t>
  </si>
  <si>
    <t>Discounted costs</t>
  </si>
  <si>
    <t>Residential sector</t>
  </si>
  <si>
    <t>Transport sector</t>
  </si>
  <si>
    <t>Total CO2</t>
  </si>
  <si>
    <t>Transport Diesel oil</t>
  </si>
  <si>
    <t>Average of value</t>
  </si>
  <si>
    <t>Demand Commercial Sector - Appliancens</t>
  </si>
  <si>
    <t>Demand Technologies Commercial Sector - New Appliancens - Electricity</t>
  </si>
  <si>
    <t>Demand Commercial Sector - Other</t>
  </si>
  <si>
    <t>Demand Technologies Commercial Sector - New Other - Biomass</t>
  </si>
  <si>
    <t>Demand Technologies Commercial Sector - New Other - Solid Fuels</t>
  </si>
  <si>
    <t>Demand Commercial Sector - Space Heating</t>
  </si>
  <si>
    <t>Demand Technologies Commercial Sector - New Space Heating - Natural Gas</t>
  </si>
  <si>
    <t>Demand Technologies Commercial Sector - New Space Heating - Solid Fuels</t>
  </si>
  <si>
    <t>Demand Residential Sector - Appliancens</t>
  </si>
  <si>
    <t>Demand Technologies Residential Sector - New Appliancens - Electricity</t>
  </si>
  <si>
    <t>Demand Residential Sector - Other</t>
  </si>
  <si>
    <t>Demand Technologies Residential Sector - New Other - Biomass</t>
  </si>
  <si>
    <t>Demand Technologies Residential Sector - New Other - Solid Fuels</t>
  </si>
  <si>
    <t>Demand Residential Sector - Space Heating</t>
  </si>
  <si>
    <t>Demand Technologies Residential Sector - New Space Heating - Natural Gas</t>
  </si>
  <si>
    <t>Demand Technologies Residential Sector - New Space Heating - Solid Fuels</t>
  </si>
  <si>
    <t>attr_desc</t>
  </si>
  <si>
    <t>000_UNITS</t>
  </si>
  <si>
    <t>GW</t>
  </si>
  <si>
    <t>Residual capacity</t>
  </si>
  <si>
    <t>Total capacity</t>
  </si>
  <si>
    <t>New capacity</t>
  </si>
  <si>
    <t>(blank)</t>
  </si>
  <si>
    <t>NA</t>
  </si>
  <si>
    <t>Agriculture sector</t>
  </si>
  <si>
    <t>Agriculture Biomass</t>
  </si>
  <si>
    <t>Agriculture Electricity</t>
  </si>
  <si>
    <t>Agriculture Natural Gas</t>
  </si>
  <si>
    <t>Agriculture Oil</t>
  </si>
  <si>
    <t>Agriculture Solid Fuels</t>
  </si>
  <si>
    <t>Commercial Biomass</t>
  </si>
  <si>
    <t>Commercial Electricity</t>
  </si>
  <si>
    <t>Commercial Natural Gas</t>
  </si>
  <si>
    <t>Commercial Oil</t>
  </si>
  <si>
    <t>Commercial Solid Fuels</t>
  </si>
  <si>
    <t>Electricity Plants Biomass</t>
  </si>
  <si>
    <t>Electricity Plants Natural Gas</t>
  </si>
  <si>
    <t>Electricity Plants Nuclear Energy</t>
  </si>
  <si>
    <t>Electricity Plants Solid Fuels</t>
  </si>
  <si>
    <t>Industry sector</t>
  </si>
  <si>
    <t>Industry Biomass</t>
  </si>
  <si>
    <t>Industry Crude oil</t>
  </si>
  <si>
    <t>Industry Electricity</t>
  </si>
  <si>
    <t>Industry Natural Gas</t>
  </si>
  <si>
    <t>Industry Solid Fuels</t>
  </si>
  <si>
    <t>Mining technologies</t>
  </si>
  <si>
    <t>Biomass</t>
  </si>
  <si>
    <t>Crude Oil</t>
  </si>
  <si>
    <t>Natural Gas</t>
  </si>
  <si>
    <t>Nuclear Energy</t>
  </si>
  <si>
    <t>Solid Fuels</t>
  </si>
  <si>
    <t>not available</t>
  </si>
  <si>
    <t>Diesel oil</t>
  </si>
  <si>
    <t>Heavy Fuel Oil</t>
  </si>
  <si>
    <t>Kerosenes</t>
  </si>
  <si>
    <t>LPG</t>
  </si>
  <si>
    <t>Motor spirit</t>
  </si>
  <si>
    <t>Naphtha</t>
  </si>
  <si>
    <t>Other Petroleum Products</t>
  </si>
  <si>
    <t>Residential Biomass</t>
  </si>
  <si>
    <t>Residential Natural Gas</t>
  </si>
  <si>
    <t>Residential Oil</t>
  </si>
  <si>
    <t>Residential Solar energy</t>
  </si>
  <si>
    <t>Residential Solid Fuels</t>
  </si>
  <si>
    <t>Transport Biofuels</t>
  </si>
  <si>
    <t>Transport Electricity</t>
  </si>
  <si>
    <t>Transport LPG</t>
  </si>
  <si>
    <t>Transport Motor spirit</t>
  </si>
  <si>
    <t>Transport Natural Gas</t>
  </si>
  <si>
    <t>Refinery</t>
  </si>
  <si>
    <t>Trade technologies</t>
  </si>
  <si>
    <t>Demo Step 012 TRADSL Tax</t>
  </si>
  <si>
    <t>Flow taxes</t>
  </si>
  <si>
    <t>Power Plants New 1 - Wind energy</t>
  </si>
  <si>
    <t>Transmission of electricity and gas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</si>
</sst>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b/>
      <sz val="11"/>
      <color theme="0"/>
      <name val="Aptos Narrow"/>
      <family val="2"/>
      <scheme val="minor"/>
    </font>
    <font>
      <sz val="11"/>
      <color theme="0"/>
      <name val="Aptos Narrow"/>
      <family val="2"/>
      <scheme val="minor"/>
    </font>
    <font>
      <sz val="11"/>
      <color theme="1"/>
      <name val="Aptos Narrow"/>
      <family val="2"/>
    </font>
    <font>
      <sz val="9"/>
      <color indexed="81"/>
      <name val="Tahoma"/>
      <family val="2"/>
    </font>
  </fonts>
  <fills count="4">
    <fill>
      <patternFill patternType="none"/>
    </fill>
    <fill>
      <patternFill patternType="gray125"/>
    </fill>
    <fill>
      <patternFill patternType="solid">
        <fgColor theme="1"/>
        <bgColor indexed="64"/>
      </patternFill>
    </fill>
    <fill>
      <patternFill patternType="solid">
        <fgColor rgb="FFFFFF00"/>
        <bgColor indexed="64"/>
      </patternFill>
    </fill>
  </fills>
  <borders count="1">
    <border>
      <left/>
      <right/>
      <top/>
      <bottom/>
      <diagonal/>
    </border>
  </borders>
  <cellStyleXfs count="1">
    <xf numFmtId="0" fontId="0" fillId="0" borderId="0"/>
  </cellStyleXfs>
  <cellXfs count="15">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Alignment="1">
      <alignment horizontal="left" indent="2"/>
    </xf>
    <xf numFmtId="0" fontId="0" fillId="0" borderId="0" xfId="0" applyAlignment="1">
      <alignment horizontal="left" indent="3"/>
    </xf>
    <xf numFmtId="1" fontId="0" fillId="0" borderId="0" xfId="0" applyNumberFormat="1"/>
    <xf numFmtId="0" fontId="0" fillId="2" borderId="0" xfId="0" applyFill="1"/>
    <xf numFmtId="0" fontId="1" fillId="2" borderId="0" xfId="0" applyFont="1" applyFill="1"/>
    <xf numFmtId="0" fontId="2" fillId="2" borderId="0" xfId="0" applyFont="1" applyFill="1"/>
    <xf numFmtId="0" fontId="2" fillId="2" borderId="0" xfId="0" applyFont="1" applyFill="1" applyAlignment="1">
      <alignment vertical="top" wrapText="1"/>
    </xf>
    <xf numFmtId="0" fontId="0" fillId="2" borderId="0" xfId="0" applyFill="1" applyAlignment="1">
      <alignment horizontal="right" vertical="center"/>
    </xf>
    <xf numFmtId="0" fontId="2" fillId="2" borderId="0" xfId="0" applyFont="1" applyFill="1" applyAlignment="1">
      <alignment vertical="center"/>
    </xf>
    <xf numFmtId="0" fontId="0" fillId="3" borderId="0" xfId="0" applyFill="1"/>
    <xf numFmtId="0" fontId="0" fillId="2" borderId="0" xfId="0" applyFill="1" applyAlignment="1">
      <alignment horizontal="righ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6.xml"/><Relationship Id="rId18" Type="http://schemas.openxmlformats.org/officeDocument/2006/relationships/connections" Target="connections.xml"/><Relationship Id="rId26" Type="http://schemas.openxmlformats.org/officeDocument/2006/relationships/powerPivotData" Target="model/item.data"/><Relationship Id="rId39" Type="http://schemas.openxmlformats.org/officeDocument/2006/relationships/customXml" Target="../customXml/item12.xml"/><Relationship Id="rId21" Type="http://schemas.openxmlformats.org/officeDocument/2006/relationships/sheetMetadata" Target="metadata.xml"/><Relationship Id="rId34" Type="http://schemas.openxmlformats.org/officeDocument/2006/relationships/customXml" Target="../customXml/item7.xml"/><Relationship Id="rId42" Type="http://schemas.openxmlformats.org/officeDocument/2006/relationships/customXml" Target="../customXml/item15.xml"/><Relationship Id="rId47" Type="http://schemas.openxmlformats.org/officeDocument/2006/relationships/customXml" Target="../customXml/item20.xml"/><Relationship Id="rId7" Type="http://schemas.openxmlformats.org/officeDocument/2006/relationships/worksheet" Target="worksheets/sheet7.xml"/><Relationship Id="rId2" Type="http://schemas.openxmlformats.org/officeDocument/2006/relationships/worksheet" Target="worksheets/sheet2.xml"/><Relationship Id="rId16" Type="http://schemas.microsoft.com/office/2007/relationships/slicerCache" Target="slicerCaches/slicerCache2.xml"/><Relationship Id="rId29" Type="http://schemas.openxmlformats.org/officeDocument/2006/relationships/customXml" Target="../customXml/item2.xml"/><Relationship Id="rId11" Type="http://schemas.openxmlformats.org/officeDocument/2006/relationships/pivotCacheDefinition" Target="pivotCache/pivotCacheDefinition4.xml"/><Relationship Id="rId24" Type="http://schemas.microsoft.com/office/2017/06/relationships/rdRichValueStructure" Target="richData/rdrichvaluestructure.xml"/><Relationship Id="rId32" Type="http://schemas.openxmlformats.org/officeDocument/2006/relationships/customXml" Target="../customXml/item5.xml"/><Relationship Id="rId37" Type="http://schemas.openxmlformats.org/officeDocument/2006/relationships/customXml" Target="../customXml/item10.xml"/><Relationship Id="rId40" Type="http://schemas.openxmlformats.org/officeDocument/2006/relationships/customXml" Target="../customXml/item13.xml"/><Relationship Id="rId45" Type="http://schemas.openxmlformats.org/officeDocument/2006/relationships/customXml" Target="../customXml/item18.xml"/><Relationship Id="rId5" Type="http://schemas.openxmlformats.org/officeDocument/2006/relationships/worksheet" Target="worksheets/sheet5.xml"/><Relationship Id="rId15" Type="http://schemas.microsoft.com/office/2007/relationships/slicerCache" Target="slicerCaches/slicerCache1.xml"/><Relationship Id="rId23" Type="http://schemas.microsoft.com/office/2017/06/relationships/rdRichValue" Target="richData/rdrichvalue.xml"/><Relationship Id="rId28" Type="http://schemas.openxmlformats.org/officeDocument/2006/relationships/customXml" Target="../customXml/item1.xml"/><Relationship Id="rId36" Type="http://schemas.openxmlformats.org/officeDocument/2006/relationships/customXml" Target="../customXml/item9.xml"/><Relationship Id="rId49" Type="http://schemas.openxmlformats.org/officeDocument/2006/relationships/customXml" Target="../customXml/item22.xml"/><Relationship Id="rId10" Type="http://schemas.openxmlformats.org/officeDocument/2006/relationships/pivotCacheDefinition" Target="pivotCache/pivotCacheDefinition3.xml"/><Relationship Id="rId19" Type="http://schemas.openxmlformats.org/officeDocument/2006/relationships/styles" Target="styles.xml"/><Relationship Id="rId31" Type="http://schemas.openxmlformats.org/officeDocument/2006/relationships/customXml" Target="../customXml/item4.xml"/><Relationship Id="rId44"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pivotCacheDefinition" Target="pivotCache/pivotCacheDefinition7.xml"/><Relationship Id="rId22" Type="http://schemas.microsoft.com/office/2022/10/relationships/richValueRel" Target="richData/richValueRel.xml"/><Relationship Id="rId27" Type="http://schemas.openxmlformats.org/officeDocument/2006/relationships/calcChain" Target="calcChain.xml"/><Relationship Id="rId30" Type="http://schemas.openxmlformats.org/officeDocument/2006/relationships/customXml" Target="../customXml/item3.xml"/><Relationship Id="rId35" Type="http://schemas.openxmlformats.org/officeDocument/2006/relationships/customXml" Target="../customXml/item8.xml"/><Relationship Id="rId43" Type="http://schemas.openxmlformats.org/officeDocument/2006/relationships/customXml" Target="../customXml/item16.xml"/><Relationship Id="rId48" Type="http://schemas.openxmlformats.org/officeDocument/2006/relationships/customXml" Target="../customXml/item21.xml"/><Relationship Id="rId8" Type="http://schemas.openxmlformats.org/officeDocument/2006/relationships/pivotCacheDefinition" Target="pivotCache/pivotCacheDefinition1.xml"/><Relationship Id="rId3" Type="http://schemas.openxmlformats.org/officeDocument/2006/relationships/worksheet" Target="worksheets/sheet3.xml"/><Relationship Id="rId12" Type="http://schemas.openxmlformats.org/officeDocument/2006/relationships/pivotCacheDefinition" Target="pivotCache/pivotCacheDefinition5.xml"/><Relationship Id="rId17" Type="http://schemas.openxmlformats.org/officeDocument/2006/relationships/theme" Target="theme/theme1.xml"/><Relationship Id="rId25" Type="http://schemas.microsoft.com/office/2017/06/relationships/rdRichValueTypes" Target="richData/rdRichValueTypes.xml"/><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20" Type="http://schemas.openxmlformats.org/officeDocument/2006/relationships/sharedStrings" Target="sharedStrings.xml"/><Relationship Id="rId41" Type="http://schemas.openxmlformats.org/officeDocument/2006/relationships/customXml" Target="../customXml/item14.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[TIMESreport_DemoS_012.xlsx]Objective value!PivotTable2</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7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7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7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7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'Objective value'!$B$7:$B$9</c:f>
              <c:strCache>
                <c:ptCount val="1"/>
                <c:pt idx="0">
                  <c:v>Investment costs - MEuro05</c:v>
                </c:pt>
              </c:strCache>
            </c:strRef>
          </c:tx>
          <c:spPr>
            <a:solidFill>
              <a:schemeClr val="accent1"/>
            </a:solidFill>
            <a:ln>
              <a:noFill/>
            </a:ln>
            <a:effectLst/>
          </c:spPr>
          <c:invertIfNegative val="0"/>
          <c:cat>
            <c:strRef>
              <c:f>'Objective value'!$A$10:$A$11</c:f>
              <c:strCache>
                <c:ptCount val="2"/>
                <c:pt idx="0">
                  <c:v>Demo Step 012</c:v>
                </c:pt>
                <c:pt idx="1">
                  <c:v>Demo Step 012 TRADSL Tax</c:v>
                </c:pt>
              </c:strCache>
            </c:strRef>
          </c:cat>
          <c:val>
            <c:numRef>
              <c:f>'Objective value'!$B$10:$B$11</c:f>
              <c:numCache>
                <c:formatCode>0</c:formatCode>
                <c:ptCount val="2"/>
                <c:pt idx="0">
                  <c:v>17115137.112671811</c:v>
                </c:pt>
                <c:pt idx="1">
                  <c:v>20275485.328305118</c:v>
                </c:pt>
              </c:numCache>
            </c:numRef>
          </c:val>
          <c:extLst>
            <c:ext xmlns:c16="http://schemas.microsoft.com/office/drawing/2014/chart" uri="{C3380CC4-5D6E-409C-BE32-E72D297353CC}">
              <c16:uniqueId val="{00000000-CD18-4C84-AB67-16C92A36CFC3}"/>
            </c:ext>
          </c:extLst>
        </c:ser>
        <c:ser>
          <c:idx val="1"/>
          <c:order val="1"/>
          <c:tx>
            <c:strRef>
              <c:f>'Objective value'!$C$7:$C$9</c:f>
              <c:strCache>
                <c:ptCount val="1"/>
                <c:pt idx="0">
                  <c:v>Fixed costs - MEuro05</c:v>
                </c:pt>
              </c:strCache>
            </c:strRef>
          </c:tx>
          <c:spPr>
            <a:solidFill>
              <a:schemeClr val="accent2"/>
            </a:solidFill>
            <a:ln>
              <a:noFill/>
            </a:ln>
            <a:effectLst/>
          </c:spPr>
          <c:invertIfNegative val="0"/>
          <c:cat>
            <c:strRef>
              <c:f>'Objective value'!$A$10:$A$11</c:f>
              <c:strCache>
                <c:ptCount val="2"/>
                <c:pt idx="0">
                  <c:v>Demo Step 012</c:v>
                </c:pt>
                <c:pt idx="1">
                  <c:v>Demo Step 012 TRADSL Tax</c:v>
                </c:pt>
              </c:strCache>
            </c:strRef>
          </c:cat>
          <c:val>
            <c:numRef>
              <c:f>'Objective value'!$C$10:$C$11</c:f>
              <c:numCache>
                <c:formatCode>0</c:formatCode>
                <c:ptCount val="2"/>
                <c:pt idx="0">
                  <c:v>2064783.704919477</c:v>
                </c:pt>
                <c:pt idx="1">
                  <c:v>2088419.035365385</c:v>
                </c:pt>
              </c:numCache>
            </c:numRef>
          </c:val>
          <c:extLst>
            <c:ext xmlns:c16="http://schemas.microsoft.com/office/drawing/2014/chart" uri="{C3380CC4-5D6E-409C-BE32-E72D297353CC}">
              <c16:uniqueId val="{00000001-CD18-4C84-AB67-16C92A36CFC3}"/>
            </c:ext>
          </c:extLst>
        </c:ser>
        <c:ser>
          <c:idx val="2"/>
          <c:order val="2"/>
          <c:tx>
            <c:strRef>
              <c:f>'Objective value'!$D$7:$D$9</c:f>
              <c:strCache>
                <c:ptCount val="1"/>
                <c:pt idx="0">
                  <c:v>Variable cost - MEuro05</c:v>
                </c:pt>
              </c:strCache>
            </c:strRef>
          </c:tx>
          <c:spPr>
            <a:solidFill>
              <a:schemeClr val="accent3"/>
            </a:solidFill>
            <a:ln>
              <a:noFill/>
            </a:ln>
            <a:effectLst/>
          </c:spPr>
          <c:invertIfNegative val="0"/>
          <c:cat>
            <c:strRef>
              <c:f>'Objective value'!$A$10:$A$11</c:f>
              <c:strCache>
                <c:ptCount val="2"/>
                <c:pt idx="0">
                  <c:v>Demo Step 012</c:v>
                </c:pt>
                <c:pt idx="1">
                  <c:v>Demo Step 012 TRADSL Tax</c:v>
                </c:pt>
              </c:strCache>
            </c:strRef>
          </c:cat>
          <c:val>
            <c:numRef>
              <c:f>'Objective value'!$D$10:$D$11</c:f>
              <c:numCache>
                <c:formatCode>0</c:formatCode>
                <c:ptCount val="2"/>
                <c:pt idx="0">
                  <c:v>6447007.1434257105</c:v>
                </c:pt>
                <c:pt idx="1">
                  <c:v>5281605.65279953</c:v>
                </c:pt>
              </c:numCache>
            </c:numRef>
          </c:val>
          <c:extLst>
            <c:ext xmlns:c16="http://schemas.microsoft.com/office/drawing/2014/chart" uri="{C3380CC4-5D6E-409C-BE32-E72D297353CC}">
              <c16:uniqueId val="{00000002-CD18-4C84-AB67-16C92A36CFC3}"/>
            </c:ext>
          </c:extLst>
        </c:ser>
        <c:ser>
          <c:idx val="3"/>
          <c:order val="3"/>
          <c:tx>
            <c:strRef>
              <c:f>'Objective value'!$E$7:$E$9</c:f>
              <c:strCache>
                <c:ptCount val="1"/>
                <c:pt idx="0">
                  <c:v>Salvage costs - MEuro05</c:v>
                </c:pt>
              </c:strCache>
            </c:strRef>
          </c:tx>
          <c:spPr>
            <a:solidFill>
              <a:schemeClr val="accent4"/>
            </a:solidFill>
            <a:ln>
              <a:noFill/>
            </a:ln>
            <a:effectLst/>
          </c:spPr>
          <c:invertIfNegative val="0"/>
          <c:cat>
            <c:strRef>
              <c:f>'Objective value'!$A$10:$A$11</c:f>
              <c:strCache>
                <c:ptCount val="2"/>
                <c:pt idx="0">
                  <c:v>Demo Step 012</c:v>
                </c:pt>
                <c:pt idx="1">
                  <c:v>Demo Step 012 TRADSL Tax</c:v>
                </c:pt>
              </c:strCache>
            </c:strRef>
          </c:cat>
          <c:val>
            <c:numRef>
              <c:f>'Objective value'!$E$10:$E$11</c:f>
              <c:numCache>
                <c:formatCode>0</c:formatCode>
                <c:ptCount val="2"/>
                <c:pt idx="0">
                  <c:v>-358373.53292823897</c:v>
                </c:pt>
                <c:pt idx="1">
                  <c:v>-406669.57344708696</c:v>
                </c:pt>
              </c:numCache>
            </c:numRef>
          </c:val>
          <c:extLst>
            <c:ext xmlns:c16="http://schemas.microsoft.com/office/drawing/2014/chart" uri="{C3380CC4-5D6E-409C-BE32-E72D297353CC}">
              <c16:uniqueId val="{00000003-CD18-4C84-AB67-16C92A36CFC3}"/>
            </c:ext>
          </c:extLst>
        </c:ser>
        <c:dLbls>
          <c:showLegendKey val="0"/>
          <c:showVal val="0"/>
          <c:showCatName val="0"/>
          <c:showSerName val="0"/>
          <c:showPercent val="0"/>
          <c:showBubbleSize val="0"/>
        </c:dLbls>
        <c:gapWidth val="219"/>
        <c:overlap val="100"/>
        <c:axId val="1206830047"/>
        <c:axId val="1206823807"/>
      </c:barChart>
      <c:catAx>
        <c:axId val="12068300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K"/>
          </a:p>
        </c:txPr>
        <c:crossAx val="1206823807"/>
        <c:crosses val="autoZero"/>
        <c:auto val="1"/>
        <c:lblAlgn val="ctr"/>
        <c:lblOffset val="100"/>
        <c:noMultiLvlLbl val="0"/>
      </c:catAx>
      <c:valAx>
        <c:axId val="12068238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K"/>
          </a:p>
        </c:txPr>
        <c:crossAx val="12068300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[TIMESreport_DemoS_012.xlsx]Emission!PivotTable1</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2744836726156758E-2"/>
          <c:y val="8.5279565563079376E-2"/>
          <c:w val="0.86499672378752379"/>
          <c:h val="0.74706528979096321"/>
        </c:manualLayout>
      </c:layout>
      <c:barChart>
        <c:barDir val="col"/>
        <c:grouping val="clustered"/>
        <c:varyColors val="0"/>
        <c:ser>
          <c:idx val="0"/>
          <c:order val="0"/>
          <c:tx>
            <c:strRef>
              <c:f>Emission!$B$5:$B$7</c:f>
              <c:strCache>
                <c:ptCount val="1"/>
                <c:pt idx="0">
                  <c:v>kt - Demo Step 012</c:v>
                </c:pt>
              </c:strCache>
            </c:strRef>
          </c:tx>
          <c:spPr>
            <a:solidFill>
              <a:schemeClr val="accent1"/>
            </a:solidFill>
            <a:ln>
              <a:noFill/>
            </a:ln>
            <a:effectLst/>
          </c:spPr>
          <c:invertIfNegative val="0"/>
          <c:cat>
            <c:multiLvlStrRef>
              <c:f>Emission!$A$8:$A$91</c:f>
              <c:multiLvlStrCache>
                <c:ptCount val="77"/>
                <c:lvl>
                  <c:pt idx="0">
                    <c:v>2005</c:v>
                  </c:pt>
                  <c:pt idx="1">
                    <c:v>2006</c:v>
                  </c:pt>
                  <c:pt idx="2">
                    <c:v>2010</c:v>
                  </c:pt>
                  <c:pt idx="3">
                    <c:v>2015</c:v>
                  </c:pt>
                  <c:pt idx="4">
                    <c:v>2020</c:v>
                  </c:pt>
                  <c:pt idx="5">
                    <c:v>2025</c:v>
                  </c:pt>
                  <c:pt idx="6">
                    <c:v>2030</c:v>
                  </c:pt>
                  <c:pt idx="7">
                    <c:v>2035</c:v>
                  </c:pt>
                  <c:pt idx="8">
                    <c:v>2040</c:v>
                  </c:pt>
                  <c:pt idx="9">
                    <c:v>2045</c:v>
                  </c:pt>
                  <c:pt idx="10">
                    <c:v>2050</c:v>
                  </c:pt>
                  <c:pt idx="11">
                    <c:v>2005</c:v>
                  </c:pt>
                  <c:pt idx="12">
                    <c:v>2006</c:v>
                  </c:pt>
                  <c:pt idx="13">
                    <c:v>2010</c:v>
                  </c:pt>
                  <c:pt idx="14">
                    <c:v>2015</c:v>
                  </c:pt>
                  <c:pt idx="15">
                    <c:v>2020</c:v>
                  </c:pt>
                  <c:pt idx="16">
                    <c:v>2025</c:v>
                  </c:pt>
                  <c:pt idx="17">
                    <c:v>2030</c:v>
                  </c:pt>
                  <c:pt idx="18">
                    <c:v>2035</c:v>
                  </c:pt>
                  <c:pt idx="19">
                    <c:v>2040</c:v>
                  </c:pt>
                  <c:pt idx="20">
                    <c:v>2045</c:v>
                  </c:pt>
                  <c:pt idx="21">
                    <c:v>2050</c:v>
                  </c:pt>
                  <c:pt idx="22">
                    <c:v>2005</c:v>
                  </c:pt>
                  <c:pt idx="23">
                    <c:v>2006</c:v>
                  </c:pt>
                  <c:pt idx="24">
                    <c:v>2010</c:v>
                  </c:pt>
                  <c:pt idx="25">
                    <c:v>2015</c:v>
                  </c:pt>
                  <c:pt idx="26">
                    <c:v>2020</c:v>
                  </c:pt>
                  <c:pt idx="27">
                    <c:v>2025</c:v>
                  </c:pt>
                  <c:pt idx="28">
                    <c:v>2030</c:v>
                  </c:pt>
                  <c:pt idx="29">
                    <c:v>2035</c:v>
                  </c:pt>
                  <c:pt idx="30">
                    <c:v>2040</c:v>
                  </c:pt>
                  <c:pt idx="31">
                    <c:v>2045</c:v>
                  </c:pt>
                  <c:pt idx="32">
                    <c:v>2050</c:v>
                  </c:pt>
                  <c:pt idx="33">
                    <c:v>2005</c:v>
                  </c:pt>
                  <c:pt idx="34">
                    <c:v>2006</c:v>
                  </c:pt>
                  <c:pt idx="35">
                    <c:v>2010</c:v>
                  </c:pt>
                  <c:pt idx="36">
                    <c:v>2015</c:v>
                  </c:pt>
                  <c:pt idx="37">
                    <c:v>2020</c:v>
                  </c:pt>
                  <c:pt idx="38">
                    <c:v>2025</c:v>
                  </c:pt>
                  <c:pt idx="39">
                    <c:v>2030</c:v>
                  </c:pt>
                  <c:pt idx="40">
                    <c:v>2035</c:v>
                  </c:pt>
                  <c:pt idx="41">
                    <c:v>2040</c:v>
                  </c:pt>
                  <c:pt idx="42">
                    <c:v>2045</c:v>
                  </c:pt>
                  <c:pt idx="43">
                    <c:v>2050</c:v>
                  </c:pt>
                  <c:pt idx="44">
                    <c:v>2005</c:v>
                  </c:pt>
                  <c:pt idx="45">
                    <c:v>2006</c:v>
                  </c:pt>
                  <c:pt idx="46">
                    <c:v>2010</c:v>
                  </c:pt>
                  <c:pt idx="47">
                    <c:v>2015</c:v>
                  </c:pt>
                  <c:pt idx="48">
                    <c:v>2020</c:v>
                  </c:pt>
                  <c:pt idx="49">
                    <c:v>2025</c:v>
                  </c:pt>
                  <c:pt idx="50">
                    <c:v>2030</c:v>
                  </c:pt>
                  <c:pt idx="51">
                    <c:v>2035</c:v>
                  </c:pt>
                  <c:pt idx="52">
                    <c:v>2040</c:v>
                  </c:pt>
                  <c:pt idx="53">
                    <c:v>2045</c:v>
                  </c:pt>
                  <c:pt idx="54">
                    <c:v>2050</c:v>
                  </c:pt>
                  <c:pt idx="55">
                    <c:v>2005</c:v>
                  </c:pt>
                  <c:pt idx="56">
                    <c:v>2006</c:v>
                  </c:pt>
                  <c:pt idx="57">
                    <c:v>2010</c:v>
                  </c:pt>
                  <c:pt idx="58">
                    <c:v>2015</c:v>
                  </c:pt>
                  <c:pt idx="59">
                    <c:v>2020</c:v>
                  </c:pt>
                  <c:pt idx="60">
                    <c:v>2025</c:v>
                  </c:pt>
                  <c:pt idx="61">
                    <c:v>2030</c:v>
                  </c:pt>
                  <c:pt idx="62">
                    <c:v>2035</c:v>
                  </c:pt>
                  <c:pt idx="63">
                    <c:v>2040</c:v>
                  </c:pt>
                  <c:pt idx="64">
                    <c:v>2045</c:v>
                  </c:pt>
                  <c:pt idx="65">
                    <c:v>2050</c:v>
                  </c:pt>
                  <c:pt idx="66">
                    <c:v>2005</c:v>
                  </c:pt>
                  <c:pt idx="67">
                    <c:v>2006</c:v>
                  </c:pt>
                  <c:pt idx="68">
                    <c:v>2010</c:v>
                  </c:pt>
                  <c:pt idx="69">
                    <c:v>2015</c:v>
                  </c:pt>
                  <c:pt idx="70">
                    <c:v>2020</c:v>
                  </c:pt>
                  <c:pt idx="71">
                    <c:v>2025</c:v>
                  </c:pt>
                  <c:pt idx="72">
                    <c:v>2030</c:v>
                  </c:pt>
                  <c:pt idx="73">
                    <c:v>2035</c:v>
                  </c:pt>
                  <c:pt idx="74">
                    <c:v>2040</c:v>
                  </c:pt>
                  <c:pt idx="75">
                    <c:v>2045</c:v>
                  </c:pt>
                  <c:pt idx="76">
                    <c:v>2050</c:v>
                  </c:pt>
                </c:lvl>
                <c:lvl>
                  <c:pt idx="0">
                    <c:v>Agriculture Carbon dioxide</c:v>
                  </c:pt>
                  <c:pt idx="11">
                    <c:v>Commercial Carbon dioxide</c:v>
                  </c:pt>
                  <c:pt idx="22">
                    <c:v>Electricity Plants Carbon dioxide</c:v>
                  </c:pt>
                  <c:pt idx="33">
                    <c:v>Industry Carbon dioxide</c:v>
                  </c:pt>
                  <c:pt idx="44">
                    <c:v>Residential Carbon dioxide</c:v>
                  </c:pt>
                  <c:pt idx="55">
                    <c:v>Total CO2</c:v>
                  </c:pt>
                  <c:pt idx="66">
                    <c:v>Transport Carbon dioxide</c:v>
                  </c:pt>
                </c:lvl>
              </c:multiLvlStrCache>
            </c:multiLvlStrRef>
          </c:cat>
          <c:val>
            <c:numRef>
              <c:f>Emission!$B$8:$B$91</c:f>
              <c:numCache>
                <c:formatCode>0</c:formatCode>
                <c:ptCount val="77"/>
                <c:pt idx="0">
                  <c:v>72312.262594873202</c:v>
                </c:pt>
                <c:pt idx="1">
                  <c:v>75571.233432590001</c:v>
                </c:pt>
                <c:pt idx="2">
                  <c:v>90209.100729868194</c:v>
                </c:pt>
                <c:pt idx="3">
                  <c:v>112740.1058877188</c:v>
                </c:pt>
                <c:pt idx="4">
                  <c:v>141154.20737545547</c:v>
                </c:pt>
                <c:pt idx="5">
                  <c:v>177047.3116601384</c:v>
                </c:pt>
                <c:pt idx="6">
                  <c:v>185222.42667604261</c:v>
                </c:pt>
                <c:pt idx="7">
                  <c:v>193697.51555818639</c:v>
                </c:pt>
                <c:pt idx="8">
                  <c:v>202482.51507449799</c:v>
                </c:pt>
                <c:pt idx="9">
                  <c:v>211587.67255352321</c:v>
                </c:pt>
                <c:pt idx="10">
                  <c:v>221023.55523256498</c:v>
                </c:pt>
                <c:pt idx="11">
                  <c:v>385825.22117480013</c:v>
                </c:pt>
                <c:pt idx="12">
                  <c:v>414456.92036206601</c:v>
                </c:pt>
                <c:pt idx="13">
                  <c:v>496738.69134126842</c:v>
                </c:pt>
                <c:pt idx="14">
                  <c:v>667867.34961987322</c:v>
                </c:pt>
                <c:pt idx="15">
                  <c:v>812473.61094837624</c:v>
                </c:pt>
                <c:pt idx="16">
                  <c:v>1045458.7541070718</c:v>
                </c:pt>
                <c:pt idx="17">
                  <c:v>1163869.5463238815</c:v>
                </c:pt>
                <c:pt idx="18">
                  <c:v>1136200.0492059481</c:v>
                </c:pt>
                <c:pt idx="19">
                  <c:v>1160523.6140210887</c:v>
                </c:pt>
                <c:pt idx="20">
                  <c:v>1107793.6411142177</c:v>
                </c:pt>
                <c:pt idx="21">
                  <c:v>1038090.4973261702</c:v>
                </c:pt>
                <c:pt idx="22">
                  <c:v>2115077.9575982867</c:v>
                </c:pt>
                <c:pt idx="23">
                  <c:v>1974385.6720659581</c:v>
                </c:pt>
                <c:pt idx="24">
                  <c:v>2188824.9019692433</c:v>
                </c:pt>
                <c:pt idx="25">
                  <c:v>2554264.7149018785</c:v>
                </c:pt>
                <c:pt idx="26">
                  <c:v>2479212.6519752317</c:v>
                </c:pt>
                <c:pt idx="27">
                  <c:v>2491546.9867394883</c:v>
                </c:pt>
                <c:pt idx="28">
                  <c:v>2342757.6244838107</c:v>
                </c:pt>
                <c:pt idx="29">
                  <c:v>2081290.3476567385</c:v>
                </c:pt>
                <c:pt idx="30">
                  <c:v>2032398.6114473161</c:v>
                </c:pt>
                <c:pt idx="31">
                  <c:v>1927666.4181943843</c:v>
                </c:pt>
                <c:pt idx="32">
                  <c:v>1829903.6212930526</c:v>
                </c:pt>
                <c:pt idx="33">
                  <c:v>1166157.6498</c:v>
                </c:pt>
                <c:pt idx="34">
                  <c:v>1172216.9290309921</c:v>
                </c:pt>
                <c:pt idx="35">
                  <c:v>1196539.023928714</c:v>
                </c:pt>
                <c:pt idx="36">
                  <c:v>1227133.6204947121</c:v>
                </c:pt>
                <c:pt idx="37">
                  <c:v>1257942.7407093858</c:v>
                </c:pt>
                <c:pt idx="38">
                  <c:v>1288967.693494292</c:v>
                </c:pt>
                <c:pt idx="39">
                  <c:v>1320209.79552638</c:v>
                </c:pt>
                <c:pt idx="40">
                  <c:v>1351670.3712833719</c:v>
                </c:pt>
                <c:pt idx="41">
                  <c:v>1383350.7530894941</c:v>
                </c:pt>
                <c:pt idx="42">
                  <c:v>1415252.281161394</c:v>
                </c:pt>
                <c:pt idx="43">
                  <c:v>1447376.3036544062</c:v>
                </c:pt>
                <c:pt idx="44">
                  <c:v>1125570.8068109697</c:v>
                </c:pt>
                <c:pt idx="45">
                  <c:v>1207165.7736037062</c:v>
                </c:pt>
                <c:pt idx="46">
                  <c:v>1401808.5886040693</c:v>
                </c:pt>
                <c:pt idx="47">
                  <c:v>1599909.6828320548</c:v>
                </c:pt>
                <c:pt idx="48">
                  <c:v>1863134.550235132</c:v>
                </c:pt>
                <c:pt idx="49">
                  <c:v>1938657.4822238602</c:v>
                </c:pt>
                <c:pt idx="50">
                  <c:v>1928744.148523316</c:v>
                </c:pt>
                <c:pt idx="51">
                  <c:v>2057091.9730556519</c:v>
                </c:pt>
                <c:pt idx="52">
                  <c:v>2053970.1332319002</c:v>
                </c:pt>
                <c:pt idx="53">
                  <c:v>2097124.1761529311</c:v>
                </c:pt>
                <c:pt idx="54">
                  <c:v>2185692.1438316838</c:v>
                </c:pt>
                <c:pt idx="55">
                  <c:v>3383136.4668684704</c:v>
                </c:pt>
                <c:pt idx="56">
                  <c:v>3400459.8372852998</c:v>
                </c:pt>
                <c:pt idx="57">
                  <c:v>3681462.6286482699</c:v>
                </c:pt>
                <c:pt idx="58">
                  <c:v>4188491.3134028702</c:v>
                </c:pt>
                <c:pt idx="59">
                  <c:v>4531819.4087958802</c:v>
                </c:pt>
                <c:pt idx="60">
                  <c:v>5385523.3136195801</c:v>
                </c:pt>
                <c:pt idx="61">
                  <c:v>5433434.1456560502</c:v>
                </c:pt>
                <c:pt idx="62">
                  <c:v>5422576.5306663197</c:v>
                </c:pt>
                <c:pt idx="63">
                  <c:v>5479784.9231736604</c:v>
                </c:pt>
                <c:pt idx="64">
                  <c:v>5495238.1983330101</c:v>
                </c:pt>
                <c:pt idx="65">
                  <c:v>5529988.8495585201</c:v>
                </c:pt>
                <c:pt idx="66">
                  <c:v>1901329.0357579999</c:v>
                </c:pt>
                <c:pt idx="67">
                  <c:v>1957123.1460752811</c:v>
                </c:pt>
                <c:pt idx="68">
                  <c:v>1988804.9507233663</c:v>
                </c:pt>
                <c:pt idx="69">
                  <c:v>2215067.1530695022</c:v>
                </c:pt>
                <c:pt idx="70">
                  <c:v>2509721.0563481711</c:v>
                </c:pt>
                <c:pt idx="71">
                  <c:v>3829368.3990143193</c:v>
                </c:pt>
                <c:pt idx="72">
                  <c:v>3926064.7497786679</c:v>
                </c:pt>
                <c:pt idx="73">
                  <c:v>4025202.8045727378</c:v>
                </c:pt>
                <c:pt idx="74">
                  <c:v>4126844.2194830412</c:v>
                </c:pt>
                <c:pt idx="75">
                  <c:v>4231052.2074895594</c:v>
                </c:pt>
                <c:pt idx="76">
                  <c:v>4337891.577779172</c:v>
                </c:pt>
              </c:numCache>
            </c:numRef>
          </c:val>
          <c:extLst>
            <c:ext xmlns:c16="http://schemas.microsoft.com/office/drawing/2014/chart" uri="{C3380CC4-5D6E-409C-BE32-E72D297353CC}">
              <c16:uniqueId val="{00000000-FA57-4F5A-9643-89D479C699D9}"/>
            </c:ext>
          </c:extLst>
        </c:ser>
        <c:ser>
          <c:idx val="1"/>
          <c:order val="1"/>
          <c:tx>
            <c:strRef>
              <c:f>Emission!$C$5:$C$7</c:f>
              <c:strCache>
                <c:ptCount val="1"/>
                <c:pt idx="0">
                  <c:v>kt - Demo Step 012 TRADSL Tax</c:v>
                </c:pt>
              </c:strCache>
            </c:strRef>
          </c:tx>
          <c:spPr>
            <a:solidFill>
              <a:schemeClr val="accent2"/>
            </a:solidFill>
            <a:ln>
              <a:noFill/>
            </a:ln>
            <a:effectLst/>
          </c:spPr>
          <c:invertIfNegative val="0"/>
          <c:cat>
            <c:multiLvlStrRef>
              <c:f>Emission!$A$8:$A$91</c:f>
              <c:multiLvlStrCache>
                <c:ptCount val="77"/>
                <c:lvl>
                  <c:pt idx="0">
                    <c:v>2005</c:v>
                  </c:pt>
                  <c:pt idx="1">
                    <c:v>2006</c:v>
                  </c:pt>
                  <c:pt idx="2">
                    <c:v>2010</c:v>
                  </c:pt>
                  <c:pt idx="3">
                    <c:v>2015</c:v>
                  </c:pt>
                  <c:pt idx="4">
                    <c:v>2020</c:v>
                  </c:pt>
                  <c:pt idx="5">
                    <c:v>2025</c:v>
                  </c:pt>
                  <c:pt idx="6">
                    <c:v>2030</c:v>
                  </c:pt>
                  <c:pt idx="7">
                    <c:v>2035</c:v>
                  </c:pt>
                  <c:pt idx="8">
                    <c:v>2040</c:v>
                  </c:pt>
                  <c:pt idx="9">
                    <c:v>2045</c:v>
                  </c:pt>
                  <c:pt idx="10">
                    <c:v>2050</c:v>
                  </c:pt>
                  <c:pt idx="11">
                    <c:v>2005</c:v>
                  </c:pt>
                  <c:pt idx="12">
                    <c:v>2006</c:v>
                  </c:pt>
                  <c:pt idx="13">
                    <c:v>2010</c:v>
                  </c:pt>
                  <c:pt idx="14">
                    <c:v>2015</c:v>
                  </c:pt>
                  <c:pt idx="15">
                    <c:v>2020</c:v>
                  </c:pt>
                  <c:pt idx="16">
                    <c:v>2025</c:v>
                  </c:pt>
                  <c:pt idx="17">
                    <c:v>2030</c:v>
                  </c:pt>
                  <c:pt idx="18">
                    <c:v>2035</c:v>
                  </c:pt>
                  <c:pt idx="19">
                    <c:v>2040</c:v>
                  </c:pt>
                  <c:pt idx="20">
                    <c:v>2045</c:v>
                  </c:pt>
                  <c:pt idx="21">
                    <c:v>2050</c:v>
                  </c:pt>
                  <c:pt idx="22">
                    <c:v>2005</c:v>
                  </c:pt>
                  <c:pt idx="23">
                    <c:v>2006</c:v>
                  </c:pt>
                  <c:pt idx="24">
                    <c:v>2010</c:v>
                  </c:pt>
                  <c:pt idx="25">
                    <c:v>2015</c:v>
                  </c:pt>
                  <c:pt idx="26">
                    <c:v>2020</c:v>
                  </c:pt>
                  <c:pt idx="27">
                    <c:v>2025</c:v>
                  </c:pt>
                  <c:pt idx="28">
                    <c:v>2030</c:v>
                  </c:pt>
                  <c:pt idx="29">
                    <c:v>2035</c:v>
                  </c:pt>
                  <c:pt idx="30">
                    <c:v>2040</c:v>
                  </c:pt>
                  <c:pt idx="31">
                    <c:v>2045</c:v>
                  </c:pt>
                  <c:pt idx="32">
                    <c:v>2050</c:v>
                  </c:pt>
                  <c:pt idx="33">
                    <c:v>2005</c:v>
                  </c:pt>
                  <c:pt idx="34">
                    <c:v>2006</c:v>
                  </c:pt>
                  <c:pt idx="35">
                    <c:v>2010</c:v>
                  </c:pt>
                  <c:pt idx="36">
                    <c:v>2015</c:v>
                  </c:pt>
                  <c:pt idx="37">
                    <c:v>2020</c:v>
                  </c:pt>
                  <c:pt idx="38">
                    <c:v>2025</c:v>
                  </c:pt>
                  <c:pt idx="39">
                    <c:v>2030</c:v>
                  </c:pt>
                  <c:pt idx="40">
                    <c:v>2035</c:v>
                  </c:pt>
                  <c:pt idx="41">
                    <c:v>2040</c:v>
                  </c:pt>
                  <c:pt idx="42">
                    <c:v>2045</c:v>
                  </c:pt>
                  <c:pt idx="43">
                    <c:v>2050</c:v>
                  </c:pt>
                  <c:pt idx="44">
                    <c:v>2005</c:v>
                  </c:pt>
                  <c:pt idx="45">
                    <c:v>2006</c:v>
                  </c:pt>
                  <c:pt idx="46">
                    <c:v>2010</c:v>
                  </c:pt>
                  <c:pt idx="47">
                    <c:v>2015</c:v>
                  </c:pt>
                  <c:pt idx="48">
                    <c:v>2020</c:v>
                  </c:pt>
                  <c:pt idx="49">
                    <c:v>2025</c:v>
                  </c:pt>
                  <c:pt idx="50">
                    <c:v>2030</c:v>
                  </c:pt>
                  <c:pt idx="51">
                    <c:v>2035</c:v>
                  </c:pt>
                  <c:pt idx="52">
                    <c:v>2040</c:v>
                  </c:pt>
                  <c:pt idx="53">
                    <c:v>2045</c:v>
                  </c:pt>
                  <c:pt idx="54">
                    <c:v>2050</c:v>
                  </c:pt>
                  <c:pt idx="55">
                    <c:v>2005</c:v>
                  </c:pt>
                  <c:pt idx="56">
                    <c:v>2006</c:v>
                  </c:pt>
                  <c:pt idx="57">
                    <c:v>2010</c:v>
                  </c:pt>
                  <c:pt idx="58">
                    <c:v>2015</c:v>
                  </c:pt>
                  <c:pt idx="59">
                    <c:v>2020</c:v>
                  </c:pt>
                  <c:pt idx="60">
                    <c:v>2025</c:v>
                  </c:pt>
                  <c:pt idx="61">
                    <c:v>2030</c:v>
                  </c:pt>
                  <c:pt idx="62">
                    <c:v>2035</c:v>
                  </c:pt>
                  <c:pt idx="63">
                    <c:v>2040</c:v>
                  </c:pt>
                  <c:pt idx="64">
                    <c:v>2045</c:v>
                  </c:pt>
                  <c:pt idx="65">
                    <c:v>2050</c:v>
                  </c:pt>
                  <c:pt idx="66">
                    <c:v>2005</c:v>
                  </c:pt>
                  <c:pt idx="67">
                    <c:v>2006</c:v>
                  </c:pt>
                  <c:pt idx="68">
                    <c:v>2010</c:v>
                  </c:pt>
                  <c:pt idx="69">
                    <c:v>2015</c:v>
                  </c:pt>
                  <c:pt idx="70">
                    <c:v>2020</c:v>
                  </c:pt>
                  <c:pt idx="71">
                    <c:v>2025</c:v>
                  </c:pt>
                  <c:pt idx="72">
                    <c:v>2030</c:v>
                  </c:pt>
                  <c:pt idx="73">
                    <c:v>2035</c:v>
                  </c:pt>
                  <c:pt idx="74">
                    <c:v>2040</c:v>
                  </c:pt>
                  <c:pt idx="75">
                    <c:v>2045</c:v>
                  </c:pt>
                  <c:pt idx="76">
                    <c:v>2050</c:v>
                  </c:pt>
                </c:lvl>
                <c:lvl>
                  <c:pt idx="0">
                    <c:v>Agriculture Carbon dioxide</c:v>
                  </c:pt>
                  <c:pt idx="11">
                    <c:v>Commercial Carbon dioxide</c:v>
                  </c:pt>
                  <c:pt idx="22">
                    <c:v>Electricity Plants Carbon dioxide</c:v>
                  </c:pt>
                  <c:pt idx="33">
                    <c:v>Industry Carbon dioxide</c:v>
                  </c:pt>
                  <c:pt idx="44">
                    <c:v>Residential Carbon dioxide</c:v>
                  </c:pt>
                  <c:pt idx="55">
                    <c:v>Total CO2</c:v>
                  </c:pt>
                  <c:pt idx="66">
                    <c:v>Transport Carbon dioxide</c:v>
                  </c:pt>
                </c:lvl>
              </c:multiLvlStrCache>
            </c:multiLvlStrRef>
          </c:cat>
          <c:val>
            <c:numRef>
              <c:f>Emission!$C$8:$C$91</c:f>
              <c:numCache>
                <c:formatCode>0</c:formatCode>
                <c:ptCount val="77"/>
                <c:pt idx="0">
                  <c:v>72312.262594873202</c:v>
                </c:pt>
                <c:pt idx="1">
                  <c:v>75571.233432590001</c:v>
                </c:pt>
                <c:pt idx="2">
                  <c:v>90209.100729868194</c:v>
                </c:pt>
                <c:pt idx="3">
                  <c:v>112740.1058877188</c:v>
                </c:pt>
                <c:pt idx="4">
                  <c:v>141154.20737545559</c:v>
                </c:pt>
                <c:pt idx="5">
                  <c:v>177047.3116601384</c:v>
                </c:pt>
                <c:pt idx="6">
                  <c:v>185222.42667604261</c:v>
                </c:pt>
                <c:pt idx="7">
                  <c:v>193697.51555818639</c:v>
                </c:pt>
                <c:pt idx="8">
                  <c:v>202482.51507449799</c:v>
                </c:pt>
                <c:pt idx="9">
                  <c:v>211587.67255352321</c:v>
                </c:pt>
                <c:pt idx="10">
                  <c:v>221023.55523256498</c:v>
                </c:pt>
                <c:pt idx="11">
                  <c:v>385825.22117480013</c:v>
                </c:pt>
                <c:pt idx="12">
                  <c:v>414456.92036206595</c:v>
                </c:pt>
                <c:pt idx="13">
                  <c:v>496738.69134126842</c:v>
                </c:pt>
                <c:pt idx="14">
                  <c:v>667867.34961987322</c:v>
                </c:pt>
                <c:pt idx="15">
                  <c:v>812473.61094837624</c:v>
                </c:pt>
                <c:pt idx="16">
                  <c:v>1045458.7541070718</c:v>
                </c:pt>
                <c:pt idx="17">
                  <c:v>1163869.5463238815</c:v>
                </c:pt>
                <c:pt idx="18">
                  <c:v>1136200.0492059481</c:v>
                </c:pt>
                <c:pt idx="19">
                  <c:v>1160523.6140210887</c:v>
                </c:pt>
                <c:pt idx="20">
                  <c:v>1107793.6411142186</c:v>
                </c:pt>
                <c:pt idx="21">
                  <c:v>1038090.4973261702</c:v>
                </c:pt>
                <c:pt idx="22">
                  <c:v>2115077.9575982867</c:v>
                </c:pt>
                <c:pt idx="23">
                  <c:v>1974385.6720659581</c:v>
                </c:pt>
                <c:pt idx="24">
                  <c:v>2113827.1074899519</c:v>
                </c:pt>
                <c:pt idx="25">
                  <c:v>2236934.2380722514</c:v>
                </c:pt>
                <c:pt idx="26">
                  <c:v>2192849.7920196024</c:v>
                </c:pt>
                <c:pt idx="27">
                  <c:v>2189207.2294612182</c:v>
                </c:pt>
                <c:pt idx="28">
                  <c:v>1975718.0525418175</c:v>
                </c:pt>
                <c:pt idx="29">
                  <c:v>2848708.9765273961</c:v>
                </c:pt>
                <c:pt idx="30">
                  <c:v>2915862.2552762362</c:v>
                </c:pt>
                <c:pt idx="31">
                  <c:v>2928398.4435133832</c:v>
                </c:pt>
                <c:pt idx="32">
                  <c:v>2938537.3489376423</c:v>
                </c:pt>
                <c:pt idx="33">
                  <c:v>1166157.6498</c:v>
                </c:pt>
                <c:pt idx="34">
                  <c:v>1172216.9290309921</c:v>
                </c:pt>
                <c:pt idx="35">
                  <c:v>1196539.023928714</c:v>
                </c:pt>
                <c:pt idx="36">
                  <c:v>1227133.6204947121</c:v>
                </c:pt>
                <c:pt idx="37">
                  <c:v>1257942.7407093858</c:v>
                </c:pt>
                <c:pt idx="38">
                  <c:v>1288967.6934942938</c:v>
                </c:pt>
                <c:pt idx="39">
                  <c:v>1320209.79552638</c:v>
                </c:pt>
                <c:pt idx="40">
                  <c:v>1351670.3712833719</c:v>
                </c:pt>
                <c:pt idx="41">
                  <c:v>1383350.7530894941</c:v>
                </c:pt>
                <c:pt idx="42">
                  <c:v>1415252.281161394</c:v>
                </c:pt>
                <c:pt idx="43">
                  <c:v>1447376.3036544062</c:v>
                </c:pt>
                <c:pt idx="44">
                  <c:v>1125570.8068109697</c:v>
                </c:pt>
                <c:pt idx="45">
                  <c:v>1207165.7736037062</c:v>
                </c:pt>
                <c:pt idx="46">
                  <c:v>1401808.5886040693</c:v>
                </c:pt>
                <c:pt idx="47">
                  <c:v>1599909.6828320548</c:v>
                </c:pt>
                <c:pt idx="48">
                  <c:v>1863134.550235132</c:v>
                </c:pt>
                <c:pt idx="49">
                  <c:v>1938657.4822238602</c:v>
                </c:pt>
                <c:pt idx="50">
                  <c:v>1928744.148523316</c:v>
                </c:pt>
                <c:pt idx="51">
                  <c:v>2057091.9730556519</c:v>
                </c:pt>
                <c:pt idx="52">
                  <c:v>2053970.1332319002</c:v>
                </c:pt>
                <c:pt idx="53">
                  <c:v>2097124.1761529311</c:v>
                </c:pt>
                <c:pt idx="54">
                  <c:v>2185692.1438316838</c:v>
                </c:pt>
                <c:pt idx="55">
                  <c:v>3383136.4668684704</c:v>
                </c:pt>
                <c:pt idx="56">
                  <c:v>3400459.8372852998</c:v>
                </c:pt>
                <c:pt idx="57">
                  <c:v>3643963.7314086203</c:v>
                </c:pt>
                <c:pt idx="58">
                  <c:v>3529759.4486907199</c:v>
                </c:pt>
                <c:pt idx="59">
                  <c:v>3234603.9915902601</c:v>
                </c:pt>
                <c:pt idx="60">
                  <c:v>3319669.2354732901</c:v>
                </c:pt>
                <c:pt idx="61">
                  <c:v>3286881.9847957199</c:v>
                </c:pt>
                <c:pt idx="62">
                  <c:v>3793684.4428152801</c:v>
                </c:pt>
                <c:pt idx="63">
                  <c:v>3858094.6353466101</c:v>
                </c:pt>
                <c:pt idx="64">
                  <c:v>3880078.10724772</c:v>
                </c:pt>
                <c:pt idx="65">
                  <c:v>3915359.9244912299</c:v>
                </c:pt>
                <c:pt idx="66">
                  <c:v>1901329.0357579999</c:v>
                </c:pt>
                <c:pt idx="67">
                  <c:v>1957123.1460752811</c:v>
                </c:pt>
                <c:pt idx="68">
                  <c:v>1988804.9507233663</c:v>
                </c:pt>
                <c:pt idx="69">
                  <c:v>1214933.900474834</c:v>
                </c:pt>
                <c:pt idx="70">
                  <c:v>201653.08189256399</c:v>
                </c:pt>
              </c:numCache>
            </c:numRef>
          </c:val>
          <c:extLst>
            <c:ext xmlns:c16="http://schemas.microsoft.com/office/drawing/2014/chart" uri="{C3380CC4-5D6E-409C-BE32-E72D297353CC}">
              <c16:uniqueId val="{00000000-833A-41EE-A9FB-907238145D2C}"/>
            </c:ext>
          </c:extLst>
        </c:ser>
        <c:dLbls>
          <c:showLegendKey val="0"/>
          <c:showVal val="0"/>
          <c:showCatName val="0"/>
          <c:showSerName val="0"/>
          <c:showPercent val="0"/>
          <c:showBubbleSize val="0"/>
        </c:dLbls>
        <c:gapWidth val="150"/>
        <c:axId val="872218320"/>
        <c:axId val="872228400"/>
      </c:barChart>
      <c:catAx>
        <c:axId val="872218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K"/>
          </a:p>
        </c:txPr>
        <c:crossAx val="872228400"/>
        <c:crosses val="autoZero"/>
        <c:auto val="1"/>
        <c:lblAlgn val="ctr"/>
        <c:lblOffset val="100"/>
        <c:noMultiLvlLbl val="0"/>
      </c:catAx>
      <c:valAx>
        <c:axId val="87222840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K"/>
          </a:p>
        </c:txPr>
        <c:crossAx val="872218320"/>
        <c:crosses val="autoZero"/>
        <c:crossBetween val="between"/>
      </c:valAx>
      <c:spPr>
        <a:noFill/>
        <a:ln>
          <a:noFill/>
        </a:ln>
        <a:effectLst/>
      </c:spPr>
    </c:plotArea>
    <c:legend>
      <c:legendPos val="r"/>
      <c:layout>
        <c:manualLayout>
          <c:xMode val="edge"/>
          <c:yMode val="edge"/>
          <c:x val="0.52188756903077915"/>
          <c:y val="5.1847438596967763E-2"/>
          <c:w val="0.21729894926582127"/>
          <c:h val="0.1407639282800558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9</xdr:col>
      <xdr:colOff>316229</xdr:colOff>
      <xdr:row>8</xdr:row>
      <xdr:rowOff>80961</xdr:rowOff>
    </xdr:from>
    <xdr:to>
      <xdr:col>18</xdr:col>
      <xdr:colOff>430529</xdr:colOff>
      <xdr:row>27</xdr:row>
      <xdr:rowOff>85724</xdr:rowOff>
    </xdr:to>
    <xdr:graphicFrame macro="">
      <xdr:nvGraphicFramePr>
        <xdr:cNvPr id="2" name="Chart 1">
          <a:extLst>
            <a:ext uri="{FF2B5EF4-FFF2-40B4-BE49-F238E27FC236}">
              <a16:creationId xmlns:a16="http://schemas.microsoft.com/office/drawing/2014/main" id="{D7181E8D-5EF5-606C-E8EA-382ACF77D9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390525</xdr:colOff>
      <xdr:row>8</xdr:row>
      <xdr:rowOff>95251</xdr:rowOff>
    </xdr:from>
    <xdr:to>
      <xdr:col>12</xdr:col>
      <xdr:colOff>552450</xdr:colOff>
      <xdr:row>39</xdr:row>
      <xdr:rowOff>80963</xdr:rowOff>
    </xdr:to>
    <xdr:graphicFrame macro="">
      <xdr:nvGraphicFramePr>
        <xdr:cNvPr id="2" name="Chart 1">
          <a:extLst>
            <a:ext uri="{FF2B5EF4-FFF2-40B4-BE49-F238E27FC236}">
              <a16:creationId xmlns:a16="http://schemas.microsoft.com/office/drawing/2014/main" id="{B245DABC-308F-94EE-1958-799C63F15C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14</xdr:col>
      <xdr:colOff>9523</xdr:colOff>
      <xdr:row>19</xdr:row>
      <xdr:rowOff>71439</xdr:rowOff>
    </xdr:from>
    <xdr:to>
      <xdr:col>23</xdr:col>
      <xdr:colOff>3173</xdr:colOff>
      <xdr:row>37</xdr:row>
      <xdr:rowOff>90489</xdr:rowOff>
    </xdr:to>
    <mc:AlternateContent xmlns:mc="http://schemas.openxmlformats.org/markup-compatibility/2006" xmlns:a14="http://schemas.microsoft.com/office/drawing/2010/main">
      <mc:Choice Requires="a14">
        <xdr:graphicFrame macro="">
          <xdr:nvGraphicFramePr>
            <xdr:cNvPr id="4" name="attr_desc">
              <a:extLst>
                <a:ext uri="{FF2B5EF4-FFF2-40B4-BE49-F238E27FC236}">
                  <a16:creationId xmlns:a16="http://schemas.microsoft.com/office/drawing/2014/main" id="{049EE961-FC20-3D94-CE79-D16E18390F79}"/>
                </a:ext>
              </a:extLst>
            </xdr:cNvPr>
            <xdr:cNvGraphicFramePr/>
          </xdr:nvGraphicFramePr>
          <xdr:xfrm>
            <a:off x="0" y="0"/>
            <a:ext cx="0" cy="0"/>
          </xdr:xfrm>
          <a:graphic>
            <a:graphicData uri="http://schemas.microsoft.com/office/drawing/2010/slicer">
              <sle:slicer xmlns:sle="http://schemas.microsoft.com/office/drawing/2010/slicer" name="attr_desc"/>
            </a:graphicData>
          </a:graphic>
        </xdr:graphicFrame>
      </mc:Choice>
      <mc:Fallback xmlns="">
        <xdr:sp macro="" textlink="">
          <xdr:nvSpPr>
            <xdr:cNvPr id="0" name=""/>
            <xdr:cNvSpPr>
              <a:spLocks noTextEdit="1"/>
            </xdr:cNvSpPr>
          </xdr:nvSpPr>
          <xdr:spPr>
            <a:xfrm>
              <a:off x="10325098" y="3509964"/>
              <a:ext cx="3019425" cy="3267075"/>
            </a:xfrm>
            <a:prstGeom prst="rect">
              <a:avLst/>
            </a:prstGeom>
            <a:solidFill>
              <a:prstClr val="white"/>
            </a:solidFill>
            <a:ln w="1">
              <a:solidFill>
                <a:prstClr val="green"/>
              </a:solidFill>
            </a:ln>
          </xdr:spPr>
          <xdr:txBody>
            <a:bodyPr vertOverflow="clip" horzOverflow="clip"/>
            <a:lstStyle/>
            <a:p>
              <a:r>
                <a:rPr lang="en-D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19049</xdr:colOff>
      <xdr:row>4</xdr:row>
      <xdr:rowOff>128587</xdr:rowOff>
    </xdr:from>
    <xdr:to>
      <xdr:col>24</xdr:col>
      <xdr:colOff>76199</xdr:colOff>
      <xdr:row>19</xdr:row>
      <xdr:rowOff>15879</xdr:rowOff>
    </xdr:to>
    <mc:AlternateContent xmlns:mc="http://schemas.openxmlformats.org/markup-compatibility/2006" xmlns:a14="http://schemas.microsoft.com/office/drawing/2010/main">
      <mc:Choice Requires="a14">
        <xdr:graphicFrame macro="">
          <xdr:nvGraphicFramePr>
            <xdr:cNvPr id="6" name="sector_desc">
              <a:extLst>
                <a:ext uri="{FF2B5EF4-FFF2-40B4-BE49-F238E27FC236}">
                  <a16:creationId xmlns:a16="http://schemas.microsoft.com/office/drawing/2014/main" id="{AEF59925-026E-0C24-0D9B-2D572EC97CD3}"/>
                </a:ext>
              </a:extLst>
            </xdr:cNvPr>
            <xdr:cNvGraphicFramePr/>
          </xdr:nvGraphicFramePr>
          <xdr:xfrm>
            <a:off x="0" y="0"/>
            <a:ext cx="0" cy="0"/>
          </xdr:xfrm>
          <a:graphic>
            <a:graphicData uri="http://schemas.microsoft.com/office/drawing/2010/slicer">
              <sle:slicer xmlns:sle="http://schemas.microsoft.com/office/drawing/2010/slicer" name="sector_desc"/>
            </a:graphicData>
          </a:graphic>
        </xdr:graphicFrame>
      </mc:Choice>
      <mc:Fallback xmlns="">
        <xdr:sp macro="" textlink="">
          <xdr:nvSpPr>
            <xdr:cNvPr id="0" name=""/>
            <xdr:cNvSpPr>
              <a:spLocks noTextEdit="1"/>
            </xdr:cNvSpPr>
          </xdr:nvSpPr>
          <xdr:spPr>
            <a:xfrm>
              <a:off x="10334624" y="852487"/>
              <a:ext cx="3438525" cy="2595567"/>
            </a:xfrm>
            <a:prstGeom prst="rect">
              <a:avLst/>
            </a:prstGeom>
            <a:solidFill>
              <a:prstClr val="white"/>
            </a:solidFill>
            <a:ln w="1">
              <a:solidFill>
                <a:prstClr val="green"/>
              </a:solidFill>
            </a:ln>
          </xdr:spPr>
          <xdr:txBody>
            <a:bodyPr vertOverflow="clip" horzOverflow="clip"/>
            <a:lstStyle/>
            <a:p>
              <a:r>
                <a:rPr lang="en-D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toffer Steen Andersen" refreshedDate="46007.703913657409" backgroundQuery="1" createdVersion="8" refreshedVersion="8" minRefreshableVersion="3" recordCount="0" supportSubquery="1" supportAdvancedDrill="1" xr:uid="{AAA18559-3834-42ED-9F92-EA7839C34FBC}">
  <cacheSource type="external" connectionId="12"/>
  <cacheFields count="8">
    <cacheField name="[Measures].[Sum of value]" caption="Sum of value" numFmtId="0" hierarchy="52" level="32767"/>
    <cacheField name="[DemoS_012_report].[year].[year]" caption="year" numFmtId="0" hierarchy="34" level="1">
      <sharedItems containsSemiMixedTypes="0" containsString="0" containsNumber="1" containsInteger="1" minValue="2005" maxValue="2050" count="9">
        <n v="2005"/>
        <n v="2015" u="1"/>
        <n v="2020" u="1"/>
        <n v="2025" u="1"/>
        <n v="2030" u="1"/>
        <n v="2035" u="1"/>
        <n v="2040" u="1"/>
        <n v="2045" u="1"/>
        <n v="2050" u="1"/>
      </sharedItems>
      <extLst>
        <ext xmlns:x15="http://schemas.microsoft.com/office/spreadsheetml/2010/11/main" uri="{4F2E5C28-24EA-4eb8-9CBF-B6C8F9C3D259}">
          <x15:cachedUniqueNames>
            <x15:cachedUniqueName index="0" name="[DemoS_012_report].[year].&amp;[2005]"/>
            <x15:cachedUniqueName index="1" name="[DemoS_012_report].[year].&amp;[2015]"/>
            <x15:cachedUniqueName index="2" name="[DemoS_012_report].[year].&amp;[2020]"/>
            <x15:cachedUniqueName index="3" name="[DemoS_012_report].[year].&amp;[2025]"/>
            <x15:cachedUniqueName index="4" name="[DemoS_012_report].[year].&amp;[2030]"/>
            <x15:cachedUniqueName index="5" name="[DemoS_012_report].[year].&amp;[2035]"/>
            <x15:cachedUniqueName index="6" name="[DemoS_012_report].[year].&amp;[2040]"/>
            <x15:cachedUniqueName index="7" name="[DemoS_012_report].[year].&amp;[2045]"/>
            <x15:cachedUniqueName index="8" name="[DemoS_012_report].[year].&amp;[2050]"/>
          </x15:cachedUniqueNames>
        </ext>
      </extLst>
    </cacheField>
    <cacheField name="[DemoS_012_report].[topic].[topic]" caption="topic" numFmtId="0" hierarchy="27" level="1">
      <sharedItems count="1">
        <s v="dcosts"/>
      </sharedItems>
    </cacheField>
    <cacheField name="[compare_scen_desc].[scen_desc].[scen_desc]" caption="scen_desc" numFmtId="0" hierarchy="9" level="1">
      <sharedItems count="2">
        <s v="Demo Step 012"/>
        <s v="Demo Step 012 TRADSL Tax"/>
      </sharedItems>
    </cacheField>
    <cacheField name="[compare_attr_desc].[attr_desc].[attr_desc]" caption="attr_desc" numFmtId="0" hierarchy="1" level="1">
      <sharedItems count="5">
        <s v="Fixed costs"/>
        <s v="Investment costs"/>
        <s v="Salvage costs"/>
        <s v="Variable cost"/>
        <s v="Commodity taxes" u="1"/>
      </sharedItems>
    </cacheField>
    <cacheField name="[compare_topic_desc].[topic_desc].[topic_desc]" caption="topic_desc" numFmtId="0" hierarchy="19" level="1">
      <sharedItems containsSemiMixedTypes="0" containsNonDate="0" containsString="0"/>
    </cacheField>
    <cacheField name="[DemoS_012_report].[cur].[cur]" caption="cur" numFmtId="0" hierarchy="37" level="1">
      <sharedItems count="1">
        <s v="MEuro05"/>
      </sharedItems>
    </cacheField>
    <cacheField name="[compare_sector_desc].[sector_desc].[sector_desc]" caption="sector_desc" numFmtId="0" hierarchy="11" level="1">
      <sharedItems containsSemiMixedTypes="0" containsNonDate="0" containsString="0"/>
    </cacheField>
  </cacheFields>
  <cacheHierarchies count="54">
    <cacheHierarchy uniqueName="[compare_attr_desc].[attr]" caption="attr" attribute="1" defaultMemberUniqueName="[compare_attr_desc].[attr].[All]" allUniqueName="[compare_attr_desc].[attr].[All]" dimensionUniqueName="[compare_attr_desc]" displayFolder="" count="0" memberValueDatatype="130" unbalanced="0"/>
    <cacheHierarchy uniqueName="[compare_attr_desc].[attr_desc]" caption="attr_desc" attribute="1" defaultMemberUniqueName="[compare_attr_desc].[attr_desc].[All]" allUniqueName="[compare_attr_desc].[attr_desc].[All]" dimensionUniqueName="[compare_attr_desc]" displayFolder="" count="2" memberValueDatatype="130" unbalanced="0">
      <fieldsUsage count="2">
        <fieldUsage x="-1"/>
        <fieldUsage x="4"/>
      </fieldsUsage>
    </cacheHierarchy>
    <cacheHierarchy uniqueName="[compare_com_desc].[com]" caption="com" attribute="1" defaultMemberUniqueName="[compare_com_desc].[com].[All]" allUniqueName="[compare_com_desc].[com].[All]" dimensionUniqueName="[compare_com_desc]" displayFolder="" count="0" memberValueDatatype="130" unbalanced="0"/>
    <cacheHierarchy uniqueName="[compare_com_desc].[com_desc]" caption="com_desc" attribute="1" defaultMemberUniqueName="[compare_com_desc].[com_desc].[All]" allUniqueName="[compare_com_desc].[com_desc].[All]" dimensionUniqueName="[compare_com_desc]" displayFolder="" count="0" memberValueDatatype="130" unbalanced="0"/>
    <cacheHierarchy uniqueName="[compare_comgroup_desc].[comgroup]" caption="comgroup" attribute="1" defaultMemberUniqueName="[compare_comgroup_desc].[comgroup].[All]" allUniqueName="[compare_comgroup_desc].[comgroup].[All]" dimensionUniqueName="[compare_comgroup_desc]" displayFolder="" count="0" memberValueDatatype="130" unbalanced="0"/>
    <cacheHierarchy uniqueName="[compare_comgroup_desc].[comgroup_desc]" caption="comgroup_desc" attribute="1" defaultMemberUniqueName="[compare_comgroup_desc].[comgroup_desc].[All]" allUniqueName="[compare_comgroup_desc].[comgroup_desc].[All]" dimensionUniqueName="[compare_comgroup_desc]" displayFolder="" count="0" memberValueDatatype="130" unbalanced="0"/>
    <cacheHierarchy uniqueName="[compare_prc_desc].[prc]" caption="prc" attribute="1" defaultMemberUniqueName="[compare_prc_desc].[prc].[All]" allUniqueName="[compare_prc_desc].[prc].[All]" dimensionUniqueName="[compare_prc_desc]" displayFolder="" count="0" memberValueDatatype="130" unbalanced="0"/>
    <cacheHierarchy uniqueName="[compare_prc_desc].[prc_desc]" caption="prc_desc" attribute="1" defaultMemberUniqueName="[compare_prc_desc].[prc_desc].[All]" allUniqueName="[compare_prc_desc].[prc_desc].[All]" dimensionUniqueName="[compare_prc_desc]" displayFolder="" count="0" memberValueDatatype="130" unbalanced="0"/>
    <cacheHierarchy uniqueName="[compare_scen_desc].[scen]" caption="scen" attribute="1" defaultMemberUniqueName="[compare_scen_desc].[scen].[All]" allUniqueName="[compare_scen_desc].[scen].[All]" dimensionUniqueName="[compare_scen_desc]" displayFolder="" count="0" memberValueDatatype="130" unbalanced="0"/>
    <cacheHierarchy uniqueName="[compare_scen_desc].[scen_desc]" caption="scen_desc" attribute="1" defaultMemberUniqueName="[compare_scen_desc].[scen_desc].[All]" allUniqueName="[compare_scen_desc].[scen_desc].[All]" dimensionUniqueName="[compare_scen_desc]" displayFolder="" count="2" memberValueDatatype="130" unbalanced="0">
      <fieldsUsage count="2">
        <fieldUsage x="-1"/>
        <fieldUsage x="3"/>
      </fieldsUsage>
    </cacheHierarchy>
    <cacheHierarchy uniqueName="[compare_sector_desc].[sector]" caption="sector" attribute="1" defaultMemberUniqueName="[compare_sector_desc].[sector].[All]" allUniqueName="[compare_sector_desc].[sector].[All]" dimensionUniqueName="[compare_sector_desc]" displayFolder="" count="0" memberValueDatatype="130" unbalanced="0"/>
    <cacheHierarchy uniqueName="[compare_sector_desc].[sector_desc]" caption="sector_desc" attribute="1" defaultMemberUniqueName="[compare_sector_desc].[sector_desc].[All]" allUniqueName="[compare_sector_desc].[sector_desc].[All]" dimensionUniqueName="[compare_sector_desc]" displayFolder="" count="2" memberValueDatatype="130" unbalanced="0">
      <fieldsUsage count="2">
        <fieldUsage x="-1"/>
        <fieldUsage x="7"/>
      </fieldsUsage>
    </cacheHierarchy>
    <cacheHierarchy uniqueName="[compare_service_desc].[service]" caption="service" attribute="1" defaultMemberUniqueName="[compare_service_desc].[service].[All]" allUniqueName="[compare_service_desc].[service].[All]" dimensionUniqueName="[compare_service_desc]" displayFolder="" count="0" memberValueDatatype="130" unbalanced="0"/>
    <cacheHierarchy uniqueName="[compare_service_desc].[service_desc]" caption="service_desc" attribute="1" defaultMemberUniqueName="[compare_service_desc].[service_desc].[All]" allUniqueName="[compare_service_desc].[service_desc].[All]" dimensionUniqueName="[compare_service_desc]" displayFolder="" count="0" memberValueDatatype="130" unbalanced="0"/>
    <cacheHierarchy uniqueName="[compare_subsector_desc].[subsector]" caption="subsector" attribute="1" defaultMemberUniqueName="[compare_subsector_desc].[subsector].[All]" allUniqueName="[compare_subsector_desc].[subsector].[All]" dimensionUniqueName="[compare_subsector_desc]" displayFolder="" count="0" memberValueDatatype="130" unbalanced="0"/>
    <cacheHierarchy uniqueName="[compare_subsector_desc].[subsector_desc]" caption="subsector_desc" attribute="1" defaultMemberUniqueName="[compare_subsector_desc].[subsector_desc].[All]" allUniqueName="[compare_subsector_desc].[subsector_desc].[All]" dimensionUniqueName="[compare_subsector_desc]" displayFolder="" count="0" memberValueDatatype="130" unbalanced="0"/>
    <cacheHierarchy uniqueName="[compare_techgroup_desc].[techgroup]" caption="techgroup" attribute="1" defaultMemberUniqueName="[compare_techgroup_desc].[techgroup].[All]" allUniqueName="[compare_techgroup_desc].[techgroup].[All]" dimensionUniqueName="[compare_techgroup_desc]" displayFolder="" count="0" memberValueDatatype="130" unbalanced="0"/>
    <cacheHierarchy uniqueName="[compare_techgroup_desc].[techgroup_desc]" caption="techgroup_desc" attribute="1" defaultMemberUniqueName="[compare_techgroup_desc].[techgroup_desc].[All]" allUniqueName="[compare_techgroup_desc].[techgroup_desc].[All]" dimensionUniqueName="[compare_techgroup_desc]" displayFolder="" count="0" memberValueDatatype="130" unbalanced="0"/>
    <cacheHierarchy uniqueName="[compare_topic_desc].[topic]" caption="topic" attribute="1" defaultMemberUniqueName="[compare_topic_desc].[topic].[All]" allUniqueName="[compare_topic_desc].[topic].[All]" dimensionUniqueName="[compare_topic_desc]" displayFolder="" count="0" memberValueDatatype="130" unbalanced="0"/>
    <cacheHierarchy uniqueName="[compare_topic_desc].[topic_desc]" caption="topic_desc" attribute="1" defaultMemberUniqueName="[compare_topic_desc].[topic_desc].[All]" allUniqueName="[compare_topic_desc].[topic_desc].[All]" dimensionUniqueName="[compare_topic_desc]" displayFolder="" count="2" memberValueDatatype="130" unbalanced="0">
      <fieldsUsage count="2">
        <fieldUsage x="-1"/>
        <fieldUsage x="5"/>
      </fieldsUsage>
    </cacheHierarchy>
    <cacheHierarchy uniqueName="[DemoS_012_report].[filename]" caption="filename" attribute="1" defaultMemberUniqueName="[DemoS_012_report].[filename].[All]" allUniqueName="[DemoS_012_report].[filename].[All]" dimensionUniqueName="[DemoS_012_report]" displayFolder="" count="0" memberValueDatatype="130" unbalanced="0"/>
    <cacheHierarchy uniqueName="[DemoS_012_report].[scen]" caption="scen" attribute="1" defaultMemberUniqueName="[DemoS_012_report].[scen].[All]" allUniqueName="[DemoS_012_report].[scen].[All]" dimensionUniqueName="[DemoS_012_report]" displayFolder="" count="0" memberValueDatatype="130" unbalanced="0"/>
    <cacheHierarchy uniqueName="[DemoS_012_report].[sector]" caption="sector" attribute="1" defaultMemberUniqueName="[DemoS_012_report].[sector].[All]" allUniqueName="[DemoS_012_report].[sector].[All]" dimensionUniqueName="[DemoS_012_report]" displayFolder="" count="0" memberValueDatatype="130" unbalanced="0"/>
    <cacheHierarchy uniqueName="[DemoS_012_report].[subsector]" caption="subsector" attribute="1" defaultMemberUniqueName="[DemoS_012_report].[subsector].[All]" allUniqueName="[DemoS_012_report].[subsector].[All]" dimensionUniqueName="[DemoS_012_report]" displayFolder="" count="0" memberValueDatatype="130" unbalanced="0"/>
    <cacheHierarchy uniqueName="[DemoS_012_report].[service]" caption="service" attribute="1" defaultMemberUniqueName="[DemoS_012_report].[service].[All]" allUniqueName="[DemoS_012_report].[service].[All]" dimensionUniqueName="[DemoS_012_report]" displayFolder="" count="0" memberValueDatatype="130" unbalanced="0"/>
    <cacheHierarchy uniqueName="[DemoS_012_report].[techgroup]" caption="techgroup" attribute="1" defaultMemberUniqueName="[DemoS_012_report].[techgroup].[All]" allUniqueName="[DemoS_012_report].[techgroup].[All]" dimensionUniqueName="[DemoS_012_report]" displayFolder="" count="0" memberValueDatatype="130" unbalanced="0"/>
    <cacheHierarchy uniqueName="[DemoS_012_report].[comgroup]" caption="comgroup" attribute="1" defaultMemberUniqueName="[DemoS_012_report].[comgroup].[All]" allUniqueName="[DemoS_012_report].[comgroup].[All]" dimensionUniqueName="[DemoS_012_report]" displayFolder="" count="0" memberValueDatatype="130" unbalanced="0"/>
    <cacheHierarchy uniqueName="[DemoS_012_report].[topic]" caption="topic" attribute="1" defaultMemberUniqueName="[DemoS_012_report].[topic].[All]" allUniqueName="[DemoS_012_report].[topic].[All]" dimensionUniqueName="[DemoS_012_report]" displayFolder="" count="2" memberValueDatatype="130" unbalanced="0">
      <fieldsUsage count="2">
        <fieldUsage x="-1"/>
        <fieldUsage x="2"/>
      </fieldsUsage>
    </cacheHierarchy>
    <cacheHierarchy uniqueName="[DemoS_012_report].[attr]" caption="attr" attribute="1" defaultMemberUniqueName="[DemoS_012_report].[attr].[All]" allUniqueName="[DemoS_012_report].[attr].[All]" dimensionUniqueName="[DemoS_012_report]" displayFolder="" count="0" memberValueDatatype="130" unbalanced="0"/>
    <cacheHierarchy uniqueName="[DemoS_012_report].[prc]" caption="prc" attribute="1" defaultMemberUniqueName="[DemoS_012_report].[prc].[All]" allUniqueName="[DemoS_012_report].[prc].[All]" dimensionUniqueName="[DemoS_012_report]" displayFolder="" count="0" memberValueDatatype="130" unbalanced="0"/>
    <cacheHierarchy uniqueName="[DemoS_012_report].[com]" caption="com" attribute="1" defaultMemberUniqueName="[DemoS_012_report].[com].[All]" allUniqueName="[DemoS_012_report].[com].[All]" dimensionUniqueName="[DemoS_012_report]" displayFolder="" count="0" memberValueDatatype="130" unbalanced="0"/>
    <cacheHierarchy uniqueName="[DemoS_012_report].[timeslice]" caption="timeslice" attribute="1" defaultMemberUniqueName="[DemoS_012_report].[timeslice].[All]" allUniqueName="[DemoS_012_report].[timeslice].[All]" dimensionUniqueName="[DemoS_012_report]" displayFolder="" count="0" memberValueDatatype="130" unbalanced="0"/>
    <cacheHierarchy uniqueName="[DemoS_012_report].[regionFrom]" caption="regionFrom" attribute="1" defaultMemberUniqueName="[DemoS_012_report].[regionFrom].[All]" allUniqueName="[DemoS_012_report].[regionFrom].[All]" dimensionUniqueName="[DemoS_012_report]" displayFolder="" count="0" memberValueDatatype="130" unbalanced="0"/>
    <cacheHierarchy uniqueName="[DemoS_012_report].[regionTo]" caption="regionTo" attribute="1" defaultMemberUniqueName="[DemoS_012_report].[regionTo].[All]" allUniqueName="[DemoS_012_report].[regionTo].[All]" dimensionUniqueName="[DemoS_012_report]" displayFolder="" count="0" memberValueDatatype="130" unbalanced="0"/>
    <cacheHierarchy uniqueName="[DemoS_012_report].[year]" caption="year" attribute="1" defaultMemberUniqueName="[DemoS_012_report].[year].[All]" allUniqueName="[DemoS_012_report].[year].[All]" dimensionUniqueName="[DemoS_012_report]" displayFolder="" count="2" memberValueDatatype="20" unbalanced="0">
      <fieldsUsage count="2">
        <fieldUsage x="-1"/>
        <fieldUsage x="1"/>
      </fieldsUsage>
    </cacheHierarchy>
    <cacheHierarchy uniqueName="[DemoS_012_report].[vntg]" caption="vntg" attribute="1" defaultMemberUniqueName="[DemoS_012_report].[vntg].[All]" allUniqueName="[DemoS_012_report].[vntg].[All]" dimensionUniqueName="[DemoS_012_report]" displayFolder="" count="0" memberValueDatatype="20" unbalanced="0"/>
    <cacheHierarchy uniqueName="[DemoS_012_report].[units]" caption="units" attribute="1" defaultMemberUniqueName="[DemoS_012_report].[units].[All]" allUniqueName="[DemoS_012_report].[units].[All]" dimensionUniqueName="[DemoS_012_report]" displayFolder="" count="0" memberValueDatatype="130" unbalanced="0"/>
    <cacheHierarchy uniqueName="[DemoS_012_report].[cur]" caption="cur" attribute="1" defaultMemberUniqueName="[DemoS_012_report].[cur].[All]" allUniqueName="[DemoS_012_report].[cur].[All]" dimensionUniqueName="[DemoS_012_report]" displayFolder="" count="2" memberValueDatatype="130" unbalanced="0">
      <fieldsUsage count="2">
        <fieldUsage x="-1"/>
        <fieldUsage x="6"/>
      </fieldsUsage>
    </cacheHierarchy>
    <cacheHierarchy uniqueName="[DemoS_012_report].[value]" caption="value" attribute="1" defaultMemberUniqueName="[DemoS_012_report].[value].[All]" allUniqueName="[DemoS_012_report].[value].[All]" dimensionUniqueName="[DemoS_012_report]" displayFolder="" count="0" memberValueDatatype="5" unbalanced="0"/>
    <cacheHierarchy uniqueName="[DemoS_012_report].[Calculated Column 1]" caption="Calculated Column 1" attribute="1" defaultMemberUniqueName="[DemoS_012_report].[Calculated Column 1].[All]" allUniqueName="[DemoS_012_report].[Calculated Column 1].[All]" dimensionUniqueName="[DemoS_012_report]" displayFolder="" count="0" memberValueDatatype="20" unbalanced="0"/>
    <cacheHierarchy uniqueName="[Measures].[__XL_Count DemoS_012_report]" caption="__XL_Count DemoS_012_report" measure="1" displayFolder="" measureGroup="DemoS_012_report" count="0" hidden="1"/>
    <cacheHierarchy uniqueName="[Measures].[__XL_Count compare_com_desc]" caption="__XL_Count compare_com_desc" measure="1" displayFolder="" measureGroup="compare_com_desc" count="0" hidden="1"/>
    <cacheHierarchy uniqueName="[Measures].[__XL_Count compare_prc_desc]" caption="__XL_Count compare_prc_desc" measure="1" displayFolder="" measureGroup="compare_prc_desc" count="0" hidden="1"/>
    <cacheHierarchy uniqueName="[Measures].[__XL_Count compare_sector_desc]" caption="__XL_Count compare_sector_desc" measure="1" displayFolder="" measureGroup="compare_sector_desc" count="0" hidden="1"/>
    <cacheHierarchy uniqueName="[Measures].[__XL_Count compare_subsector_desc]" caption="__XL_Count compare_subsector_desc" measure="1" displayFolder="" measureGroup="compare_subsector_desc" count="0" hidden="1"/>
    <cacheHierarchy uniqueName="[Measures].[__XL_Count compare_service_desc]" caption="__XL_Count compare_service_desc" measure="1" displayFolder="" measureGroup="compare_service_desc" count="0" hidden="1"/>
    <cacheHierarchy uniqueName="[Measures].[__XL_Count compare_techgroup_desc]" caption="__XL_Count compare_techgroup_desc" measure="1" displayFolder="" measureGroup="compare_techgroup_desc" count="0" hidden="1"/>
    <cacheHierarchy uniqueName="[Measures].[__XL_Count compare_comgroup_desc]" caption="__XL_Count compare_comgroup_desc" measure="1" displayFolder="" measureGroup="compare_comgroup_desc" count="0" hidden="1"/>
    <cacheHierarchy uniqueName="[Measures].[__XL_Count compare_scen_desc]" caption="__XL_Count compare_scen_desc" measure="1" displayFolder="" measureGroup="compare_scen_desc" count="0" hidden="1"/>
    <cacheHierarchy uniqueName="[Measures].[__XL_Count compare_attr_desc]" caption="__XL_Count compare_attr_desc" measure="1" displayFolder="" measureGroup="compare_attr_desc" count="0" hidden="1"/>
    <cacheHierarchy uniqueName="[Measures].[__XL_Count compare_topic_desc]" caption="__XL_Count compare_topic_desc" measure="1" displayFolder="" measureGroup="compare_topic_desc" count="0" hidden="1"/>
    <cacheHierarchy uniqueName="[Measures].[__No measures defined]" caption="__No measures defined" measure="1" displayFolder="" count="0" hidden="1"/>
    <cacheHierarchy uniqueName="[Measures].[Sum of value]" caption="Sum of value" measure="1" displayFolder="" measureGroup="DemoS_012_report" count="0" oneField="1" hidden="1">
      <fieldsUsage count="1">
        <fieldUsage x="0"/>
      </fieldsUsage>
      <extLst>
        <ext xmlns:x15="http://schemas.microsoft.com/office/spreadsheetml/2010/11/main" uri="{B97F6D7D-B522-45F9-BDA1-12C45D357490}">
          <x15:cacheHierarchy aggregatedColumn="38"/>
        </ext>
      </extLst>
    </cacheHierarchy>
    <cacheHierarchy uniqueName="[Measures].[Average of value]" caption="Average of value" measure="1" displayFolder="" measureGroup="DemoS_012_report" count="0" hidden="1">
      <extLst>
        <ext xmlns:x15="http://schemas.microsoft.com/office/spreadsheetml/2010/11/main" uri="{B97F6D7D-B522-45F9-BDA1-12C45D357490}">
          <x15:cacheHierarchy aggregatedColumn="38"/>
        </ext>
      </extLst>
    </cacheHierarchy>
  </cacheHierarchies>
  <kpis count="0"/>
  <dimensions count="12">
    <dimension name="compare_attr_desc" uniqueName="[compare_attr_desc]" caption="compare_attr_desc"/>
    <dimension name="compare_com_desc" uniqueName="[compare_com_desc]" caption="compare_com_desc"/>
    <dimension name="compare_comgroup_desc" uniqueName="[compare_comgroup_desc]" caption="compare_comgroup_desc"/>
    <dimension name="compare_prc_desc" uniqueName="[compare_prc_desc]" caption="compare_prc_desc"/>
    <dimension name="compare_scen_desc" uniqueName="[compare_scen_desc]" caption="compare_scen_desc"/>
    <dimension name="compare_sector_desc" uniqueName="[compare_sector_desc]" caption="compare_sector_desc"/>
    <dimension name="compare_service_desc" uniqueName="[compare_service_desc]" caption="compare_service_desc"/>
    <dimension name="compare_subsector_desc" uniqueName="[compare_subsector_desc]" caption="compare_subsector_desc"/>
    <dimension name="compare_techgroup_desc" uniqueName="[compare_techgroup_desc]" caption="compare_techgroup_desc"/>
    <dimension name="compare_topic_desc" uniqueName="[compare_topic_desc]" caption="compare_topic_desc"/>
    <dimension name="DemoS_012_report" uniqueName="[DemoS_012_report]" caption="DemoS_012_report"/>
    <dimension measure="1" name="Measures" uniqueName="[Measures]" caption="Measures"/>
  </dimensions>
  <measureGroups count="11">
    <measureGroup name="compare_attr_desc" caption="compare_attr_desc"/>
    <measureGroup name="compare_com_desc" caption="compare_com_desc"/>
    <measureGroup name="compare_comgroup_desc" caption="compare_comgroup_desc"/>
    <measureGroup name="compare_prc_desc" caption="compare_prc_desc"/>
    <measureGroup name="compare_scen_desc" caption="compare_scen_desc"/>
    <measureGroup name="compare_sector_desc" caption="compare_sector_desc"/>
    <measureGroup name="compare_service_desc" caption="compare_service_desc"/>
    <measureGroup name="compare_subsector_desc" caption="compare_subsector_desc"/>
    <measureGroup name="compare_techgroup_desc" caption="compare_techgroup_desc"/>
    <measureGroup name="compare_topic_desc" caption="compare_topic_desc"/>
    <measureGroup name="DemoS_012_report" caption="DemoS_012_report"/>
  </measureGroups>
  <maps count="21">
    <map measureGroup="0" dimension="0"/>
    <map measureGroup="1" dimension="1"/>
    <map measureGroup="2" dimension="2"/>
    <map measureGroup="3" dimension="3"/>
    <map measureGroup="4" dimension="4"/>
    <map measureGroup="5" dimension="5"/>
    <map measureGroup="6" dimension="6"/>
    <map measureGroup="7" dimension="7"/>
    <map measureGroup="8" dimension="8"/>
    <map measureGroup="9" dimension="9"/>
    <map measureGroup="10" dimension="0"/>
    <map measureGroup="10" dimension="1"/>
    <map measureGroup="10" dimension="2"/>
    <map measureGroup="10" dimension="3"/>
    <map measureGroup="10" dimension="4"/>
    <map measureGroup="10" dimension="5"/>
    <map measureGroup="10" dimension="6"/>
    <map measureGroup="10" dimension="7"/>
    <map measureGroup="10" dimension="8"/>
    <map measureGroup="10" dimension="9"/>
    <map measureGroup="10"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toffer Steen Andersen" refreshedDate="46007.703914583333" backgroundQuery="1" createdVersion="8" refreshedVersion="8" minRefreshableVersion="3" recordCount="0" supportSubquery="1" supportAdvancedDrill="1" xr:uid="{5A7DD91E-8B7C-45AA-986D-944C67C6F7F1}">
  <cacheSource type="external" connectionId="12"/>
  <cacheFields count="6">
    <cacheField name="[Measures].[Sum of value]" caption="Sum of value" numFmtId="0" hierarchy="52" level="32767"/>
    <cacheField name="[DemoS_012_report].[attr].[attr]" caption="attr" numFmtId="0" hierarchy="28" level="1">
      <sharedItems count="2">
        <s v="fout"/>
        <s v="f_in" u="1"/>
      </sharedItems>
    </cacheField>
    <cacheField name="[DemoS_012_report].[year].[year]" caption="year" numFmtId="0" hierarchy="34" level="1">
      <sharedItems containsSemiMixedTypes="0" containsString="0" containsNumber="1" containsInteger="1" minValue="2005" maxValue="2050" count="11">
        <n v="2005"/>
        <n v="2006"/>
        <n v="2010"/>
        <n v="2015"/>
        <n v="2020"/>
        <n v="2025"/>
        <n v="2030"/>
        <n v="2035"/>
        <n v="2040"/>
        <n v="2045"/>
        <n v="2050"/>
      </sharedItems>
      <extLst>
        <ext xmlns:x15="http://schemas.microsoft.com/office/spreadsheetml/2010/11/main" uri="{4F2E5C28-24EA-4eb8-9CBF-B6C8F9C3D259}">
          <x15:cachedUniqueNames>
            <x15:cachedUniqueName index="0" name="[DemoS_012_report].[year].&amp;[2005]"/>
            <x15:cachedUniqueName index="1" name="[DemoS_012_report].[year].&amp;[2006]"/>
            <x15:cachedUniqueName index="2" name="[DemoS_012_report].[year].&amp;[2010]"/>
            <x15:cachedUniqueName index="3" name="[DemoS_012_report].[year].&amp;[2015]"/>
            <x15:cachedUniqueName index="4" name="[DemoS_012_report].[year].&amp;[2020]"/>
            <x15:cachedUniqueName index="5" name="[DemoS_012_report].[year].&amp;[2025]"/>
            <x15:cachedUniqueName index="6" name="[DemoS_012_report].[year].&amp;[2030]"/>
            <x15:cachedUniqueName index="7" name="[DemoS_012_report].[year].&amp;[2035]"/>
            <x15:cachedUniqueName index="8" name="[DemoS_012_report].[year].&amp;[2040]"/>
            <x15:cachedUniqueName index="9" name="[DemoS_012_report].[year].&amp;[2045]"/>
            <x15:cachedUniqueName index="10" name="[DemoS_012_report].[year].&amp;[2050]"/>
          </x15:cachedUniqueNames>
        </ext>
      </extLst>
    </cacheField>
    <cacheField name="[DemoS_012_report].[units].[units]" caption="units" numFmtId="0" hierarchy="36" level="1">
      <sharedItems count="1">
        <s v="kt"/>
      </sharedItems>
    </cacheField>
    <cacheField name="[compare_com_desc].[com_desc].[com_desc]" caption="com_desc" numFmtId="0" hierarchy="3" level="1">
      <sharedItems count="7">
        <s v="Agriculture Carbon dioxide"/>
        <s v="Commercial Carbon dioxide"/>
        <s v="Electricity Plants Carbon dioxide"/>
        <s v="Industry Carbon dioxide"/>
        <s v="Residential Carbon dioxide"/>
        <s v="Total CO2"/>
        <s v="Transport Carbon dioxide"/>
      </sharedItems>
    </cacheField>
    <cacheField name="[compare_scen_desc].[scen_desc].[scen_desc]" caption="scen_desc" numFmtId="0" hierarchy="9" level="1">
      <sharedItems count="2">
        <s v="Demo Step 012"/>
        <s v="Demo Step 012 TRADSL Tax"/>
      </sharedItems>
    </cacheField>
  </cacheFields>
  <cacheHierarchies count="54">
    <cacheHierarchy uniqueName="[compare_attr_desc].[attr]" caption="attr" attribute="1" defaultMemberUniqueName="[compare_attr_desc].[attr].[All]" allUniqueName="[compare_attr_desc].[attr].[All]" dimensionUniqueName="[compare_attr_desc]" displayFolder="" count="0" memberValueDatatype="130" unbalanced="0"/>
    <cacheHierarchy uniqueName="[compare_attr_desc].[attr_desc]" caption="attr_desc" attribute="1" defaultMemberUniqueName="[compare_attr_desc].[attr_desc].[All]" allUniqueName="[compare_attr_desc].[attr_desc].[All]" dimensionUniqueName="[compare_attr_desc]" displayFolder="" count="0" memberValueDatatype="130" unbalanced="0"/>
    <cacheHierarchy uniqueName="[compare_com_desc].[com]" caption="com" attribute="1" defaultMemberUniqueName="[compare_com_desc].[com].[All]" allUniqueName="[compare_com_desc].[com].[All]" dimensionUniqueName="[compare_com_desc]" displayFolder="" count="0" memberValueDatatype="130" unbalanced="0"/>
    <cacheHierarchy uniqueName="[compare_com_desc].[com_desc]" caption="com_desc" attribute="1" defaultMemberUniqueName="[compare_com_desc].[com_desc].[All]" allUniqueName="[compare_com_desc].[com_desc].[All]" dimensionUniqueName="[compare_com_desc]" displayFolder="" count="2" memberValueDatatype="130" unbalanced="0">
      <fieldsUsage count="2">
        <fieldUsage x="-1"/>
        <fieldUsage x="4"/>
      </fieldsUsage>
    </cacheHierarchy>
    <cacheHierarchy uniqueName="[compare_comgroup_desc].[comgroup]" caption="comgroup" attribute="1" defaultMemberUniqueName="[compare_comgroup_desc].[comgroup].[All]" allUniqueName="[compare_comgroup_desc].[comgroup].[All]" dimensionUniqueName="[compare_comgroup_desc]" displayFolder="" count="0" memberValueDatatype="130" unbalanced="0"/>
    <cacheHierarchy uniqueName="[compare_comgroup_desc].[comgroup_desc]" caption="comgroup_desc" attribute="1" defaultMemberUniqueName="[compare_comgroup_desc].[comgroup_desc].[All]" allUniqueName="[compare_comgroup_desc].[comgroup_desc].[All]" dimensionUniqueName="[compare_comgroup_desc]" displayFolder="" count="0" memberValueDatatype="130" unbalanced="0"/>
    <cacheHierarchy uniqueName="[compare_prc_desc].[prc]" caption="prc" attribute="1" defaultMemberUniqueName="[compare_prc_desc].[prc].[All]" allUniqueName="[compare_prc_desc].[prc].[All]" dimensionUniqueName="[compare_prc_desc]" displayFolder="" count="0" memberValueDatatype="130" unbalanced="0"/>
    <cacheHierarchy uniqueName="[compare_prc_desc].[prc_desc]" caption="prc_desc" attribute="1" defaultMemberUniqueName="[compare_prc_desc].[prc_desc].[All]" allUniqueName="[compare_prc_desc].[prc_desc].[All]" dimensionUniqueName="[compare_prc_desc]" displayFolder="" count="0" memberValueDatatype="130" unbalanced="0"/>
    <cacheHierarchy uniqueName="[compare_scen_desc].[scen]" caption="scen" attribute="1" defaultMemberUniqueName="[compare_scen_desc].[scen].[All]" allUniqueName="[compare_scen_desc].[scen].[All]" dimensionUniqueName="[compare_scen_desc]" displayFolder="" count="0" memberValueDatatype="130" unbalanced="0"/>
    <cacheHierarchy uniqueName="[compare_scen_desc].[scen_desc]" caption="scen_desc" attribute="1" defaultMemberUniqueName="[compare_scen_desc].[scen_desc].[All]" allUniqueName="[compare_scen_desc].[scen_desc].[All]" dimensionUniqueName="[compare_scen_desc]" displayFolder="" count="2" memberValueDatatype="130" unbalanced="0">
      <fieldsUsage count="2">
        <fieldUsage x="-1"/>
        <fieldUsage x="5"/>
      </fieldsUsage>
    </cacheHierarchy>
    <cacheHierarchy uniqueName="[compare_sector_desc].[sector]" caption="sector" attribute="1" defaultMemberUniqueName="[compare_sector_desc].[sector].[All]" allUniqueName="[compare_sector_desc].[sector].[All]" dimensionUniqueName="[compare_sector_desc]" displayFolder="" count="0" memberValueDatatype="130" unbalanced="0"/>
    <cacheHierarchy uniqueName="[compare_sector_desc].[sector_desc]" caption="sector_desc" attribute="1" defaultMemberUniqueName="[compare_sector_desc].[sector_desc].[All]" allUniqueName="[compare_sector_desc].[sector_desc].[All]" dimensionUniqueName="[compare_sector_desc]" displayFolder="" count="0" memberValueDatatype="130" unbalanced="0"/>
    <cacheHierarchy uniqueName="[compare_service_desc].[service]" caption="service" attribute="1" defaultMemberUniqueName="[compare_service_desc].[service].[All]" allUniqueName="[compare_service_desc].[service].[All]" dimensionUniqueName="[compare_service_desc]" displayFolder="" count="0" memberValueDatatype="130" unbalanced="0"/>
    <cacheHierarchy uniqueName="[compare_service_desc].[service_desc]" caption="service_desc" attribute="1" defaultMemberUniqueName="[compare_service_desc].[service_desc].[All]" allUniqueName="[compare_service_desc].[service_desc].[All]" dimensionUniqueName="[compare_service_desc]" displayFolder="" count="0" memberValueDatatype="130" unbalanced="0"/>
    <cacheHierarchy uniqueName="[compare_subsector_desc].[subsector]" caption="subsector" attribute="1" defaultMemberUniqueName="[compare_subsector_desc].[subsector].[All]" allUniqueName="[compare_subsector_desc].[subsector].[All]" dimensionUniqueName="[compare_subsector_desc]" displayFolder="" count="0" memberValueDatatype="130" unbalanced="0"/>
    <cacheHierarchy uniqueName="[compare_subsector_desc].[subsector_desc]" caption="subsector_desc" attribute="1" defaultMemberUniqueName="[compare_subsector_desc].[subsector_desc].[All]" allUniqueName="[compare_subsector_desc].[subsector_desc].[All]" dimensionUniqueName="[compare_subsector_desc]" displayFolder="" count="0" memberValueDatatype="130" unbalanced="0"/>
    <cacheHierarchy uniqueName="[compare_techgroup_desc].[techgroup]" caption="techgroup" attribute="1" defaultMemberUniqueName="[compare_techgroup_desc].[techgroup].[All]" allUniqueName="[compare_techgroup_desc].[techgroup].[All]" dimensionUniqueName="[compare_techgroup_desc]" displayFolder="" count="0" memberValueDatatype="130" unbalanced="0"/>
    <cacheHierarchy uniqueName="[compare_techgroup_desc].[techgroup_desc]" caption="techgroup_desc" attribute="1" defaultMemberUniqueName="[compare_techgroup_desc].[techgroup_desc].[All]" allUniqueName="[compare_techgroup_desc].[techgroup_desc].[All]" dimensionUniqueName="[compare_techgroup_desc]" displayFolder="" count="0" memberValueDatatype="130" unbalanced="0"/>
    <cacheHierarchy uniqueName="[compare_topic_desc].[topic]" caption="topic" attribute="1" defaultMemberUniqueName="[compare_topic_desc].[topic].[All]" allUniqueName="[compare_topic_desc].[topic].[All]" dimensionUniqueName="[compare_topic_desc]" displayFolder="" count="0" memberValueDatatype="130" unbalanced="0"/>
    <cacheHierarchy uniqueName="[compare_topic_desc].[topic_desc]" caption="topic_desc" attribute="1" defaultMemberUniqueName="[compare_topic_desc].[topic_desc].[All]" allUniqueName="[compare_topic_desc].[topic_desc].[All]" dimensionUniqueName="[compare_topic_desc]" displayFolder="" count="0" memberValueDatatype="130" unbalanced="0"/>
    <cacheHierarchy uniqueName="[DemoS_012_report].[filename]" caption="filename" attribute="1" defaultMemberUniqueName="[DemoS_012_report].[filename].[All]" allUniqueName="[DemoS_012_report].[filename].[All]" dimensionUniqueName="[DemoS_012_report]" displayFolder="" count="0" memberValueDatatype="130" unbalanced="0"/>
    <cacheHierarchy uniqueName="[DemoS_012_report].[scen]" caption="scen" attribute="1" defaultMemberUniqueName="[DemoS_012_report].[scen].[All]" allUniqueName="[DemoS_012_report].[scen].[All]" dimensionUniqueName="[DemoS_012_report]" displayFolder="" count="0" memberValueDatatype="130" unbalanced="0"/>
    <cacheHierarchy uniqueName="[DemoS_012_report].[sector]" caption="sector" attribute="1" defaultMemberUniqueName="[DemoS_012_report].[sector].[All]" allUniqueName="[DemoS_012_report].[sector].[All]" dimensionUniqueName="[DemoS_012_report]" displayFolder="" count="0" memberValueDatatype="130" unbalanced="0"/>
    <cacheHierarchy uniqueName="[DemoS_012_report].[subsector]" caption="subsector" attribute="1" defaultMemberUniqueName="[DemoS_012_report].[subsector].[All]" allUniqueName="[DemoS_012_report].[subsector].[All]" dimensionUniqueName="[DemoS_012_report]" displayFolder="" count="0" memberValueDatatype="130" unbalanced="0"/>
    <cacheHierarchy uniqueName="[DemoS_012_report].[service]" caption="service" attribute="1" defaultMemberUniqueName="[DemoS_012_report].[service].[All]" allUniqueName="[DemoS_012_report].[service].[All]" dimensionUniqueName="[DemoS_012_report]" displayFolder="" count="0" memberValueDatatype="130" unbalanced="0"/>
    <cacheHierarchy uniqueName="[DemoS_012_report].[techgroup]" caption="techgroup" attribute="1" defaultMemberUniqueName="[DemoS_012_report].[techgroup].[All]" allUniqueName="[DemoS_012_report].[techgroup].[All]" dimensionUniqueName="[DemoS_012_report]" displayFolder="" count="0" memberValueDatatype="130" unbalanced="0"/>
    <cacheHierarchy uniqueName="[DemoS_012_report].[comgroup]" caption="comgroup" attribute="1" defaultMemberUniqueName="[DemoS_012_report].[comgroup].[All]" allUniqueName="[DemoS_012_report].[comgroup].[All]" dimensionUniqueName="[DemoS_012_report]" displayFolder="" count="0" memberValueDatatype="130" unbalanced="0"/>
    <cacheHierarchy uniqueName="[DemoS_012_report].[topic]" caption="topic" attribute="1" defaultMemberUniqueName="[DemoS_012_report].[topic].[All]" allUniqueName="[DemoS_012_report].[topic].[All]" dimensionUniqueName="[DemoS_012_report]" displayFolder="" count="0" memberValueDatatype="130" unbalanced="0"/>
    <cacheHierarchy uniqueName="[DemoS_012_report].[attr]" caption="attr" attribute="1" defaultMemberUniqueName="[DemoS_012_report].[attr].[All]" allUniqueName="[DemoS_012_report].[attr].[All]" dimensionUniqueName="[DemoS_012_report]" displayFolder="" count="2" memberValueDatatype="130" unbalanced="0">
      <fieldsUsage count="2">
        <fieldUsage x="-1"/>
        <fieldUsage x="1"/>
      </fieldsUsage>
    </cacheHierarchy>
    <cacheHierarchy uniqueName="[DemoS_012_report].[prc]" caption="prc" attribute="1" defaultMemberUniqueName="[DemoS_012_report].[prc].[All]" allUniqueName="[DemoS_012_report].[prc].[All]" dimensionUniqueName="[DemoS_012_report]" displayFolder="" count="0" memberValueDatatype="130" unbalanced="0"/>
    <cacheHierarchy uniqueName="[DemoS_012_report].[com]" caption="com" attribute="1" defaultMemberUniqueName="[DemoS_012_report].[com].[All]" allUniqueName="[DemoS_012_report].[com].[All]" dimensionUniqueName="[DemoS_012_report]" displayFolder="" count="0" memberValueDatatype="130" unbalanced="0"/>
    <cacheHierarchy uniqueName="[DemoS_012_report].[timeslice]" caption="timeslice" attribute="1" defaultMemberUniqueName="[DemoS_012_report].[timeslice].[All]" allUniqueName="[DemoS_012_report].[timeslice].[All]" dimensionUniqueName="[DemoS_012_report]" displayFolder="" count="0" memberValueDatatype="130" unbalanced="0"/>
    <cacheHierarchy uniqueName="[DemoS_012_report].[regionFrom]" caption="regionFrom" attribute="1" defaultMemberUniqueName="[DemoS_012_report].[regionFrom].[All]" allUniqueName="[DemoS_012_report].[regionFrom].[All]" dimensionUniqueName="[DemoS_012_report]" displayFolder="" count="0" memberValueDatatype="130" unbalanced="0"/>
    <cacheHierarchy uniqueName="[DemoS_012_report].[regionTo]" caption="regionTo" attribute="1" defaultMemberUniqueName="[DemoS_012_report].[regionTo].[All]" allUniqueName="[DemoS_012_report].[regionTo].[All]" dimensionUniqueName="[DemoS_012_report]" displayFolder="" count="0" memberValueDatatype="130" unbalanced="0"/>
    <cacheHierarchy uniqueName="[DemoS_012_report].[year]" caption="year" attribute="1" defaultMemberUniqueName="[DemoS_012_report].[year].[All]" allUniqueName="[DemoS_012_report].[year].[All]" dimensionUniqueName="[DemoS_012_report]" displayFolder="" count="2" memberValueDatatype="20" unbalanced="0">
      <fieldsUsage count="2">
        <fieldUsage x="-1"/>
        <fieldUsage x="2"/>
      </fieldsUsage>
    </cacheHierarchy>
    <cacheHierarchy uniqueName="[DemoS_012_report].[vntg]" caption="vntg" attribute="1" defaultMemberUniqueName="[DemoS_012_report].[vntg].[All]" allUniqueName="[DemoS_012_report].[vntg].[All]" dimensionUniqueName="[DemoS_012_report]" displayFolder="" count="0" memberValueDatatype="20" unbalanced="0"/>
    <cacheHierarchy uniqueName="[DemoS_012_report].[units]" caption="units" attribute="1" defaultMemberUniqueName="[DemoS_012_report].[units].[All]" allUniqueName="[DemoS_012_report].[units].[All]" dimensionUniqueName="[DemoS_012_report]" displayFolder="" count="2" memberValueDatatype="130" unbalanced="0">
      <fieldsUsage count="2">
        <fieldUsage x="-1"/>
        <fieldUsage x="3"/>
      </fieldsUsage>
    </cacheHierarchy>
    <cacheHierarchy uniqueName="[DemoS_012_report].[cur]" caption="cur" attribute="1" defaultMemberUniqueName="[DemoS_012_report].[cur].[All]" allUniqueName="[DemoS_012_report].[cur].[All]" dimensionUniqueName="[DemoS_012_report]" displayFolder="" count="0" memberValueDatatype="130" unbalanced="0"/>
    <cacheHierarchy uniqueName="[DemoS_012_report].[value]" caption="value" attribute="1" defaultMemberUniqueName="[DemoS_012_report].[value].[All]" allUniqueName="[DemoS_012_report].[value].[All]" dimensionUniqueName="[DemoS_012_report]" displayFolder="" count="0" memberValueDatatype="5" unbalanced="0"/>
    <cacheHierarchy uniqueName="[DemoS_012_report].[Calculated Column 1]" caption="Calculated Column 1" attribute="1" defaultMemberUniqueName="[DemoS_012_report].[Calculated Column 1].[All]" allUniqueName="[DemoS_012_report].[Calculated Column 1].[All]" dimensionUniqueName="[DemoS_012_report]" displayFolder="" count="0" memberValueDatatype="20" unbalanced="0"/>
    <cacheHierarchy uniqueName="[Measures].[__XL_Count DemoS_012_report]" caption="__XL_Count DemoS_012_report" measure="1" displayFolder="" measureGroup="DemoS_012_report" count="0" hidden="1"/>
    <cacheHierarchy uniqueName="[Measures].[__XL_Count compare_com_desc]" caption="__XL_Count compare_com_desc" measure="1" displayFolder="" measureGroup="compare_com_desc" count="0" hidden="1"/>
    <cacheHierarchy uniqueName="[Measures].[__XL_Count compare_prc_desc]" caption="__XL_Count compare_prc_desc" measure="1" displayFolder="" measureGroup="compare_prc_desc" count="0" hidden="1"/>
    <cacheHierarchy uniqueName="[Measures].[__XL_Count compare_sector_desc]" caption="__XL_Count compare_sector_desc" measure="1" displayFolder="" measureGroup="compare_sector_desc" count="0" hidden="1"/>
    <cacheHierarchy uniqueName="[Measures].[__XL_Count compare_subsector_desc]" caption="__XL_Count compare_subsector_desc" measure="1" displayFolder="" measureGroup="compare_subsector_desc" count="0" hidden="1"/>
    <cacheHierarchy uniqueName="[Measures].[__XL_Count compare_service_desc]" caption="__XL_Count compare_service_desc" measure="1" displayFolder="" measureGroup="compare_service_desc" count="0" hidden="1"/>
    <cacheHierarchy uniqueName="[Measures].[__XL_Count compare_techgroup_desc]" caption="__XL_Count compare_techgroup_desc" measure="1" displayFolder="" measureGroup="compare_techgroup_desc" count="0" hidden="1"/>
    <cacheHierarchy uniqueName="[Measures].[__XL_Count compare_comgroup_desc]" caption="__XL_Count compare_comgroup_desc" measure="1" displayFolder="" measureGroup="compare_comgroup_desc" count="0" hidden="1"/>
    <cacheHierarchy uniqueName="[Measures].[__XL_Count compare_scen_desc]" caption="__XL_Count compare_scen_desc" measure="1" displayFolder="" measureGroup="compare_scen_desc" count="0" hidden="1"/>
    <cacheHierarchy uniqueName="[Measures].[__XL_Count compare_attr_desc]" caption="__XL_Count compare_attr_desc" measure="1" displayFolder="" measureGroup="compare_attr_desc" count="0" hidden="1"/>
    <cacheHierarchy uniqueName="[Measures].[__XL_Count compare_topic_desc]" caption="__XL_Count compare_topic_desc" measure="1" displayFolder="" measureGroup="compare_topic_desc" count="0" hidden="1"/>
    <cacheHierarchy uniqueName="[Measures].[__No measures defined]" caption="__No measures defined" measure="1" displayFolder="" count="0" hidden="1"/>
    <cacheHierarchy uniqueName="[Measures].[Sum of value]" caption="Sum of value" measure="1" displayFolder="" measureGroup="DemoS_012_report" count="0" oneField="1" hidden="1">
      <fieldsUsage count="1">
        <fieldUsage x="0"/>
      </fieldsUsage>
      <extLst>
        <ext xmlns:x15="http://schemas.microsoft.com/office/spreadsheetml/2010/11/main" uri="{B97F6D7D-B522-45F9-BDA1-12C45D357490}">
          <x15:cacheHierarchy aggregatedColumn="38"/>
        </ext>
      </extLst>
    </cacheHierarchy>
    <cacheHierarchy uniqueName="[Measures].[Average of value]" caption="Average of value" measure="1" displayFolder="" measureGroup="DemoS_012_report" count="0" hidden="1">
      <extLst>
        <ext xmlns:x15="http://schemas.microsoft.com/office/spreadsheetml/2010/11/main" uri="{B97F6D7D-B522-45F9-BDA1-12C45D357490}">
          <x15:cacheHierarchy aggregatedColumn="38"/>
        </ext>
      </extLst>
    </cacheHierarchy>
  </cacheHierarchies>
  <kpis count="0"/>
  <dimensions count="12">
    <dimension name="compare_attr_desc" uniqueName="[compare_attr_desc]" caption="compare_attr_desc"/>
    <dimension name="compare_com_desc" uniqueName="[compare_com_desc]" caption="compare_com_desc"/>
    <dimension name="compare_comgroup_desc" uniqueName="[compare_comgroup_desc]" caption="compare_comgroup_desc"/>
    <dimension name="compare_prc_desc" uniqueName="[compare_prc_desc]" caption="compare_prc_desc"/>
    <dimension name="compare_scen_desc" uniqueName="[compare_scen_desc]" caption="compare_scen_desc"/>
    <dimension name="compare_sector_desc" uniqueName="[compare_sector_desc]" caption="compare_sector_desc"/>
    <dimension name="compare_service_desc" uniqueName="[compare_service_desc]" caption="compare_service_desc"/>
    <dimension name="compare_subsector_desc" uniqueName="[compare_subsector_desc]" caption="compare_subsector_desc"/>
    <dimension name="compare_techgroup_desc" uniqueName="[compare_techgroup_desc]" caption="compare_techgroup_desc"/>
    <dimension name="compare_topic_desc" uniqueName="[compare_topic_desc]" caption="compare_topic_desc"/>
    <dimension name="DemoS_012_report" uniqueName="[DemoS_012_report]" caption="DemoS_012_report"/>
    <dimension measure="1" name="Measures" uniqueName="[Measures]" caption="Measures"/>
  </dimensions>
  <measureGroups count="11">
    <measureGroup name="compare_attr_desc" caption="compare_attr_desc"/>
    <measureGroup name="compare_com_desc" caption="compare_com_desc"/>
    <measureGroup name="compare_comgroup_desc" caption="compare_comgroup_desc"/>
    <measureGroup name="compare_prc_desc" caption="compare_prc_desc"/>
    <measureGroup name="compare_scen_desc" caption="compare_scen_desc"/>
    <measureGroup name="compare_sector_desc" caption="compare_sector_desc"/>
    <measureGroup name="compare_service_desc" caption="compare_service_desc"/>
    <measureGroup name="compare_subsector_desc" caption="compare_subsector_desc"/>
    <measureGroup name="compare_techgroup_desc" caption="compare_techgroup_desc"/>
    <measureGroup name="compare_topic_desc" caption="compare_topic_desc"/>
    <measureGroup name="DemoS_012_report" caption="DemoS_012_report"/>
  </measureGroups>
  <maps count="21">
    <map measureGroup="0" dimension="0"/>
    <map measureGroup="1" dimension="1"/>
    <map measureGroup="2" dimension="2"/>
    <map measureGroup="3" dimension="3"/>
    <map measureGroup="4" dimension="4"/>
    <map measureGroup="5" dimension="5"/>
    <map measureGroup="6" dimension="6"/>
    <map measureGroup="7" dimension="7"/>
    <map measureGroup="8" dimension="8"/>
    <map measureGroup="9" dimension="9"/>
    <map measureGroup="10" dimension="0"/>
    <map measureGroup="10" dimension="1"/>
    <map measureGroup="10" dimension="2"/>
    <map measureGroup="10" dimension="3"/>
    <map measureGroup="10" dimension="4"/>
    <map measureGroup="10" dimension="5"/>
    <map measureGroup="10" dimension="6"/>
    <map measureGroup="10" dimension="7"/>
    <map measureGroup="10" dimension="8"/>
    <map measureGroup="10" dimension="9"/>
    <map measureGroup="10"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toffer Steen Andersen" refreshedDate="46007.703916782404" backgroundQuery="1" createdVersion="8" refreshedVersion="8" minRefreshableVersion="3" recordCount="0" supportSubquery="1" supportAdvancedDrill="1" xr:uid="{76FE4A66-6CA7-4D52-B8E4-39F9A7005EDA}">
  <cacheSource type="external" connectionId="12"/>
  <cacheFields count="12">
    <cacheField name="[DemoS_012_report].[sector].[sector]" caption="sector" numFmtId="0" hierarchy="22" level="1">
      <sharedItems containsSemiMixedTypes="0" containsNonDate="0" containsString="0"/>
    </cacheField>
    <cacheField name="[Measures].[Sum of value]" caption="Sum of value" numFmtId="0" hierarchy="52" level="32767"/>
    <cacheField name="[DemoS_012_report].[year].[year]" caption="year" numFmtId="0" hierarchy="34" level="1">
      <sharedItems containsSemiMixedTypes="0" containsString="0" containsNumber="1" containsInteger="1" minValue="2005" maxValue="2050" count="11">
        <n v="2005"/>
        <n v="2006"/>
        <n v="2010"/>
        <n v="2015"/>
        <n v="2020"/>
        <n v="2025"/>
        <n v="2030"/>
        <n v="2035"/>
        <n v="2040"/>
        <n v="2045"/>
        <n v="2050"/>
      </sharedItems>
      <extLst>
        <ext xmlns:x15="http://schemas.microsoft.com/office/spreadsheetml/2010/11/main" uri="{4F2E5C28-24EA-4eb8-9CBF-B6C8F9C3D259}">
          <x15:cachedUniqueNames>
            <x15:cachedUniqueName index="0" name="[DemoS_012_report].[year].&amp;[2005]"/>
            <x15:cachedUniqueName index="1" name="[DemoS_012_report].[year].&amp;[2006]"/>
            <x15:cachedUniqueName index="2" name="[DemoS_012_report].[year].&amp;[2010]"/>
            <x15:cachedUniqueName index="3" name="[DemoS_012_report].[year].&amp;[2015]"/>
            <x15:cachedUniqueName index="4" name="[DemoS_012_report].[year].&amp;[2020]"/>
            <x15:cachedUniqueName index="5" name="[DemoS_012_report].[year].&amp;[2025]"/>
            <x15:cachedUniqueName index="6" name="[DemoS_012_report].[year].&amp;[2030]"/>
            <x15:cachedUniqueName index="7" name="[DemoS_012_report].[year].&amp;[2035]"/>
            <x15:cachedUniqueName index="8" name="[DemoS_012_report].[year].&amp;[2040]"/>
            <x15:cachedUniqueName index="9" name="[DemoS_012_report].[year].&amp;[2045]"/>
            <x15:cachedUniqueName index="10" name="[DemoS_012_report].[year].&amp;[2050]"/>
          </x15:cachedUniqueNames>
        </ext>
      </extLst>
    </cacheField>
    <cacheField name="[DemoS_012_report].[subsector].[subsector]" caption="subsector" numFmtId="0" hierarchy="23" level="1">
      <sharedItems containsSemiMixedTypes="0" containsNonDate="0" containsString="0"/>
    </cacheField>
    <cacheField name="[DemoS_012_report].[regionFrom].[regionFrom]" caption="regionFrom" numFmtId="0" hierarchy="32" level="1">
      <sharedItems count="2">
        <s v="REG1"/>
        <s v="REG2" u="1"/>
      </sharedItems>
    </cacheField>
    <cacheField name="[compare_attr_desc].[attr_desc].[attr_desc]" caption="attr_desc" numFmtId="0" hierarchy="1" level="1">
      <sharedItems count="6">
        <s v="Activitiy costs"/>
        <s v="Fixed O&amp;M costs"/>
        <s v="Flow costs"/>
        <s v="Flow revenues"/>
        <s v="Flow taxes"/>
        <s v="Investment costs"/>
      </sharedItems>
    </cacheField>
    <cacheField name="[compare_topic_desc].[topic_desc].[topic_desc]" caption="topic_desc" numFmtId="0" hierarchy="19" level="1">
      <sharedItems containsSemiMixedTypes="0" containsNonDate="0" containsString="0"/>
    </cacheField>
    <cacheField name="[compare_com_desc].[com_desc].[com_desc]" caption="com_desc" numFmtId="0" hierarchy="3" level="1">
      <sharedItems containsSemiMixedTypes="0" containsNonDate="0" containsString="0"/>
    </cacheField>
    <cacheField name="[compare_prc_desc].[prc_desc].[prc_desc]" caption="prc_desc" numFmtId="0" hierarchy="7" level="1">
      <sharedItems containsSemiMixedTypes="0" containsNonDate="0" containsString="0"/>
    </cacheField>
    <cacheField name="[compare_scen_desc].[scen_desc].[scen_desc]" caption="scen_desc" numFmtId="0" hierarchy="9" level="1">
      <sharedItems count="2">
        <s v="Demo Step 012"/>
        <s v="Demo Step 012 TRADSL Tax"/>
      </sharedItems>
    </cacheField>
    <cacheField name="[compare_sector_desc].[sector_desc].[sector_desc]" caption="sector_desc" numFmtId="0" hierarchy="11" level="1">
      <sharedItems containsSemiMixedTypes="0" containsNonDate="0" containsString="0"/>
    </cacheField>
    <cacheField name="[DemoS_012_report].[cur].[cur]" caption="cur" numFmtId="0" hierarchy="37" level="1">
      <sharedItems count="1">
        <s v="MEuro05"/>
      </sharedItems>
    </cacheField>
  </cacheFields>
  <cacheHierarchies count="54">
    <cacheHierarchy uniqueName="[compare_attr_desc].[attr]" caption="attr" attribute="1" defaultMemberUniqueName="[compare_attr_desc].[attr].[All]" allUniqueName="[compare_attr_desc].[attr].[All]" dimensionUniqueName="[compare_attr_desc]" displayFolder="" count="0" memberValueDatatype="130" unbalanced="0"/>
    <cacheHierarchy uniqueName="[compare_attr_desc].[attr_desc]" caption="attr_desc" attribute="1" defaultMemberUniqueName="[compare_attr_desc].[attr_desc].[All]" allUniqueName="[compare_attr_desc].[attr_desc].[All]" dimensionUniqueName="[compare_attr_desc]" displayFolder="" count="2" memberValueDatatype="130" unbalanced="0">
      <fieldsUsage count="2">
        <fieldUsage x="-1"/>
        <fieldUsage x="5"/>
      </fieldsUsage>
    </cacheHierarchy>
    <cacheHierarchy uniqueName="[compare_com_desc].[com]" caption="com" attribute="1" defaultMemberUniqueName="[compare_com_desc].[com].[All]" allUniqueName="[compare_com_desc].[com].[All]" dimensionUniqueName="[compare_com_desc]" displayFolder="" count="0" memberValueDatatype="130" unbalanced="0"/>
    <cacheHierarchy uniqueName="[compare_com_desc].[com_desc]" caption="com_desc" attribute="1" defaultMemberUniqueName="[compare_com_desc].[com_desc].[All]" allUniqueName="[compare_com_desc].[com_desc].[All]" dimensionUniqueName="[compare_com_desc]" displayFolder="" count="2" memberValueDatatype="130" unbalanced="0">
      <fieldsUsage count="2">
        <fieldUsage x="-1"/>
        <fieldUsage x="7"/>
      </fieldsUsage>
    </cacheHierarchy>
    <cacheHierarchy uniqueName="[compare_comgroup_desc].[comgroup]" caption="comgroup" attribute="1" defaultMemberUniqueName="[compare_comgroup_desc].[comgroup].[All]" allUniqueName="[compare_comgroup_desc].[comgroup].[All]" dimensionUniqueName="[compare_comgroup_desc]" displayFolder="" count="0" memberValueDatatype="130" unbalanced="0"/>
    <cacheHierarchy uniqueName="[compare_comgroup_desc].[comgroup_desc]" caption="comgroup_desc" attribute="1" defaultMemberUniqueName="[compare_comgroup_desc].[comgroup_desc].[All]" allUniqueName="[compare_comgroup_desc].[comgroup_desc].[All]" dimensionUniqueName="[compare_comgroup_desc]" displayFolder="" count="0" memberValueDatatype="130" unbalanced="0"/>
    <cacheHierarchy uniqueName="[compare_prc_desc].[prc]" caption="prc" attribute="1" defaultMemberUniqueName="[compare_prc_desc].[prc].[All]" allUniqueName="[compare_prc_desc].[prc].[All]" dimensionUniqueName="[compare_prc_desc]" displayFolder="" count="0" memberValueDatatype="130" unbalanced="0"/>
    <cacheHierarchy uniqueName="[compare_prc_desc].[prc_desc]" caption="prc_desc" attribute="1" defaultMemberUniqueName="[compare_prc_desc].[prc_desc].[All]" allUniqueName="[compare_prc_desc].[prc_desc].[All]" dimensionUniqueName="[compare_prc_desc]" displayFolder="" count="2" memberValueDatatype="130" unbalanced="0">
      <fieldsUsage count="2">
        <fieldUsage x="-1"/>
        <fieldUsage x="8"/>
      </fieldsUsage>
    </cacheHierarchy>
    <cacheHierarchy uniqueName="[compare_scen_desc].[scen]" caption="scen" attribute="1" defaultMemberUniqueName="[compare_scen_desc].[scen].[All]" allUniqueName="[compare_scen_desc].[scen].[All]" dimensionUniqueName="[compare_scen_desc]" displayFolder="" count="0" memberValueDatatype="130" unbalanced="0"/>
    <cacheHierarchy uniqueName="[compare_scen_desc].[scen_desc]" caption="scen_desc" attribute="1" defaultMemberUniqueName="[compare_scen_desc].[scen_desc].[All]" allUniqueName="[compare_scen_desc].[scen_desc].[All]" dimensionUniqueName="[compare_scen_desc]" displayFolder="" count="2" memberValueDatatype="130" unbalanced="0">
      <fieldsUsage count="2">
        <fieldUsage x="-1"/>
        <fieldUsage x="9"/>
      </fieldsUsage>
    </cacheHierarchy>
    <cacheHierarchy uniqueName="[compare_sector_desc].[sector]" caption="sector" attribute="1" defaultMemberUniqueName="[compare_sector_desc].[sector].[All]" allUniqueName="[compare_sector_desc].[sector].[All]" dimensionUniqueName="[compare_sector_desc]" displayFolder="" count="0" memberValueDatatype="130" unbalanced="0"/>
    <cacheHierarchy uniqueName="[compare_sector_desc].[sector_desc]" caption="sector_desc" attribute="1" defaultMemberUniqueName="[compare_sector_desc].[sector_desc].[All]" allUniqueName="[compare_sector_desc].[sector_desc].[All]" dimensionUniqueName="[compare_sector_desc]" displayFolder="" count="2" memberValueDatatype="130" unbalanced="0">
      <fieldsUsage count="2">
        <fieldUsage x="-1"/>
        <fieldUsage x="10"/>
      </fieldsUsage>
    </cacheHierarchy>
    <cacheHierarchy uniqueName="[compare_service_desc].[service]" caption="service" attribute="1" defaultMemberUniqueName="[compare_service_desc].[service].[All]" allUniqueName="[compare_service_desc].[service].[All]" dimensionUniqueName="[compare_service_desc]" displayFolder="" count="0" memberValueDatatype="130" unbalanced="0"/>
    <cacheHierarchy uniqueName="[compare_service_desc].[service_desc]" caption="service_desc" attribute="1" defaultMemberUniqueName="[compare_service_desc].[service_desc].[All]" allUniqueName="[compare_service_desc].[service_desc].[All]" dimensionUniqueName="[compare_service_desc]" displayFolder="" count="0" memberValueDatatype="130" unbalanced="0"/>
    <cacheHierarchy uniqueName="[compare_subsector_desc].[subsector]" caption="subsector" attribute="1" defaultMemberUniqueName="[compare_subsector_desc].[subsector].[All]" allUniqueName="[compare_subsector_desc].[subsector].[All]" dimensionUniqueName="[compare_subsector_desc]" displayFolder="" count="0" memberValueDatatype="130" unbalanced="0"/>
    <cacheHierarchy uniqueName="[compare_subsector_desc].[subsector_desc]" caption="subsector_desc" attribute="1" defaultMemberUniqueName="[compare_subsector_desc].[subsector_desc].[All]" allUniqueName="[compare_subsector_desc].[subsector_desc].[All]" dimensionUniqueName="[compare_subsector_desc]" displayFolder="" count="0" memberValueDatatype="130" unbalanced="0"/>
    <cacheHierarchy uniqueName="[compare_techgroup_desc].[techgroup]" caption="techgroup" attribute="1" defaultMemberUniqueName="[compare_techgroup_desc].[techgroup].[All]" allUniqueName="[compare_techgroup_desc].[techgroup].[All]" dimensionUniqueName="[compare_techgroup_desc]" displayFolder="" count="0" memberValueDatatype="130" unbalanced="0"/>
    <cacheHierarchy uniqueName="[compare_techgroup_desc].[techgroup_desc]" caption="techgroup_desc" attribute="1" defaultMemberUniqueName="[compare_techgroup_desc].[techgroup_desc].[All]" allUniqueName="[compare_techgroup_desc].[techgroup_desc].[All]" dimensionUniqueName="[compare_techgroup_desc]" displayFolder="" count="0" memberValueDatatype="130" unbalanced="0"/>
    <cacheHierarchy uniqueName="[compare_topic_desc].[topic]" caption="topic" attribute="1" defaultMemberUniqueName="[compare_topic_desc].[topic].[All]" allUniqueName="[compare_topic_desc].[topic].[All]" dimensionUniqueName="[compare_topic_desc]" displayFolder="" count="0" memberValueDatatype="130" unbalanced="0"/>
    <cacheHierarchy uniqueName="[compare_topic_desc].[topic_desc]" caption="topic_desc" attribute="1" defaultMemberUniqueName="[compare_topic_desc].[topic_desc].[All]" allUniqueName="[compare_topic_desc].[topic_desc].[All]" dimensionUniqueName="[compare_topic_desc]" displayFolder="" count="2" memberValueDatatype="130" unbalanced="0">
      <fieldsUsage count="2">
        <fieldUsage x="-1"/>
        <fieldUsage x="6"/>
      </fieldsUsage>
    </cacheHierarchy>
    <cacheHierarchy uniqueName="[DemoS_012_report].[filename]" caption="filename" attribute="1" defaultMemberUniqueName="[DemoS_012_report].[filename].[All]" allUniqueName="[DemoS_012_report].[filename].[All]" dimensionUniqueName="[DemoS_012_report]" displayFolder="" count="0" memberValueDatatype="130" unbalanced="0"/>
    <cacheHierarchy uniqueName="[DemoS_012_report].[scen]" caption="scen" attribute="1" defaultMemberUniqueName="[DemoS_012_report].[scen].[All]" allUniqueName="[DemoS_012_report].[scen].[All]" dimensionUniqueName="[DemoS_012_report]" displayFolder="" count="0" memberValueDatatype="130" unbalanced="0"/>
    <cacheHierarchy uniqueName="[DemoS_012_report].[sector]" caption="sector" attribute="1" defaultMemberUniqueName="[DemoS_012_report].[sector].[All]" allUniqueName="[DemoS_012_report].[sector].[All]" dimensionUniqueName="[DemoS_012_report]" displayFolder="" count="2" memberValueDatatype="130" unbalanced="0">
      <fieldsUsage count="2">
        <fieldUsage x="-1"/>
        <fieldUsage x="0"/>
      </fieldsUsage>
    </cacheHierarchy>
    <cacheHierarchy uniqueName="[DemoS_012_report].[subsector]" caption="subsector" attribute="1" defaultMemberUniqueName="[DemoS_012_report].[subsector].[All]" allUniqueName="[DemoS_012_report].[subsector].[All]" dimensionUniqueName="[DemoS_012_report]" displayFolder="" count="2" memberValueDatatype="130" unbalanced="0">
      <fieldsUsage count="2">
        <fieldUsage x="-1"/>
        <fieldUsage x="3"/>
      </fieldsUsage>
    </cacheHierarchy>
    <cacheHierarchy uniqueName="[DemoS_012_report].[service]" caption="service" attribute="1" defaultMemberUniqueName="[DemoS_012_report].[service].[All]" allUniqueName="[DemoS_012_report].[service].[All]" dimensionUniqueName="[DemoS_012_report]" displayFolder="" count="0" memberValueDatatype="130" unbalanced="0"/>
    <cacheHierarchy uniqueName="[DemoS_012_report].[techgroup]" caption="techgroup" attribute="1" defaultMemberUniqueName="[DemoS_012_report].[techgroup].[All]" allUniqueName="[DemoS_012_report].[techgroup].[All]" dimensionUniqueName="[DemoS_012_report]" displayFolder="" count="0" memberValueDatatype="130" unbalanced="0"/>
    <cacheHierarchy uniqueName="[DemoS_012_report].[comgroup]" caption="comgroup" attribute="1" defaultMemberUniqueName="[DemoS_012_report].[comgroup].[All]" allUniqueName="[DemoS_012_report].[comgroup].[All]" dimensionUniqueName="[DemoS_012_report]" displayFolder="" count="0" memberValueDatatype="130" unbalanced="0"/>
    <cacheHierarchy uniqueName="[DemoS_012_report].[topic]" caption="topic" attribute="1" defaultMemberUniqueName="[DemoS_012_report].[topic].[All]" allUniqueName="[DemoS_012_report].[topic].[All]" dimensionUniqueName="[DemoS_012_report]" displayFolder="" count="0" memberValueDatatype="130" unbalanced="0"/>
    <cacheHierarchy uniqueName="[DemoS_012_report].[attr]" caption="attr" attribute="1" defaultMemberUniqueName="[DemoS_012_report].[attr].[All]" allUniqueName="[DemoS_012_report].[attr].[All]" dimensionUniqueName="[DemoS_012_report]" displayFolder="" count="0" memberValueDatatype="130" unbalanced="0"/>
    <cacheHierarchy uniqueName="[DemoS_012_report].[prc]" caption="prc" attribute="1" defaultMemberUniqueName="[DemoS_012_report].[prc].[All]" allUniqueName="[DemoS_012_report].[prc].[All]" dimensionUniqueName="[DemoS_012_report]" displayFolder="" count="0" memberValueDatatype="130" unbalanced="0"/>
    <cacheHierarchy uniqueName="[DemoS_012_report].[com]" caption="com" attribute="1" defaultMemberUniqueName="[DemoS_012_report].[com].[All]" allUniqueName="[DemoS_012_report].[com].[All]" dimensionUniqueName="[DemoS_012_report]" displayFolder="" count="0" memberValueDatatype="130" unbalanced="0"/>
    <cacheHierarchy uniqueName="[DemoS_012_report].[timeslice]" caption="timeslice" attribute="1" defaultMemberUniqueName="[DemoS_012_report].[timeslice].[All]" allUniqueName="[DemoS_012_report].[timeslice].[All]" dimensionUniqueName="[DemoS_012_report]" displayFolder="" count="0" memberValueDatatype="130" unbalanced="0"/>
    <cacheHierarchy uniqueName="[DemoS_012_report].[regionFrom]" caption="regionFrom" attribute="1" defaultMemberUniqueName="[DemoS_012_report].[regionFrom].[All]" allUniqueName="[DemoS_012_report].[regionFrom].[All]" dimensionUniqueName="[DemoS_012_report]" displayFolder="" count="2" memberValueDatatype="130" unbalanced="0">
      <fieldsUsage count="2">
        <fieldUsage x="-1"/>
        <fieldUsage x="4"/>
      </fieldsUsage>
    </cacheHierarchy>
    <cacheHierarchy uniqueName="[DemoS_012_report].[regionTo]" caption="regionTo" attribute="1" defaultMemberUniqueName="[DemoS_012_report].[regionTo].[All]" allUniqueName="[DemoS_012_report].[regionTo].[All]" dimensionUniqueName="[DemoS_012_report]" displayFolder="" count="0" memberValueDatatype="130" unbalanced="0"/>
    <cacheHierarchy uniqueName="[DemoS_012_report].[year]" caption="year" attribute="1" defaultMemberUniqueName="[DemoS_012_report].[year].[All]" allUniqueName="[DemoS_012_report].[year].[All]" dimensionUniqueName="[DemoS_012_report]" displayFolder="" count="2" memberValueDatatype="20" unbalanced="0">
      <fieldsUsage count="2">
        <fieldUsage x="-1"/>
        <fieldUsage x="2"/>
      </fieldsUsage>
    </cacheHierarchy>
    <cacheHierarchy uniqueName="[DemoS_012_report].[vntg]" caption="vntg" attribute="1" defaultMemberUniqueName="[DemoS_012_report].[vntg].[All]" allUniqueName="[DemoS_012_report].[vntg].[All]" dimensionUniqueName="[DemoS_012_report]" displayFolder="" count="0" memberValueDatatype="20" unbalanced="0"/>
    <cacheHierarchy uniqueName="[DemoS_012_report].[units]" caption="units" attribute="1" defaultMemberUniqueName="[DemoS_012_report].[units].[All]" allUniqueName="[DemoS_012_report].[units].[All]" dimensionUniqueName="[DemoS_012_report]" displayFolder="" count="0" memberValueDatatype="130" unbalanced="0"/>
    <cacheHierarchy uniqueName="[DemoS_012_report].[cur]" caption="cur" attribute="1" defaultMemberUniqueName="[DemoS_012_report].[cur].[All]" allUniqueName="[DemoS_012_report].[cur].[All]" dimensionUniqueName="[DemoS_012_report]" displayFolder="" count="2" memberValueDatatype="130" unbalanced="0">
      <fieldsUsage count="2">
        <fieldUsage x="-1"/>
        <fieldUsage x="11"/>
      </fieldsUsage>
    </cacheHierarchy>
    <cacheHierarchy uniqueName="[DemoS_012_report].[value]" caption="value" attribute="1" defaultMemberUniqueName="[DemoS_012_report].[value].[All]" allUniqueName="[DemoS_012_report].[value].[All]" dimensionUniqueName="[DemoS_012_report]" displayFolder="" count="0" memberValueDatatype="5" unbalanced="0"/>
    <cacheHierarchy uniqueName="[DemoS_012_report].[Calculated Column 1]" caption="Calculated Column 1" attribute="1" defaultMemberUniqueName="[DemoS_012_report].[Calculated Column 1].[All]" allUniqueName="[DemoS_012_report].[Calculated Column 1].[All]" dimensionUniqueName="[DemoS_012_report]" displayFolder="" count="0" memberValueDatatype="20" unbalanced="0"/>
    <cacheHierarchy uniqueName="[Measures].[__XL_Count DemoS_012_report]" caption="__XL_Count DemoS_012_report" measure="1" displayFolder="" measureGroup="DemoS_012_report" count="0" hidden="1"/>
    <cacheHierarchy uniqueName="[Measures].[__XL_Count compare_com_desc]" caption="__XL_Count compare_com_desc" measure="1" displayFolder="" measureGroup="compare_com_desc" count="0" hidden="1"/>
    <cacheHierarchy uniqueName="[Measures].[__XL_Count compare_prc_desc]" caption="__XL_Count compare_prc_desc" measure="1" displayFolder="" measureGroup="compare_prc_desc" count="0" hidden="1"/>
    <cacheHierarchy uniqueName="[Measures].[__XL_Count compare_sector_desc]" caption="__XL_Count compare_sector_desc" measure="1" displayFolder="" measureGroup="compare_sector_desc" count="0" hidden="1"/>
    <cacheHierarchy uniqueName="[Measures].[__XL_Count compare_subsector_desc]" caption="__XL_Count compare_subsector_desc" measure="1" displayFolder="" measureGroup="compare_subsector_desc" count="0" hidden="1"/>
    <cacheHierarchy uniqueName="[Measures].[__XL_Count compare_service_desc]" caption="__XL_Count compare_service_desc" measure="1" displayFolder="" measureGroup="compare_service_desc" count="0" hidden="1"/>
    <cacheHierarchy uniqueName="[Measures].[__XL_Count compare_techgroup_desc]" caption="__XL_Count compare_techgroup_desc" measure="1" displayFolder="" measureGroup="compare_techgroup_desc" count="0" hidden="1"/>
    <cacheHierarchy uniqueName="[Measures].[__XL_Count compare_comgroup_desc]" caption="__XL_Count compare_comgroup_desc" measure="1" displayFolder="" measureGroup="compare_comgroup_desc" count="0" hidden="1"/>
    <cacheHierarchy uniqueName="[Measures].[__XL_Count compare_scen_desc]" caption="__XL_Count compare_scen_desc" measure="1" displayFolder="" measureGroup="compare_scen_desc" count="0" hidden="1"/>
    <cacheHierarchy uniqueName="[Measures].[__XL_Count compare_attr_desc]" caption="__XL_Count compare_attr_desc" measure="1" displayFolder="" measureGroup="compare_attr_desc" count="0" hidden="1"/>
    <cacheHierarchy uniqueName="[Measures].[__XL_Count compare_topic_desc]" caption="__XL_Count compare_topic_desc" measure="1" displayFolder="" measureGroup="compare_topic_desc" count="0" hidden="1"/>
    <cacheHierarchy uniqueName="[Measures].[__No measures defined]" caption="__No measures defined" measure="1" displayFolder="" count="0" hidden="1"/>
    <cacheHierarchy uniqueName="[Measures].[Sum of value]" caption="Sum of value" measure="1" displayFolder="" measureGroup="DemoS_012_report" count="0" oneField="1" hidden="1">
      <fieldsUsage count="1">
        <fieldUsage x="1"/>
      </fieldsUsage>
      <extLst>
        <ext xmlns:x15="http://schemas.microsoft.com/office/spreadsheetml/2010/11/main" uri="{B97F6D7D-B522-45F9-BDA1-12C45D357490}">
          <x15:cacheHierarchy aggregatedColumn="38"/>
        </ext>
      </extLst>
    </cacheHierarchy>
    <cacheHierarchy uniqueName="[Measures].[Average of value]" caption="Average of value" measure="1" displayFolder="" measureGroup="DemoS_012_report" count="0" hidden="1">
      <extLst>
        <ext xmlns:x15="http://schemas.microsoft.com/office/spreadsheetml/2010/11/main" uri="{B97F6D7D-B522-45F9-BDA1-12C45D357490}">
          <x15:cacheHierarchy aggregatedColumn="38"/>
        </ext>
      </extLst>
    </cacheHierarchy>
  </cacheHierarchies>
  <kpis count="0"/>
  <dimensions count="12">
    <dimension name="compare_attr_desc" uniqueName="[compare_attr_desc]" caption="compare_attr_desc"/>
    <dimension name="compare_com_desc" uniqueName="[compare_com_desc]" caption="compare_com_desc"/>
    <dimension name="compare_comgroup_desc" uniqueName="[compare_comgroup_desc]" caption="compare_comgroup_desc"/>
    <dimension name="compare_prc_desc" uniqueName="[compare_prc_desc]" caption="compare_prc_desc"/>
    <dimension name="compare_scen_desc" uniqueName="[compare_scen_desc]" caption="compare_scen_desc"/>
    <dimension name="compare_sector_desc" uniqueName="[compare_sector_desc]" caption="compare_sector_desc"/>
    <dimension name="compare_service_desc" uniqueName="[compare_service_desc]" caption="compare_service_desc"/>
    <dimension name="compare_subsector_desc" uniqueName="[compare_subsector_desc]" caption="compare_subsector_desc"/>
    <dimension name="compare_techgroup_desc" uniqueName="[compare_techgroup_desc]" caption="compare_techgroup_desc"/>
    <dimension name="compare_topic_desc" uniqueName="[compare_topic_desc]" caption="compare_topic_desc"/>
    <dimension name="DemoS_012_report" uniqueName="[DemoS_012_report]" caption="DemoS_012_report"/>
    <dimension measure="1" name="Measures" uniqueName="[Measures]" caption="Measures"/>
  </dimensions>
  <measureGroups count="11">
    <measureGroup name="compare_attr_desc" caption="compare_attr_desc"/>
    <measureGroup name="compare_com_desc" caption="compare_com_desc"/>
    <measureGroup name="compare_comgroup_desc" caption="compare_comgroup_desc"/>
    <measureGroup name="compare_prc_desc" caption="compare_prc_desc"/>
    <measureGroup name="compare_scen_desc" caption="compare_scen_desc"/>
    <measureGroup name="compare_sector_desc" caption="compare_sector_desc"/>
    <measureGroup name="compare_service_desc" caption="compare_service_desc"/>
    <measureGroup name="compare_subsector_desc" caption="compare_subsector_desc"/>
    <measureGroup name="compare_techgroup_desc" caption="compare_techgroup_desc"/>
    <measureGroup name="compare_topic_desc" caption="compare_topic_desc"/>
    <measureGroup name="DemoS_012_report" caption="DemoS_012_report"/>
  </measureGroups>
  <maps count="21">
    <map measureGroup="0" dimension="0"/>
    <map measureGroup="1" dimension="1"/>
    <map measureGroup="2" dimension="2"/>
    <map measureGroup="3" dimension="3"/>
    <map measureGroup="4" dimension="4"/>
    <map measureGroup="5" dimension="5"/>
    <map measureGroup="6" dimension="6"/>
    <map measureGroup="7" dimension="7"/>
    <map measureGroup="8" dimension="8"/>
    <map measureGroup="9" dimension="9"/>
    <map measureGroup="10" dimension="0"/>
    <map measureGroup="10" dimension="1"/>
    <map measureGroup="10" dimension="2"/>
    <map measureGroup="10" dimension="3"/>
    <map measureGroup="10" dimension="4"/>
    <map measureGroup="10" dimension="5"/>
    <map measureGroup="10" dimension="6"/>
    <map measureGroup="10" dimension="7"/>
    <map measureGroup="10" dimension="8"/>
    <map measureGroup="10" dimension="9"/>
    <map measureGroup="10"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toffer Steen Andersen" refreshedDate="46007.703919675929" backgroundQuery="1" createdVersion="8" refreshedVersion="8" minRefreshableVersion="3" recordCount="0" supportSubquery="1" supportAdvancedDrill="1" xr:uid="{CFC103E5-0483-418C-9C0D-0DD61A7B33F7}">
  <cacheSource type="external" connectionId="12"/>
  <cacheFields count="13">
    <cacheField name="[DemoS_012_report].[attr].[attr]" caption="attr" numFmtId="0" hierarchy="28" level="1">
      <sharedItems count="5">
        <s v="levc"/>
        <s v="objfix" u="1"/>
        <s v="objinv" u="1"/>
        <s v="objsal" u="1"/>
        <s v="objvar" u="1"/>
      </sharedItems>
    </cacheField>
    <cacheField name="[DemoS_012_report].[year].[year]" caption="year" numFmtId="0" hierarchy="34" level="1">
      <sharedItems containsSemiMixedTypes="0" containsString="0" containsNumber="1" containsInteger="1" minValue="2006" maxValue="2050" count="10">
        <n v="2006"/>
        <n v="2010"/>
        <n v="2015"/>
        <n v="2020"/>
        <n v="2025"/>
        <n v="2030"/>
        <n v="2035"/>
        <n v="2040"/>
        <n v="2045"/>
        <n v="2050"/>
      </sharedItems>
      <extLst>
        <ext xmlns:x15="http://schemas.microsoft.com/office/spreadsheetml/2010/11/main" uri="{4F2E5C28-24EA-4eb8-9CBF-B6C8F9C3D259}">
          <x15:cachedUniqueNames>
            <x15:cachedUniqueName index="0" name="[DemoS_012_report].[year].&amp;[2006]"/>
            <x15:cachedUniqueName index="1" name="[DemoS_012_report].[year].&amp;[2010]"/>
            <x15:cachedUniqueName index="2" name="[DemoS_012_report].[year].&amp;[2015]"/>
            <x15:cachedUniqueName index="3" name="[DemoS_012_report].[year].&amp;[2020]"/>
            <x15:cachedUniqueName index="4" name="[DemoS_012_report].[year].&amp;[2025]"/>
            <x15:cachedUniqueName index="5" name="[DemoS_012_report].[year].&amp;[2030]"/>
            <x15:cachedUniqueName index="6" name="[DemoS_012_report].[year].&amp;[2035]"/>
            <x15:cachedUniqueName index="7" name="[DemoS_012_report].[year].&amp;[2040]"/>
            <x15:cachedUniqueName index="8" name="[DemoS_012_report].[year].&amp;[2045]"/>
            <x15:cachedUniqueName index="9" name="[DemoS_012_report].[year].&amp;[2050]"/>
          </x15:cachedUniqueNames>
        </ext>
      </extLst>
    </cacheField>
    <cacheField name="[DemoS_012_report].[topic].[topic]" caption="topic" numFmtId="0" hierarchy="27" level="1">
      <sharedItems count="1">
        <s v="capacity"/>
      </sharedItems>
    </cacheField>
    <cacheField name="[DemoS_012_report].[units].[units]" caption="units" numFmtId="0" hierarchy="36" level="1">
      <sharedItems count="1">
        <s v="PJ"/>
      </sharedItems>
    </cacheField>
    <cacheField name="[DemoS_012_report].[prc].[prc]" caption="prc" numFmtId="0" hierarchy="29" level="1">
      <sharedItems containsSemiMixedTypes="0" containsNonDate="0" containsString="0"/>
    </cacheField>
    <cacheField name="[DemoS_012_report].[cur].[cur]" caption="cur" numFmtId="0" hierarchy="37" level="1">
      <sharedItems count="1">
        <s v="MEuro05"/>
      </sharedItems>
    </cacheField>
    <cacheField name="[compare_com_desc].[com_desc].[com_desc]" caption="com_desc" numFmtId="0" hierarchy="3" level="1">
      <sharedItems count="7">
        <s v="Demand Commercial Sector - Appliancens"/>
        <s v="Demand Commercial Sector - Other"/>
        <s v="Demand Commercial Sector - Space Heating"/>
        <s v="Electricity"/>
        <s v="Demand Residential Sector - Appliancens"/>
        <s v="Demand Residential Sector - Other"/>
        <s v="Demand Residential Sector - Space Heating"/>
      </sharedItems>
    </cacheField>
    <cacheField name="[compare_prc_desc].[prc_desc].[prc_desc]" caption="prc_desc" numFmtId="0" hierarchy="7" level="1">
      <sharedItems count="15">
        <s v="Demand Technologies Commercial Sector - New Appliancens - Electricity"/>
        <s v="Demand Technologies Commercial Sector - New Other - Biomass"/>
        <s v="Demand Technologies Commercial Sector - New Other - Solid Fuels"/>
        <s v="Demand Technologies Commercial Sector - New Space Heating - Natural Gas"/>
        <s v="Demand Technologies Commercial Sector - New Space Heating - Solid Fuels"/>
        <s v="Power Plants New 1 - Natural Gas"/>
        <s v="Power Plants New 1 - Nuclear"/>
        <s v="Power Plants New 1 - Oil"/>
        <s v="Power Plants New 1 - Solid Fuels"/>
        <s v="Power Plants New 1 - Wind energy"/>
        <s v="Demand Technologies Residential Sector - New Appliancens - Electricity"/>
        <s v="Demand Technologies Residential Sector - New Other - Biomass"/>
        <s v="Demand Technologies Residential Sector - New Other - Solid Fuels"/>
        <s v="Demand Technologies Residential Sector - New Space Heating - Natural Gas"/>
        <s v="Demand Technologies Residential Sector - New Space Heating - Solid Fuels"/>
      </sharedItems>
    </cacheField>
    <cacheField name="[compare_attr_desc].[attr_desc].[attr_desc]" caption="attr_desc" numFmtId="0" hierarchy="1" level="1">
      <sharedItems containsSemiMixedTypes="0" containsNonDate="0" containsString="0"/>
    </cacheField>
    <cacheField name="[Measures].[Average of value]" caption="Average of value" numFmtId="0" hierarchy="53" level="32767"/>
    <cacheField name="[compare_scen_desc].[scen_desc].[scen_desc]" caption="scen_desc" numFmtId="0" hierarchy="9" level="1">
      <sharedItems count="2">
        <s v="Demo Step 012"/>
        <s v="Demo Step 012 TRADSL Tax"/>
      </sharedItems>
    </cacheField>
    <cacheField name="[compare_sector_desc].[sector_desc].[sector_desc]" caption="sector_desc" numFmtId="0" hierarchy="11" level="1">
      <sharedItems count="3">
        <s v="Commercial sector"/>
        <s v="Electricity supply sector"/>
        <s v="Residential sector"/>
      </sharedItems>
    </cacheField>
    <cacheField name="[compare_topic_desc].[topic_desc].[topic_desc]" caption="topic_desc" numFmtId="0" hierarchy="19" level="1">
      <sharedItems containsSemiMixedTypes="0" containsNonDate="0" containsString="0"/>
    </cacheField>
  </cacheFields>
  <cacheHierarchies count="54">
    <cacheHierarchy uniqueName="[compare_attr_desc].[attr]" caption="attr" attribute="1" defaultMemberUniqueName="[compare_attr_desc].[attr].[All]" allUniqueName="[compare_attr_desc].[attr].[All]" dimensionUniqueName="[compare_attr_desc]" displayFolder="" count="0" memberValueDatatype="130" unbalanced="0"/>
    <cacheHierarchy uniqueName="[compare_attr_desc].[attr_desc]" caption="attr_desc" attribute="1" defaultMemberUniqueName="[compare_attr_desc].[attr_desc].[All]" allUniqueName="[compare_attr_desc].[attr_desc].[All]" dimensionUniqueName="[compare_attr_desc]" displayFolder="" count="2" memberValueDatatype="130" unbalanced="0">
      <fieldsUsage count="2">
        <fieldUsage x="-1"/>
        <fieldUsage x="8"/>
      </fieldsUsage>
    </cacheHierarchy>
    <cacheHierarchy uniqueName="[compare_com_desc].[com]" caption="com" attribute="1" defaultMemberUniqueName="[compare_com_desc].[com].[All]" allUniqueName="[compare_com_desc].[com].[All]" dimensionUniqueName="[compare_com_desc]" displayFolder="" count="0" memberValueDatatype="130" unbalanced="0"/>
    <cacheHierarchy uniqueName="[compare_com_desc].[com_desc]" caption="com_desc" attribute="1" defaultMemberUniqueName="[compare_com_desc].[com_desc].[All]" allUniqueName="[compare_com_desc].[com_desc].[All]" dimensionUniqueName="[compare_com_desc]" displayFolder="" count="2" memberValueDatatype="130" unbalanced="0">
      <fieldsUsage count="2">
        <fieldUsage x="-1"/>
        <fieldUsage x="6"/>
      </fieldsUsage>
    </cacheHierarchy>
    <cacheHierarchy uniqueName="[compare_comgroup_desc].[comgroup]" caption="comgroup" attribute="1" defaultMemberUniqueName="[compare_comgroup_desc].[comgroup].[All]" allUniqueName="[compare_comgroup_desc].[comgroup].[All]" dimensionUniqueName="[compare_comgroup_desc]" displayFolder="" count="0" memberValueDatatype="130" unbalanced="0"/>
    <cacheHierarchy uniqueName="[compare_comgroup_desc].[comgroup_desc]" caption="comgroup_desc" attribute="1" defaultMemberUniqueName="[compare_comgroup_desc].[comgroup_desc].[All]" allUniqueName="[compare_comgroup_desc].[comgroup_desc].[All]" dimensionUniqueName="[compare_comgroup_desc]" displayFolder="" count="0" memberValueDatatype="130" unbalanced="0"/>
    <cacheHierarchy uniqueName="[compare_prc_desc].[prc]" caption="prc" attribute="1" defaultMemberUniqueName="[compare_prc_desc].[prc].[All]" allUniqueName="[compare_prc_desc].[prc].[All]" dimensionUniqueName="[compare_prc_desc]" displayFolder="" count="0" memberValueDatatype="130" unbalanced="0"/>
    <cacheHierarchy uniqueName="[compare_prc_desc].[prc_desc]" caption="prc_desc" attribute="1" defaultMemberUniqueName="[compare_prc_desc].[prc_desc].[All]" allUniqueName="[compare_prc_desc].[prc_desc].[All]" dimensionUniqueName="[compare_prc_desc]" displayFolder="" count="2" memberValueDatatype="130" unbalanced="0">
      <fieldsUsage count="2">
        <fieldUsage x="-1"/>
        <fieldUsage x="7"/>
      </fieldsUsage>
    </cacheHierarchy>
    <cacheHierarchy uniqueName="[compare_scen_desc].[scen]" caption="scen" attribute="1" defaultMemberUniqueName="[compare_scen_desc].[scen].[All]" allUniqueName="[compare_scen_desc].[scen].[All]" dimensionUniqueName="[compare_scen_desc]" displayFolder="" count="0" memberValueDatatype="130" unbalanced="0"/>
    <cacheHierarchy uniqueName="[compare_scen_desc].[scen_desc]" caption="scen_desc" attribute="1" defaultMemberUniqueName="[compare_scen_desc].[scen_desc].[All]" allUniqueName="[compare_scen_desc].[scen_desc].[All]" dimensionUniqueName="[compare_scen_desc]" displayFolder="" count="2" memberValueDatatype="130" unbalanced="0">
      <fieldsUsage count="2">
        <fieldUsage x="-1"/>
        <fieldUsage x="10"/>
      </fieldsUsage>
    </cacheHierarchy>
    <cacheHierarchy uniqueName="[compare_sector_desc].[sector]" caption="sector" attribute="1" defaultMemberUniqueName="[compare_sector_desc].[sector].[All]" allUniqueName="[compare_sector_desc].[sector].[All]" dimensionUniqueName="[compare_sector_desc]" displayFolder="" count="0" memberValueDatatype="130" unbalanced="0"/>
    <cacheHierarchy uniqueName="[compare_sector_desc].[sector_desc]" caption="sector_desc" attribute="1" defaultMemberUniqueName="[compare_sector_desc].[sector_desc].[All]" allUniqueName="[compare_sector_desc].[sector_desc].[All]" dimensionUniqueName="[compare_sector_desc]" displayFolder="" count="2" memberValueDatatype="130" unbalanced="0">
      <fieldsUsage count="2">
        <fieldUsage x="-1"/>
        <fieldUsage x="11"/>
      </fieldsUsage>
    </cacheHierarchy>
    <cacheHierarchy uniqueName="[compare_service_desc].[service]" caption="service" attribute="1" defaultMemberUniqueName="[compare_service_desc].[service].[All]" allUniqueName="[compare_service_desc].[service].[All]" dimensionUniqueName="[compare_service_desc]" displayFolder="" count="0" memberValueDatatype="130" unbalanced="0"/>
    <cacheHierarchy uniqueName="[compare_service_desc].[service_desc]" caption="service_desc" attribute="1" defaultMemberUniqueName="[compare_service_desc].[service_desc].[All]" allUniqueName="[compare_service_desc].[service_desc].[All]" dimensionUniqueName="[compare_service_desc]" displayFolder="" count="0" memberValueDatatype="130" unbalanced="0"/>
    <cacheHierarchy uniqueName="[compare_subsector_desc].[subsector]" caption="subsector" attribute="1" defaultMemberUniqueName="[compare_subsector_desc].[subsector].[All]" allUniqueName="[compare_subsector_desc].[subsector].[All]" dimensionUniqueName="[compare_subsector_desc]" displayFolder="" count="0" memberValueDatatype="130" unbalanced="0"/>
    <cacheHierarchy uniqueName="[compare_subsector_desc].[subsector_desc]" caption="subsector_desc" attribute="1" defaultMemberUniqueName="[compare_subsector_desc].[subsector_desc].[All]" allUniqueName="[compare_subsector_desc].[subsector_desc].[All]" dimensionUniqueName="[compare_subsector_desc]" displayFolder="" count="0" memberValueDatatype="130" unbalanced="0"/>
    <cacheHierarchy uniqueName="[compare_techgroup_desc].[techgroup]" caption="techgroup" attribute="1" defaultMemberUniqueName="[compare_techgroup_desc].[techgroup].[All]" allUniqueName="[compare_techgroup_desc].[techgroup].[All]" dimensionUniqueName="[compare_techgroup_desc]" displayFolder="" count="0" memberValueDatatype="130" unbalanced="0"/>
    <cacheHierarchy uniqueName="[compare_techgroup_desc].[techgroup_desc]" caption="techgroup_desc" attribute="1" defaultMemberUniqueName="[compare_techgroup_desc].[techgroup_desc].[All]" allUniqueName="[compare_techgroup_desc].[techgroup_desc].[All]" dimensionUniqueName="[compare_techgroup_desc]" displayFolder="" count="0" memberValueDatatype="130" unbalanced="0"/>
    <cacheHierarchy uniqueName="[compare_topic_desc].[topic]" caption="topic" attribute="1" defaultMemberUniqueName="[compare_topic_desc].[topic].[All]" allUniqueName="[compare_topic_desc].[topic].[All]" dimensionUniqueName="[compare_topic_desc]" displayFolder="" count="0" memberValueDatatype="130" unbalanced="0"/>
    <cacheHierarchy uniqueName="[compare_topic_desc].[topic_desc]" caption="topic_desc" attribute="1" defaultMemberUniqueName="[compare_topic_desc].[topic_desc].[All]" allUniqueName="[compare_topic_desc].[topic_desc].[All]" dimensionUniqueName="[compare_topic_desc]" displayFolder="" count="2" memberValueDatatype="130" unbalanced="0">
      <fieldsUsage count="2">
        <fieldUsage x="-1"/>
        <fieldUsage x="12"/>
      </fieldsUsage>
    </cacheHierarchy>
    <cacheHierarchy uniqueName="[DemoS_012_report].[filename]" caption="filename" attribute="1" defaultMemberUniqueName="[DemoS_012_report].[filename].[All]" allUniqueName="[DemoS_012_report].[filename].[All]" dimensionUniqueName="[DemoS_012_report]" displayFolder="" count="0" memberValueDatatype="130" unbalanced="0"/>
    <cacheHierarchy uniqueName="[DemoS_012_report].[scen]" caption="scen" attribute="1" defaultMemberUniqueName="[DemoS_012_report].[scen].[All]" allUniqueName="[DemoS_012_report].[scen].[All]" dimensionUniqueName="[DemoS_012_report]" displayFolder="" count="0" memberValueDatatype="130" unbalanced="0"/>
    <cacheHierarchy uniqueName="[DemoS_012_report].[sector]" caption="sector" attribute="1" defaultMemberUniqueName="[DemoS_012_report].[sector].[All]" allUniqueName="[DemoS_012_report].[sector].[All]" dimensionUniqueName="[DemoS_012_report]" displayFolder="" count="0" memberValueDatatype="130" unbalanced="0"/>
    <cacheHierarchy uniqueName="[DemoS_012_report].[subsector]" caption="subsector" attribute="1" defaultMemberUniqueName="[DemoS_012_report].[subsector].[All]" allUniqueName="[DemoS_012_report].[subsector].[All]" dimensionUniqueName="[DemoS_012_report]" displayFolder="" count="0" memberValueDatatype="130" unbalanced="0"/>
    <cacheHierarchy uniqueName="[DemoS_012_report].[service]" caption="service" attribute="1" defaultMemberUniqueName="[DemoS_012_report].[service].[All]" allUniqueName="[DemoS_012_report].[service].[All]" dimensionUniqueName="[DemoS_012_report]" displayFolder="" count="0" memberValueDatatype="130" unbalanced="0"/>
    <cacheHierarchy uniqueName="[DemoS_012_report].[techgroup]" caption="techgroup" attribute="1" defaultMemberUniqueName="[DemoS_012_report].[techgroup].[All]" allUniqueName="[DemoS_012_report].[techgroup].[All]" dimensionUniqueName="[DemoS_012_report]" displayFolder="" count="0" memberValueDatatype="130" unbalanced="0"/>
    <cacheHierarchy uniqueName="[DemoS_012_report].[comgroup]" caption="comgroup" attribute="1" defaultMemberUniqueName="[DemoS_012_report].[comgroup].[All]" allUniqueName="[DemoS_012_report].[comgroup].[All]" dimensionUniqueName="[DemoS_012_report]" displayFolder="" count="0" memberValueDatatype="130" unbalanced="0"/>
    <cacheHierarchy uniqueName="[DemoS_012_report].[topic]" caption="topic" attribute="1" defaultMemberUniqueName="[DemoS_012_report].[topic].[All]" allUniqueName="[DemoS_012_report].[topic].[All]" dimensionUniqueName="[DemoS_012_report]" displayFolder="" count="2" memberValueDatatype="130" unbalanced="0">
      <fieldsUsage count="2">
        <fieldUsage x="-1"/>
        <fieldUsage x="2"/>
      </fieldsUsage>
    </cacheHierarchy>
    <cacheHierarchy uniqueName="[DemoS_012_report].[attr]" caption="attr" attribute="1" defaultMemberUniqueName="[DemoS_012_report].[attr].[All]" allUniqueName="[DemoS_012_report].[attr].[All]" dimensionUniqueName="[DemoS_012_report]" displayFolder="" count="2" memberValueDatatype="130" unbalanced="0">
      <fieldsUsage count="2">
        <fieldUsage x="-1"/>
        <fieldUsage x="0"/>
      </fieldsUsage>
    </cacheHierarchy>
    <cacheHierarchy uniqueName="[DemoS_012_report].[prc]" caption="prc" attribute="1" defaultMemberUniqueName="[DemoS_012_report].[prc].[All]" allUniqueName="[DemoS_012_report].[prc].[All]" dimensionUniqueName="[DemoS_012_report]" displayFolder="" count="2" memberValueDatatype="130" unbalanced="0">
      <fieldsUsage count="2">
        <fieldUsage x="-1"/>
        <fieldUsage x="4"/>
      </fieldsUsage>
    </cacheHierarchy>
    <cacheHierarchy uniqueName="[DemoS_012_report].[com]" caption="com" attribute="1" defaultMemberUniqueName="[DemoS_012_report].[com].[All]" allUniqueName="[DemoS_012_report].[com].[All]" dimensionUniqueName="[DemoS_012_report]" displayFolder="" count="0" memberValueDatatype="130" unbalanced="0"/>
    <cacheHierarchy uniqueName="[DemoS_012_report].[timeslice]" caption="timeslice" attribute="1" defaultMemberUniqueName="[DemoS_012_report].[timeslice].[All]" allUniqueName="[DemoS_012_report].[timeslice].[All]" dimensionUniqueName="[DemoS_012_report]" displayFolder="" count="0" memberValueDatatype="130" unbalanced="0"/>
    <cacheHierarchy uniqueName="[DemoS_012_report].[regionFrom]" caption="regionFrom" attribute="1" defaultMemberUniqueName="[DemoS_012_report].[regionFrom].[All]" allUniqueName="[DemoS_012_report].[regionFrom].[All]" dimensionUniqueName="[DemoS_012_report]" displayFolder="" count="0" memberValueDatatype="130" unbalanced="0"/>
    <cacheHierarchy uniqueName="[DemoS_012_report].[regionTo]" caption="regionTo" attribute="1" defaultMemberUniqueName="[DemoS_012_report].[regionTo].[All]" allUniqueName="[DemoS_012_report].[regionTo].[All]" dimensionUniqueName="[DemoS_012_report]" displayFolder="" count="0" memberValueDatatype="130" unbalanced="0"/>
    <cacheHierarchy uniqueName="[DemoS_012_report].[year]" caption="year" attribute="1" defaultMemberUniqueName="[DemoS_012_report].[year].[All]" allUniqueName="[DemoS_012_report].[year].[All]" dimensionUniqueName="[DemoS_012_report]" displayFolder="" count="2" memberValueDatatype="20" unbalanced="0">
      <fieldsUsage count="2">
        <fieldUsage x="-1"/>
        <fieldUsage x="1"/>
      </fieldsUsage>
    </cacheHierarchy>
    <cacheHierarchy uniqueName="[DemoS_012_report].[vntg]" caption="vntg" attribute="1" defaultMemberUniqueName="[DemoS_012_report].[vntg].[All]" allUniqueName="[DemoS_012_report].[vntg].[All]" dimensionUniqueName="[DemoS_012_report]" displayFolder="" count="0" memberValueDatatype="20" unbalanced="0"/>
    <cacheHierarchy uniqueName="[DemoS_012_report].[units]" caption="units" attribute="1" defaultMemberUniqueName="[DemoS_012_report].[units].[All]" allUniqueName="[DemoS_012_report].[units].[All]" dimensionUniqueName="[DemoS_012_report]" displayFolder="" count="2" memberValueDatatype="130" unbalanced="0">
      <fieldsUsage count="2">
        <fieldUsage x="-1"/>
        <fieldUsage x="3"/>
      </fieldsUsage>
    </cacheHierarchy>
    <cacheHierarchy uniqueName="[DemoS_012_report].[cur]" caption="cur" attribute="1" defaultMemberUniqueName="[DemoS_012_report].[cur].[All]" allUniqueName="[DemoS_012_report].[cur].[All]" dimensionUniqueName="[DemoS_012_report]" displayFolder="" count="2" memberValueDatatype="130" unbalanced="0">
      <fieldsUsage count="2">
        <fieldUsage x="-1"/>
        <fieldUsage x="5"/>
      </fieldsUsage>
    </cacheHierarchy>
    <cacheHierarchy uniqueName="[DemoS_012_report].[value]" caption="value" attribute="1" defaultMemberUniqueName="[DemoS_012_report].[value].[All]" allUniqueName="[DemoS_012_report].[value].[All]" dimensionUniqueName="[DemoS_012_report]" displayFolder="" count="0" memberValueDatatype="5" unbalanced="0"/>
    <cacheHierarchy uniqueName="[DemoS_012_report].[Calculated Column 1]" caption="Calculated Column 1" attribute="1" defaultMemberUniqueName="[DemoS_012_report].[Calculated Column 1].[All]" allUniqueName="[DemoS_012_report].[Calculated Column 1].[All]" dimensionUniqueName="[DemoS_012_report]" displayFolder="" count="0" memberValueDatatype="20" unbalanced="0"/>
    <cacheHierarchy uniqueName="[Measures].[__XL_Count DemoS_012_report]" caption="__XL_Count DemoS_012_report" measure="1" displayFolder="" measureGroup="DemoS_012_report" count="0" hidden="1"/>
    <cacheHierarchy uniqueName="[Measures].[__XL_Count compare_com_desc]" caption="__XL_Count compare_com_desc" measure="1" displayFolder="" measureGroup="compare_com_desc" count="0" hidden="1"/>
    <cacheHierarchy uniqueName="[Measures].[__XL_Count compare_prc_desc]" caption="__XL_Count compare_prc_desc" measure="1" displayFolder="" measureGroup="compare_prc_desc" count="0" hidden="1"/>
    <cacheHierarchy uniqueName="[Measures].[__XL_Count compare_sector_desc]" caption="__XL_Count compare_sector_desc" measure="1" displayFolder="" measureGroup="compare_sector_desc" count="0" hidden="1"/>
    <cacheHierarchy uniqueName="[Measures].[__XL_Count compare_subsector_desc]" caption="__XL_Count compare_subsector_desc" measure="1" displayFolder="" measureGroup="compare_subsector_desc" count="0" hidden="1"/>
    <cacheHierarchy uniqueName="[Measures].[__XL_Count compare_service_desc]" caption="__XL_Count compare_service_desc" measure="1" displayFolder="" measureGroup="compare_service_desc" count="0" hidden="1"/>
    <cacheHierarchy uniqueName="[Measures].[__XL_Count compare_techgroup_desc]" caption="__XL_Count compare_techgroup_desc" measure="1" displayFolder="" measureGroup="compare_techgroup_desc" count="0" hidden="1"/>
    <cacheHierarchy uniqueName="[Measures].[__XL_Count compare_comgroup_desc]" caption="__XL_Count compare_comgroup_desc" measure="1" displayFolder="" measureGroup="compare_comgroup_desc" count="0" hidden="1"/>
    <cacheHierarchy uniqueName="[Measures].[__XL_Count compare_scen_desc]" caption="__XL_Count compare_scen_desc" measure="1" displayFolder="" measureGroup="compare_scen_desc" count="0" hidden="1"/>
    <cacheHierarchy uniqueName="[Measures].[__XL_Count compare_attr_desc]" caption="__XL_Count compare_attr_desc" measure="1" displayFolder="" measureGroup="compare_attr_desc" count="0" hidden="1"/>
    <cacheHierarchy uniqueName="[Measures].[__XL_Count compare_topic_desc]" caption="__XL_Count compare_topic_desc" measure="1" displayFolder="" measureGroup="compare_topic_desc" count="0" hidden="1"/>
    <cacheHierarchy uniqueName="[Measures].[__No measures defined]" caption="__No measures defined" measure="1" displayFolder="" count="0" hidden="1"/>
    <cacheHierarchy uniqueName="[Measures].[Sum of value]" caption="Sum of value" measure="1" displayFolder="" measureGroup="DemoS_012_report" count="0" hidden="1">
      <extLst>
        <ext xmlns:x15="http://schemas.microsoft.com/office/spreadsheetml/2010/11/main" uri="{B97F6D7D-B522-45F9-BDA1-12C45D357490}">
          <x15:cacheHierarchy aggregatedColumn="38"/>
        </ext>
      </extLst>
    </cacheHierarchy>
    <cacheHierarchy uniqueName="[Measures].[Average of value]" caption="Average of value" measure="1" displayFolder="" measureGroup="DemoS_012_report" count="0" oneField="1" hidden="1">
      <fieldsUsage count="1">
        <fieldUsage x="9"/>
      </fieldsUsage>
      <extLst>
        <ext xmlns:x15="http://schemas.microsoft.com/office/spreadsheetml/2010/11/main" uri="{B97F6D7D-B522-45F9-BDA1-12C45D357490}">
          <x15:cacheHierarchy aggregatedColumn="38"/>
        </ext>
      </extLst>
    </cacheHierarchy>
  </cacheHierarchies>
  <kpis count="0"/>
  <dimensions count="12">
    <dimension name="compare_attr_desc" uniqueName="[compare_attr_desc]" caption="compare_attr_desc"/>
    <dimension name="compare_com_desc" uniqueName="[compare_com_desc]" caption="compare_com_desc"/>
    <dimension name="compare_comgroup_desc" uniqueName="[compare_comgroup_desc]" caption="compare_comgroup_desc"/>
    <dimension name="compare_prc_desc" uniqueName="[compare_prc_desc]" caption="compare_prc_desc"/>
    <dimension name="compare_scen_desc" uniqueName="[compare_scen_desc]" caption="compare_scen_desc"/>
    <dimension name="compare_sector_desc" uniqueName="[compare_sector_desc]" caption="compare_sector_desc"/>
    <dimension name="compare_service_desc" uniqueName="[compare_service_desc]" caption="compare_service_desc"/>
    <dimension name="compare_subsector_desc" uniqueName="[compare_subsector_desc]" caption="compare_subsector_desc"/>
    <dimension name="compare_techgroup_desc" uniqueName="[compare_techgroup_desc]" caption="compare_techgroup_desc"/>
    <dimension name="compare_topic_desc" uniqueName="[compare_topic_desc]" caption="compare_topic_desc"/>
    <dimension name="DemoS_012_report" uniqueName="[DemoS_012_report]" caption="DemoS_012_report"/>
    <dimension measure="1" name="Measures" uniqueName="[Measures]" caption="Measures"/>
  </dimensions>
  <measureGroups count="11">
    <measureGroup name="compare_attr_desc" caption="compare_attr_desc"/>
    <measureGroup name="compare_com_desc" caption="compare_com_desc"/>
    <measureGroup name="compare_comgroup_desc" caption="compare_comgroup_desc"/>
    <measureGroup name="compare_prc_desc" caption="compare_prc_desc"/>
    <measureGroup name="compare_scen_desc" caption="compare_scen_desc"/>
    <measureGroup name="compare_sector_desc" caption="compare_sector_desc"/>
    <measureGroup name="compare_service_desc" caption="compare_service_desc"/>
    <measureGroup name="compare_subsector_desc" caption="compare_subsector_desc"/>
    <measureGroup name="compare_techgroup_desc" caption="compare_techgroup_desc"/>
    <measureGroup name="compare_topic_desc" caption="compare_topic_desc"/>
    <measureGroup name="DemoS_012_report" caption="DemoS_012_report"/>
  </measureGroups>
  <maps count="21">
    <map measureGroup="0" dimension="0"/>
    <map measureGroup="1" dimension="1"/>
    <map measureGroup="2" dimension="2"/>
    <map measureGroup="3" dimension="3"/>
    <map measureGroup="4" dimension="4"/>
    <map measureGroup="5" dimension="5"/>
    <map measureGroup="6" dimension="6"/>
    <map measureGroup="7" dimension="7"/>
    <map measureGroup="8" dimension="8"/>
    <map measureGroup="9" dimension="9"/>
    <map measureGroup="10" dimension="0"/>
    <map measureGroup="10" dimension="1"/>
    <map measureGroup="10" dimension="2"/>
    <map measureGroup="10" dimension="3"/>
    <map measureGroup="10" dimension="4"/>
    <map measureGroup="10" dimension="5"/>
    <map measureGroup="10" dimension="6"/>
    <map measureGroup="10" dimension="7"/>
    <map measureGroup="10" dimension="8"/>
    <map measureGroup="10" dimension="9"/>
    <map measureGroup="10"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toffer Steen Andersen" refreshedDate="46007.703921412038" backgroundQuery="1" createdVersion="8" refreshedVersion="8" minRefreshableVersion="3" recordCount="0" supportSubquery="1" supportAdvancedDrill="1" xr:uid="{F75A61C9-0AC9-40DC-9B53-091ED0DF0784}">
  <cacheSource type="external" connectionId="12"/>
  <cacheFields count="11">
    <cacheField name="[DemoS_012_report].[attr].[attr]" caption="attr" numFmtId="0" hierarchy="28" level="1">
      <sharedItems count="5">
        <s v="levc"/>
        <s v="objfix" u="1"/>
        <s v="objinv" u="1"/>
        <s v="objsal" u="1"/>
        <s v="objvar" u="1"/>
      </sharedItems>
    </cacheField>
    <cacheField name="[DemoS_012_report].[year].[year]" caption="year" numFmtId="0" hierarchy="34" level="1">
      <sharedItems containsSemiMixedTypes="0" containsString="0" containsNumber="1" containsInteger="1" minValue="2005" maxValue="2050" count="11">
        <n v="2005"/>
        <n v="2006"/>
        <n v="2010"/>
        <n v="2015"/>
        <n v="2020"/>
        <n v="2025"/>
        <n v="2030"/>
        <n v="2035"/>
        <n v="2040"/>
        <n v="2045"/>
        <n v="2050"/>
      </sharedItems>
      <extLst>
        <ext xmlns:x15="http://schemas.microsoft.com/office/spreadsheetml/2010/11/main" uri="{4F2E5C28-24EA-4eb8-9CBF-B6C8F9C3D259}">
          <x15:cachedUniqueNames>
            <x15:cachedUniqueName index="0" name="[DemoS_012_report].[year].&amp;[2005]"/>
            <x15:cachedUniqueName index="1" name="[DemoS_012_report].[year].&amp;[2006]"/>
            <x15:cachedUniqueName index="2" name="[DemoS_012_report].[year].&amp;[2010]"/>
            <x15:cachedUniqueName index="3" name="[DemoS_012_report].[year].&amp;[2015]"/>
            <x15:cachedUniqueName index="4" name="[DemoS_012_report].[year].&amp;[2020]"/>
            <x15:cachedUniqueName index="5" name="[DemoS_012_report].[year].&amp;[2025]"/>
            <x15:cachedUniqueName index="6" name="[DemoS_012_report].[year].&amp;[2030]"/>
            <x15:cachedUniqueName index="7" name="[DemoS_012_report].[year].&amp;[2035]"/>
            <x15:cachedUniqueName index="8" name="[DemoS_012_report].[year].&amp;[2040]"/>
            <x15:cachedUniqueName index="9" name="[DemoS_012_report].[year].&amp;[2045]"/>
            <x15:cachedUniqueName index="10" name="[DemoS_012_report].[year].&amp;[2050]"/>
          </x15:cachedUniqueNames>
        </ext>
      </extLst>
    </cacheField>
    <cacheField name="[DemoS_012_report].[topic].[topic]" caption="topic" numFmtId="0" hierarchy="27" level="1">
      <sharedItems count="1">
        <s v="capacity"/>
      </sharedItems>
    </cacheField>
    <cacheField name="[DemoS_012_report].[units].[units]" caption="units" numFmtId="0" hierarchy="36" level="1">
      <sharedItems count="3">
        <s v="NA"/>
        <s v="GW"/>
        <s v="000_UNITS"/>
      </sharedItems>
    </cacheField>
    <cacheField name="[DemoS_012_report].[prc].[prc]" caption="prc" numFmtId="0" hierarchy="29" level="1">
      <sharedItems containsSemiMixedTypes="0" containsNonDate="0" containsString="0"/>
    </cacheField>
    <cacheField name="[compare_prc_desc].[prc_desc].[prc_desc]" caption="prc_desc" numFmtId="0" hierarchy="7" level="1">
      <sharedItems containsSemiMixedTypes="0" containsNonDate="0" containsString="0"/>
    </cacheField>
    <cacheField name="[compare_attr_desc].[attr_desc].[attr_desc]" caption="attr_desc" numFmtId="0" hierarchy="1" level="1">
      <sharedItems count="3">
        <s v="New capacity"/>
        <s v="Residual capacity"/>
        <s v="Total capacity"/>
      </sharedItems>
    </cacheField>
    <cacheField name="[compare_scen_desc].[scen_desc].[scen_desc]" caption="scen_desc" numFmtId="0" hierarchy="9" level="1">
      <sharedItems count="2">
        <s v="Demo Step 012"/>
        <s v="Demo Step 012 TRADSL Tax"/>
      </sharedItems>
    </cacheField>
    <cacheField name="[compare_sector_desc].[sector_desc].[sector_desc]" caption="sector_desc" numFmtId="0" hierarchy="11" level="1">
      <sharedItems count="4">
        <s v="Commercial sector"/>
        <s v="Electricity supply sector"/>
        <s v="Residential sector"/>
        <s v="Transport sector"/>
      </sharedItems>
    </cacheField>
    <cacheField name="[compare_topic_desc].[topic_desc].[topic_desc]" caption="topic_desc" numFmtId="0" hierarchy="19" level="1">
      <sharedItems containsSemiMixedTypes="0" containsNonDate="0" containsString="0"/>
    </cacheField>
    <cacheField name="[Measures].[Sum of value]" caption="Sum of value" numFmtId="0" hierarchy="52" level="32767"/>
  </cacheFields>
  <cacheHierarchies count="54">
    <cacheHierarchy uniqueName="[compare_attr_desc].[attr]" caption="attr" attribute="1" defaultMemberUniqueName="[compare_attr_desc].[attr].[All]" allUniqueName="[compare_attr_desc].[attr].[All]" dimensionUniqueName="[compare_attr_desc]" displayFolder="" count="0" memberValueDatatype="130" unbalanced="0"/>
    <cacheHierarchy uniqueName="[compare_attr_desc].[attr_desc]" caption="attr_desc" attribute="1" defaultMemberUniqueName="[compare_attr_desc].[attr_desc].[All]" allUniqueName="[compare_attr_desc].[attr_desc].[All]" dimensionUniqueName="[compare_attr_desc]" displayFolder="" count="2" memberValueDatatype="130" unbalanced="0">
      <fieldsUsage count="2">
        <fieldUsage x="-1"/>
        <fieldUsage x="6"/>
      </fieldsUsage>
    </cacheHierarchy>
    <cacheHierarchy uniqueName="[compare_com_desc].[com]" caption="com" attribute="1" defaultMemberUniqueName="[compare_com_desc].[com].[All]" allUniqueName="[compare_com_desc].[com].[All]" dimensionUniqueName="[compare_com_desc]" displayFolder="" count="0" memberValueDatatype="130" unbalanced="0"/>
    <cacheHierarchy uniqueName="[compare_com_desc].[com_desc]" caption="com_desc" attribute="1" defaultMemberUniqueName="[compare_com_desc].[com_desc].[All]" allUniqueName="[compare_com_desc].[com_desc].[All]" dimensionUniqueName="[compare_com_desc]" displayFolder="" count="0" memberValueDatatype="130" unbalanced="0"/>
    <cacheHierarchy uniqueName="[compare_comgroup_desc].[comgroup]" caption="comgroup" attribute="1" defaultMemberUniqueName="[compare_comgroup_desc].[comgroup].[All]" allUniqueName="[compare_comgroup_desc].[comgroup].[All]" dimensionUniqueName="[compare_comgroup_desc]" displayFolder="" count="0" memberValueDatatype="130" unbalanced="0"/>
    <cacheHierarchy uniqueName="[compare_comgroup_desc].[comgroup_desc]" caption="comgroup_desc" attribute="1" defaultMemberUniqueName="[compare_comgroup_desc].[comgroup_desc].[All]" allUniqueName="[compare_comgroup_desc].[comgroup_desc].[All]" dimensionUniqueName="[compare_comgroup_desc]" displayFolder="" count="0" memberValueDatatype="130" unbalanced="0"/>
    <cacheHierarchy uniqueName="[compare_prc_desc].[prc]" caption="prc" attribute="1" defaultMemberUniqueName="[compare_prc_desc].[prc].[All]" allUniqueName="[compare_prc_desc].[prc].[All]" dimensionUniqueName="[compare_prc_desc]" displayFolder="" count="0" memberValueDatatype="130" unbalanced="0"/>
    <cacheHierarchy uniqueName="[compare_prc_desc].[prc_desc]" caption="prc_desc" attribute="1" defaultMemberUniqueName="[compare_prc_desc].[prc_desc].[All]" allUniqueName="[compare_prc_desc].[prc_desc].[All]" dimensionUniqueName="[compare_prc_desc]" displayFolder="" count="2" memberValueDatatype="130" unbalanced="0">
      <fieldsUsage count="2">
        <fieldUsage x="-1"/>
        <fieldUsage x="5"/>
      </fieldsUsage>
    </cacheHierarchy>
    <cacheHierarchy uniqueName="[compare_scen_desc].[scen]" caption="scen" attribute="1" defaultMemberUniqueName="[compare_scen_desc].[scen].[All]" allUniqueName="[compare_scen_desc].[scen].[All]" dimensionUniqueName="[compare_scen_desc]" displayFolder="" count="0" memberValueDatatype="130" unbalanced="0"/>
    <cacheHierarchy uniqueName="[compare_scen_desc].[scen_desc]" caption="scen_desc" attribute="1" defaultMemberUniqueName="[compare_scen_desc].[scen_desc].[All]" allUniqueName="[compare_scen_desc].[scen_desc].[All]" dimensionUniqueName="[compare_scen_desc]" displayFolder="" count="2" memberValueDatatype="130" unbalanced="0">
      <fieldsUsage count="2">
        <fieldUsage x="-1"/>
        <fieldUsage x="7"/>
      </fieldsUsage>
    </cacheHierarchy>
    <cacheHierarchy uniqueName="[compare_sector_desc].[sector]" caption="sector" attribute="1" defaultMemberUniqueName="[compare_sector_desc].[sector].[All]" allUniqueName="[compare_sector_desc].[sector].[All]" dimensionUniqueName="[compare_sector_desc]" displayFolder="" count="0" memberValueDatatype="130" unbalanced="0"/>
    <cacheHierarchy uniqueName="[compare_sector_desc].[sector_desc]" caption="sector_desc" attribute="1" defaultMemberUniqueName="[compare_sector_desc].[sector_desc].[All]" allUniqueName="[compare_sector_desc].[sector_desc].[All]" dimensionUniqueName="[compare_sector_desc]" displayFolder="" count="2" memberValueDatatype="130" unbalanced="0">
      <fieldsUsage count="2">
        <fieldUsage x="-1"/>
        <fieldUsage x="8"/>
      </fieldsUsage>
    </cacheHierarchy>
    <cacheHierarchy uniqueName="[compare_service_desc].[service]" caption="service" attribute="1" defaultMemberUniqueName="[compare_service_desc].[service].[All]" allUniqueName="[compare_service_desc].[service].[All]" dimensionUniqueName="[compare_service_desc]" displayFolder="" count="0" memberValueDatatype="130" unbalanced="0"/>
    <cacheHierarchy uniqueName="[compare_service_desc].[service_desc]" caption="service_desc" attribute="1" defaultMemberUniqueName="[compare_service_desc].[service_desc].[All]" allUniqueName="[compare_service_desc].[service_desc].[All]" dimensionUniqueName="[compare_service_desc]" displayFolder="" count="0" memberValueDatatype="130" unbalanced="0"/>
    <cacheHierarchy uniqueName="[compare_subsector_desc].[subsector]" caption="subsector" attribute="1" defaultMemberUniqueName="[compare_subsector_desc].[subsector].[All]" allUniqueName="[compare_subsector_desc].[subsector].[All]" dimensionUniqueName="[compare_subsector_desc]" displayFolder="" count="0" memberValueDatatype="130" unbalanced="0"/>
    <cacheHierarchy uniqueName="[compare_subsector_desc].[subsector_desc]" caption="subsector_desc" attribute="1" defaultMemberUniqueName="[compare_subsector_desc].[subsector_desc].[All]" allUniqueName="[compare_subsector_desc].[subsector_desc].[All]" dimensionUniqueName="[compare_subsector_desc]" displayFolder="" count="0" memberValueDatatype="130" unbalanced="0"/>
    <cacheHierarchy uniqueName="[compare_techgroup_desc].[techgroup]" caption="techgroup" attribute="1" defaultMemberUniqueName="[compare_techgroup_desc].[techgroup].[All]" allUniqueName="[compare_techgroup_desc].[techgroup].[All]" dimensionUniqueName="[compare_techgroup_desc]" displayFolder="" count="0" memberValueDatatype="130" unbalanced="0"/>
    <cacheHierarchy uniqueName="[compare_techgroup_desc].[techgroup_desc]" caption="techgroup_desc" attribute="1" defaultMemberUniqueName="[compare_techgroup_desc].[techgroup_desc].[All]" allUniqueName="[compare_techgroup_desc].[techgroup_desc].[All]" dimensionUniqueName="[compare_techgroup_desc]" displayFolder="" count="0" memberValueDatatype="130" unbalanced="0"/>
    <cacheHierarchy uniqueName="[compare_topic_desc].[topic]" caption="topic" attribute="1" defaultMemberUniqueName="[compare_topic_desc].[topic].[All]" allUniqueName="[compare_topic_desc].[topic].[All]" dimensionUniqueName="[compare_topic_desc]" displayFolder="" count="0" memberValueDatatype="130" unbalanced="0"/>
    <cacheHierarchy uniqueName="[compare_topic_desc].[topic_desc]" caption="topic_desc" attribute="1" defaultMemberUniqueName="[compare_topic_desc].[topic_desc].[All]" allUniqueName="[compare_topic_desc].[topic_desc].[All]" dimensionUniqueName="[compare_topic_desc]" displayFolder="" count="2" memberValueDatatype="130" unbalanced="0">
      <fieldsUsage count="2">
        <fieldUsage x="-1"/>
        <fieldUsage x="9"/>
      </fieldsUsage>
    </cacheHierarchy>
    <cacheHierarchy uniqueName="[DemoS_012_report].[filename]" caption="filename" attribute="1" defaultMemberUniqueName="[DemoS_012_report].[filename].[All]" allUniqueName="[DemoS_012_report].[filename].[All]" dimensionUniqueName="[DemoS_012_report]" displayFolder="" count="0" memberValueDatatype="130" unbalanced="0"/>
    <cacheHierarchy uniqueName="[DemoS_012_report].[scen]" caption="scen" attribute="1" defaultMemberUniqueName="[DemoS_012_report].[scen].[All]" allUniqueName="[DemoS_012_report].[scen].[All]" dimensionUniqueName="[DemoS_012_report]" displayFolder="" count="0" memberValueDatatype="130" unbalanced="0"/>
    <cacheHierarchy uniqueName="[DemoS_012_report].[sector]" caption="sector" attribute="1" defaultMemberUniqueName="[DemoS_012_report].[sector].[All]" allUniqueName="[DemoS_012_report].[sector].[All]" dimensionUniqueName="[DemoS_012_report]" displayFolder="" count="0" memberValueDatatype="130" unbalanced="0"/>
    <cacheHierarchy uniqueName="[DemoS_012_report].[subsector]" caption="subsector" attribute="1" defaultMemberUniqueName="[DemoS_012_report].[subsector].[All]" allUniqueName="[DemoS_012_report].[subsector].[All]" dimensionUniqueName="[DemoS_012_report]" displayFolder="" count="0" memberValueDatatype="130" unbalanced="0"/>
    <cacheHierarchy uniqueName="[DemoS_012_report].[service]" caption="service" attribute="1" defaultMemberUniqueName="[DemoS_012_report].[service].[All]" allUniqueName="[DemoS_012_report].[service].[All]" dimensionUniqueName="[DemoS_012_report]" displayFolder="" count="0" memberValueDatatype="130" unbalanced="0"/>
    <cacheHierarchy uniqueName="[DemoS_012_report].[techgroup]" caption="techgroup" attribute="1" defaultMemberUniqueName="[DemoS_012_report].[techgroup].[All]" allUniqueName="[DemoS_012_report].[techgroup].[All]" dimensionUniqueName="[DemoS_012_report]" displayFolder="" count="0" memberValueDatatype="130" unbalanced="0"/>
    <cacheHierarchy uniqueName="[DemoS_012_report].[comgroup]" caption="comgroup" attribute="1" defaultMemberUniqueName="[DemoS_012_report].[comgroup].[All]" allUniqueName="[DemoS_012_report].[comgroup].[All]" dimensionUniqueName="[DemoS_012_report]" displayFolder="" count="0" memberValueDatatype="130" unbalanced="0"/>
    <cacheHierarchy uniqueName="[DemoS_012_report].[topic]" caption="topic" attribute="1" defaultMemberUniqueName="[DemoS_012_report].[topic].[All]" allUniqueName="[DemoS_012_report].[topic].[All]" dimensionUniqueName="[DemoS_012_report]" displayFolder="" count="2" memberValueDatatype="130" unbalanced="0">
      <fieldsUsage count="2">
        <fieldUsage x="-1"/>
        <fieldUsage x="2"/>
      </fieldsUsage>
    </cacheHierarchy>
    <cacheHierarchy uniqueName="[DemoS_012_report].[attr]" caption="attr" attribute="1" defaultMemberUniqueName="[DemoS_012_report].[attr].[All]" allUniqueName="[DemoS_012_report].[attr].[All]" dimensionUniqueName="[DemoS_012_report]" displayFolder="" count="2" memberValueDatatype="130" unbalanced="0">
      <fieldsUsage count="2">
        <fieldUsage x="-1"/>
        <fieldUsage x="0"/>
      </fieldsUsage>
    </cacheHierarchy>
    <cacheHierarchy uniqueName="[DemoS_012_report].[prc]" caption="prc" attribute="1" defaultMemberUniqueName="[DemoS_012_report].[prc].[All]" allUniqueName="[DemoS_012_report].[prc].[All]" dimensionUniqueName="[DemoS_012_report]" displayFolder="" count="2" memberValueDatatype="130" unbalanced="0">
      <fieldsUsage count="2">
        <fieldUsage x="-1"/>
        <fieldUsage x="4"/>
      </fieldsUsage>
    </cacheHierarchy>
    <cacheHierarchy uniqueName="[DemoS_012_report].[com]" caption="com" attribute="1" defaultMemberUniqueName="[DemoS_012_report].[com].[All]" allUniqueName="[DemoS_012_report].[com].[All]" dimensionUniqueName="[DemoS_012_report]" displayFolder="" count="0" memberValueDatatype="130" unbalanced="0"/>
    <cacheHierarchy uniqueName="[DemoS_012_report].[timeslice]" caption="timeslice" attribute="1" defaultMemberUniqueName="[DemoS_012_report].[timeslice].[All]" allUniqueName="[DemoS_012_report].[timeslice].[All]" dimensionUniqueName="[DemoS_012_report]" displayFolder="" count="0" memberValueDatatype="130" unbalanced="0"/>
    <cacheHierarchy uniqueName="[DemoS_012_report].[regionFrom]" caption="regionFrom" attribute="1" defaultMemberUniqueName="[DemoS_012_report].[regionFrom].[All]" allUniqueName="[DemoS_012_report].[regionFrom].[All]" dimensionUniqueName="[DemoS_012_report]" displayFolder="" count="0" memberValueDatatype="130" unbalanced="0"/>
    <cacheHierarchy uniqueName="[DemoS_012_report].[regionTo]" caption="regionTo" attribute="1" defaultMemberUniqueName="[DemoS_012_report].[regionTo].[All]" allUniqueName="[DemoS_012_report].[regionTo].[All]" dimensionUniqueName="[DemoS_012_report]" displayFolder="" count="0" memberValueDatatype="130" unbalanced="0"/>
    <cacheHierarchy uniqueName="[DemoS_012_report].[year]" caption="year" attribute="1" defaultMemberUniqueName="[DemoS_012_report].[year].[All]" allUniqueName="[DemoS_012_report].[year].[All]" dimensionUniqueName="[DemoS_012_report]" displayFolder="" count="2" memberValueDatatype="20" unbalanced="0">
      <fieldsUsage count="2">
        <fieldUsage x="-1"/>
        <fieldUsage x="1"/>
      </fieldsUsage>
    </cacheHierarchy>
    <cacheHierarchy uniqueName="[DemoS_012_report].[vntg]" caption="vntg" attribute="1" defaultMemberUniqueName="[DemoS_012_report].[vntg].[All]" allUniqueName="[DemoS_012_report].[vntg].[All]" dimensionUniqueName="[DemoS_012_report]" displayFolder="" count="0" memberValueDatatype="20" unbalanced="0"/>
    <cacheHierarchy uniqueName="[DemoS_012_report].[units]" caption="units" attribute="1" defaultMemberUniqueName="[DemoS_012_report].[units].[All]" allUniqueName="[DemoS_012_report].[units].[All]" dimensionUniqueName="[DemoS_012_report]" displayFolder="" count="2" memberValueDatatype="130" unbalanced="0">
      <fieldsUsage count="2">
        <fieldUsage x="-1"/>
        <fieldUsage x="3"/>
      </fieldsUsage>
    </cacheHierarchy>
    <cacheHierarchy uniqueName="[DemoS_012_report].[cur]" caption="cur" attribute="1" defaultMemberUniqueName="[DemoS_012_report].[cur].[All]" allUniqueName="[DemoS_012_report].[cur].[All]" dimensionUniqueName="[DemoS_012_report]" displayFolder="" count="0" memberValueDatatype="130" unbalanced="0"/>
    <cacheHierarchy uniqueName="[DemoS_012_report].[value]" caption="value" attribute="1" defaultMemberUniqueName="[DemoS_012_report].[value].[All]" allUniqueName="[DemoS_012_report].[value].[All]" dimensionUniqueName="[DemoS_012_report]" displayFolder="" count="0" memberValueDatatype="5" unbalanced="0"/>
    <cacheHierarchy uniqueName="[DemoS_012_report].[Calculated Column 1]" caption="Calculated Column 1" attribute="1" defaultMemberUniqueName="[DemoS_012_report].[Calculated Column 1].[All]" allUniqueName="[DemoS_012_report].[Calculated Column 1].[All]" dimensionUniqueName="[DemoS_012_report]" displayFolder="" count="0" memberValueDatatype="20" unbalanced="0"/>
    <cacheHierarchy uniqueName="[Measures].[__XL_Count DemoS_012_report]" caption="__XL_Count DemoS_012_report" measure="1" displayFolder="" measureGroup="DemoS_012_report" count="0" hidden="1"/>
    <cacheHierarchy uniqueName="[Measures].[__XL_Count compare_com_desc]" caption="__XL_Count compare_com_desc" measure="1" displayFolder="" measureGroup="compare_com_desc" count="0" hidden="1"/>
    <cacheHierarchy uniqueName="[Measures].[__XL_Count compare_prc_desc]" caption="__XL_Count compare_prc_desc" measure="1" displayFolder="" measureGroup="compare_prc_desc" count="0" hidden="1"/>
    <cacheHierarchy uniqueName="[Measures].[__XL_Count compare_sector_desc]" caption="__XL_Count compare_sector_desc" measure="1" displayFolder="" measureGroup="compare_sector_desc" count="0" hidden="1"/>
    <cacheHierarchy uniqueName="[Measures].[__XL_Count compare_subsector_desc]" caption="__XL_Count compare_subsector_desc" measure="1" displayFolder="" measureGroup="compare_subsector_desc" count="0" hidden="1"/>
    <cacheHierarchy uniqueName="[Measures].[__XL_Count compare_service_desc]" caption="__XL_Count compare_service_desc" measure="1" displayFolder="" measureGroup="compare_service_desc" count="0" hidden="1"/>
    <cacheHierarchy uniqueName="[Measures].[__XL_Count compare_techgroup_desc]" caption="__XL_Count compare_techgroup_desc" measure="1" displayFolder="" measureGroup="compare_techgroup_desc" count="0" hidden="1"/>
    <cacheHierarchy uniqueName="[Measures].[__XL_Count compare_comgroup_desc]" caption="__XL_Count compare_comgroup_desc" measure="1" displayFolder="" measureGroup="compare_comgroup_desc" count="0" hidden="1"/>
    <cacheHierarchy uniqueName="[Measures].[__XL_Count compare_scen_desc]" caption="__XL_Count compare_scen_desc" measure="1" displayFolder="" measureGroup="compare_scen_desc" count="0" hidden="1"/>
    <cacheHierarchy uniqueName="[Measures].[__XL_Count compare_attr_desc]" caption="__XL_Count compare_attr_desc" measure="1" displayFolder="" measureGroup="compare_attr_desc" count="0" hidden="1"/>
    <cacheHierarchy uniqueName="[Measures].[__XL_Count compare_topic_desc]" caption="__XL_Count compare_topic_desc" measure="1" displayFolder="" measureGroup="compare_topic_desc" count="0" hidden="1"/>
    <cacheHierarchy uniqueName="[Measures].[__No measures defined]" caption="__No measures defined" measure="1" displayFolder="" count="0" hidden="1"/>
    <cacheHierarchy uniqueName="[Measures].[Sum of value]" caption="Sum of value" measure="1" displayFolder="" measureGroup="DemoS_012_report" count="0" oneField="1" hidden="1">
      <fieldsUsage count="1">
        <fieldUsage x="10"/>
      </fieldsUsage>
      <extLst>
        <ext xmlns:x15="http://schemas.microsoft.com/office/spreadsheetml/2010/11/main" uri="{B97F6D7D-B522-45F9-BDA1-12C45D357490}">
          <x15:cacheHierarchy aggregatedColumn="38"/>
        </ext>
      </extLst>
    </cacheHierarchy>
    <cacheHierarchy uniqueName="[Measures].[Average of value]" caption="Average of value" measure="1" displayFolder="" measureGroup="DemoS_012_report" count="0" hidden="1">
      <extLst>
        <ext xmlns:x15="http://schemas.microsoft.com/office/spreadsheetml/2010/11/main" uri="{B97F6D7D-B522-45F9-BDA1-12C45D357490}">
          <x15:cacheHierarchy aggregatedColumn="38"/>
        </ext>
      </extLst>
    </cacheHierarchy>
  </cacheHierarchies>
  <kpis count="0"/>
  <dimensions count="12">
    <dimension name="compare_attr_desc" uniqueName="[compare_attr_desc]" caption="compare_attr_desc"/>
    <dimension name="compare_com_desc" uniqueName="[compare_com_desc]" caption="compare_com_desc"/>
    <dimension name="compare_comgroup_desc" uniqueName="[compare_comgroup_desc]" caption="compare_comgroup_desc"/>
    <dimension name="compare_prc_desc" uniqueName="[compare_prc_desc]" caption="compare_prc_desc"/>
    <dimension name="compare_scen_desc" uniqueName="[compare_scen_desc]" caption="compare_scen_desc"/>
    <dimension name="compare_sector_desc" uniqueName="[compare_sector_desc]" caption="compare_sector_desc"/>
    <dimension name="compare_service_desc" uniqueName="[compare_service_desc]" caption="compare_service_desc"/>
    <dimension name="compare_subsector_desc" uniqueName="[compare_subsector_desc]" caption="compare_subsector_desc"/>
    <dimension name="compare_techgroup_desc" uniqueName="[compare_techgroup_desc]" caption="compare_techgroup_desc"/>
    <dimension name="compare_topic_desc" uniqueName="[compare_topic_desc]" caption="compare_topic_desc"/>
    <dimension name="DemoS_012_report" uniqueName="[DemoS_012_report]" caption="DemoS_012_report"/>
    <dimension measure="1" name="Measures" uniqueName="[Measures]" caption="Measures"/>
  </dimensions>
  <measureGroups count="11">
    <measureGroup name="compare_attr_desc" caption="compare_attr_desc"/>
    <measureGroup name="compare_com_desc" caption="compare_com_desc"/>
    <measureGroup name="compare_comgroup_desc" caption="compare_comgroup_desc"/>
    <measureGroup name="compare_prc_desc" caption="compare_prc_desc"/>
    <measureGroup name="compare_scen_desc" caption="compare_scen_desc"/>
    <measureGroup name="compare_sector_desc" caption="compare_sector_desc"/>
    <measureGroup name="compare_service_desc" caption="compare_service_desc"/>
    <measureGroup name="compare_subsector_desc" caption="compare_subsector_desc"/>
    <measureGroup name="compare_techgroup_desc" caption="compare_techgroup_desc"/>
    <measureGroup name="compare_topic_desc" caption="compare_topic_desc"/>
    <measureGroup name="DemoS_012_report" caption="DemoS_012_report"/>
  </measureGroups>
  <maps count="21">
    <map measureGroup="0" dimension="0"/>
    <map measureGroup="1" dimension="1"/>
    <map measureGroup="2" dimension="2"/>
    <map measureGroup="3" dimension="3"/>
    <map measureGroup="4" dimension="4"/>
    <map measureGroup="5" dimension="5"/>
    <map measureGroup="6" dimension="6"/>
    <map measureGroup="7" dimension="7"/>
    <map measureGroup="8" dimension="8"/>
    <map measureGroup="9" dimension="9"/>
    <map measureGroup="10" dimension="0"/>
    <map measureGroup="10" dimension="1"/>
    <map measureGroup="10" dimension="2"/>
    <map measureGroup="10" dimension="3"/>
    <map measureGroup="10" dimension="4"/>
    <map measureGroup="10" dimension="5"/>
    <map measureGroup="10" dimension="6"/>
    <map measureGroup="10" dimension="7"/>
    <map measureGroup="10" dimension="8"/>
    <map measureGroup="10" dimension="9"/>
    <map measureGroup="10"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toffer Steen Andersen" refreshedDate="46007.703922569446" backgroundQuery="1" createdVersion="8" refreshedVersion="8" minRefreshableVersion="3" recordCount="0" supportSubquery="1" supportAdvancedDrill="1" xr:uid="{B1C9BB43-5EC0-442C-AA46-08F3A361C8C1}">
  <cacheSource type="external" connectionId="12"/>
  <cacheFields count="10">
    <cacheField name="[Measures].[Sum of value]" caption="Sum of value" numFmtId="0" hierarchy="52" level="32767"/>
    <cacheField name="[DemoS_012_report].[year].[year]" caption="year" numFmtId="0" hierarchy="34" level="1">
      <sharedItems containsSemiMixedTypes="0" containsString="0" containsNumber="1" containsInteger="1" minValue="2005" maxValue="2050" count="11">
        <n v="2005"/>
        <n v="2006"/>
        <n v="2010"/>
        <n v="2015"/>
        <n v="2020"/>
        <n v="2025"/>
        <n v="2030"/>
        <n v="2035"/>
        <n v="2040"/>
        <n v="2045"/>
        <n v="2050"/>
      </sharedItems>
      <extLst>
        <ext xmlns:x15="http://schemas.microsoft.com/office/spreadsheetml/2010/11/main" uri="{4F2E5C28-24EA-4eb8-9CBF-B6C8F9C3D259}">
          <x15:cachedUniqueNames>
            <x15:cachedUniqueName index="0" name="[DemoS_012_report].[year].&amp;[2005]"/>
            <x15:cachedUniqueName index="1" name="[DemoS_012_report].[year].&amp;[2006]"/>
            <x15:cachedUniqueName index="2" name="[DemoS_012_report].[year].&amp;[2010]"/>
            <x15:cachedUniqueName index="3" name="[DemoS_012_report].[year].&amp;[2015]"/>
            <x15:cachedUniqueName index="4" name="[DemoS_012_report].[year].&amp;[2020]"/>
            <x15:cachedUniqueName index="5" name="[DemoS_012_report].[year].&amp;[2025]"/>
            <x15:cachedUniqueName index="6" name="[DemoS_012_report].[year].&amp;[2030]"/>
            <x15:cachedUniqueName index="7" name="[DemoS_012_report].[year].&amp;[2035]"/>
            <x15:cachedUniqueName index="8" name="[DemoS_012_report].[year].&amp;[2040]"/>
            <x15:cachedUniqueName index="9" name="[DemoS_012_report].[year].&amp;[2045]"/>
            <x15:cachedUniqueName index="10" name="[DemoS_012_report].[year].&amp;[2050]"/>
          </x15:cachedUniqueNames>
        </ext>
      </extLst>
    </cacheField>
    <cacheField name="[DemoS_012_report].[topic].[topic]" caption="topic" numFmtId="0" hierarchy="27" level="1">
      <sharedItems count="1">
        <s v="dcosts"/>
      </sharedItems>
    </cacheField>
    <cacheField name="[compare_scen_desc].[scen_desc].[scen_desc]" caption="scen_desc" numFmtId="0" hierarchy="9" level="1">
      <sharedItems count="2">
        <s v="Demo Step 012"/>
        <s v="Demo Step 012 TRADSL Tax"/>
      </sharedItems>
    </cacheField>
    <cacheField name="[compare_attr_desc].[attr_desc].[attr_desc]" caption="attr_desc" numFmtId="0" hierarchy="1" level="1">
      <sharedItems count="10">
        <s v="Activitiy costs"/>
        <s v="Fixed O&amp;M costs"/>
        <s v="Flow costs"/>
        <s v="Flow revenues"/>
        <s v="Flow taxes"/>
        <s v="Investment costs"/>
        <s v="Commodity taxes" u="1"/>
        <s v="Fixed costs" u="1"/>
        <s v="Salvage costs" u="1"/>
        <s v="Variable cost" u="1"/>
      </sharedItems>
    </cacheField>
    <cacheField name="[compare_topic_desc].[topic_desc].[topic_desc]" caption="topic_desc" numFmtId="0" hierarchy="19" level="1">
      <sharedItems containsSemiMixedTypes="0" containsNonDate="0" containsString="0"/>
    </cacheField>
    <cacheField name="[DemoS_012_report].[cur].[cur]" caption="cur" numFmtId="0" hierarchy="37" level="1">
      <sharedItems count="1">
        <s v="MEuro05"/>
      </sharedItems>
    </cacheField>
    <cacheField name="[compare_sector_desc].[sector_desc].[sector_desc]" caption="sector_desc" numFmtId="0" hierarchy="11" level="1">
      <sharedItems count="11">
        <s v="Agriculture sector"/>
        <s v="Commercial sector"/>
        <s v="Electricity supply sector"/>
        <s v="Industry sector"/>
        <s v="Mining technologies"/>
        <s v="not available"/>
        <s v="Refinery"/>
        <s v="Residential sector"/>
        <s v="Trade technologies"/>
        <s v="Transmission of electricity and gas"/>
        <s v="Transport sector"/>
      </sharedItems>
    </cacheField>
    <cacheField name="[DemoS_012_report].[attr].[attr]" caption="attr" numFmtId="0" hierarchy="28" level="1">
      <sharedItems containsSemiMixedTypes="0" containsNonDate="0" containsString="0"/>
    </cacheField>
    <cacheField name="[compare_com_desc].[com_desc].[com_desc]" caption="com_desc" numFmtId="0" hierarchy="3" level="1">
      <sharedItems containsBlank="1" count="44">
        <s v="Agriculture Biomass"/>
        <s v="Agriculture Electricity"/>
        <s v="Agriculture Natural Gas"/>
        <s v="Agriculture Oil"/>
        <s v="Agriculture Solid Fuels"/>
        <s v="Commercial Biomass"/>
        <s v="Commercial Electricity"/>
        <s v="Commercial Natural Gas"/>
        <s v="Commercial Oil"/>
        <s v="Commercial Solid Fuels"/>
        <m/>
        <s v="Electricity"/>
        <s v="Electricity Plants Biomass"/>
        <s v="Electricity Plants Natural Gas"/>
        <s v="Electricity Plants Nuclear Energy"/>
        <s v="Electricity Plants Solid Fuels"/>
        <s v="Industry Biomass"/>
        <s v="Industry Crude oil"/>
        <s v="Industry Electricity"/>
        <s v="Industry Natural Gas"/>
        <s v="Industry Solid Fuels"/>
        <s v="Biomass"/>
        <s v="Crude Oil"/>
        <s v="Natural Gas"/>
        <s v="Nuclear Energy"/>
        <s v="Solid Fuels"/>
        <s v="Diesel oil"/>
        <s v="Heavy Fuel Oil"/>
        <s v="Kerosenes"/>
        <s v="LPG"/>
        <s v="Motor spirit"/>
        <s v="Naphtha"/>
        <s v="Other Petroleum Products"/>
        <s v="Residential Biomass"/>
        <s v="Residential Natural Gas"/>
        <s v="Residential Oil"/>
        <s v="Residential Solar energy"/>
        <s v="Residential Solid Fuels"/>
        <s v="Transport Biofuels"/>
        <s v="Transport Diesel oil"/>
        <s v="Transport Electricity"/>
        <s v="Transport LPG"/>
        <s v="Transport Motor spirit"/>
        <s v="Transport Natural Gas"/>
      </sharedItems>
    </cacheField>
  </cacheFields>
  <cacheHierarchies count="54">
    <cacheHierarchy uniqueName="[compare_attr_desc].[attr]" caption="attr" attribute="1" defaultMemberUniqueName="[compare_attr_desc].[attr].[All]" allUniqueName="[compare_attr_desc].[attr].[All]" dimensionUniqueName="[compare_attr_desc]" displayFolder="" count="0" memberValueDatatype="130" unbalanced="0"/>
    <cacheHierarchy uniqueName="[compare_attr_desc].[attr_desc]" caption="attr_desc" attribute="1" defaultMemberUniqueName="[compare_attr_desc].[attr_desc].[All]" allUniqueName="[compare_attr_desc].[attr_desc].[All]" dimensionUniqueName="[compare_attr_desc]" displayFolder="" count="2" memberValueDatatype="130" unbalanced="0">
      <fieldsUsage count="2">
        <fieldUsage x="-1"/>
        <fieldUsage x="4"/>
      </fieldsUsage>
    </cacheHierarchy>
    <cacheHierarchy uniqueName="[compare_com_desc].[com]" caption="com" attribute="1" defaultMemberUniqueName="[compare_com_desc].[com].[All]" allUniqueName="[compare_com_desc].[com].[All]" dimensionUniqueName="[compare_com_desc]" displayFolder="" count="0" memberValueDatatype="130" unbalanced="0"/>
    <cacheHierarchy uniqueName="[compare_com_desc].[com_desc]" caption="com_desc" attribute="1" defaultMemberUniqueName="[compare_com_desc].[com_desc].[All]" allUniqueName="[compare_com_desc].[com_desc].[All]" dimensionUniqueName="[compare_com_desc]" displayFolder="" count="2" memberValueDatatype="130" unbalanced="0">
      <fieldsUsage count="2">
        <fieldUsage x="-1"/>
        <fieldUsage x="9"/>
      </fieldsUsage>
    </cacheHierarchy>
    <cacheHierarchy uniqueName="[compare_comgroup_desc].[comgroup]" caption="comgroup" attribute="1" defaultMemberUniqueName="[compare_comgroup_desc].[comgroup].[All]" allUniqueName="[compare_comgroup_desc].[comgroup].[All]" dimensionUniqueName="[compare_comgroup_desc]" displayFolder="" count="0" memberValueDatatype="130" unbalanced="0"/>
    <cacheHierarchy uniqueName="[compare_comgroup_desc].[comgroup_desc]" caption="comgroup_desc" attribute="1" defaultMemberUniqueName="[compare_comgroup_desc].[comgroup_desc].[All]" allUniqueName="[compare_comgroup_desc].[comgroup_desc].[All]" dimensionUniqueName="[compare_comgroup_desc]" displayFolder="" count="0" memberValueDatatype="130" unbalanced="0"/>
    <cacheHierarchy uniqueName="[compare_prc_desc].[prc]" caption="prc" attribute="1" defaultMemberUniqueName="[compare_prc_desc].[prc].[All]" allUniqueName="[compare_prc_desc].[prc].[All]" dimensionUniqueName="[compare_prc_desc]" displayFolder="" count="0" memberValueDatatype="130" unbalanced="0"/>
    <cacheHierarchy uniqueName="[compare_prc_desc].[prc_desc]" caption="prc_desc" attribute="1" defaultMemberUniqueName="[compare_prc_desc].[prc_desc].[All]" allUniqueName="[compare_prc_desc].[prc_desc].[All]" dimensionUniqueName="[compare_prc_desc]" displayFolder="" count="0" memberValueDatatype="130" unbalanced="0"/>
    <cacheHierarchy uniqueName="[compare_scen_desc].[scen]" caption="scen" attribute="1" defaultMemberUniqueName="[compare_scen_desc].[scen].[All]" allUniqueName="[compare_scen_desc].[scen].[All]" dimensionUniqueName="[compare_scen_desc]" displayFolder="" count="0" memberValueDatatype="130" unbalanced="0"/>
    <cacheHierarchy uniqueName="[compare_scen_desc].[scen_desc]" caption="scen_desc" attribute="1" defaultMemberUniqueName="[compare_scen_desc].[scen_desc].[All]" allUniqueName="[compare_scen_desc].[scen_desc].[All]" dimensionUniqueName="[compare_scen_desc]" displayFolder="" count="2" memberValueDatatype="130" unbalanced="0">
      <fieldsUsage count="2">
        <fieldUsage x="-1"/>
        <fieldUsage x="3"/>
      </fieldsUsage>
    </cacheHierarchy>
    <cacheHierarchy uniqueName="[compare_sector_desc].[sector]" caption="sector" attribute="1" defaultMemberUniqueName="[compare_sector_desc].[sector].[All]" allUniqueName="[compare_sector_desc].[sector].[All]" dimensionUniqueName="[compare_sector_desc]" displayFolder="" count="0" memberValueDatatype="130" unbalanced="0"/>
    <cacheHierarchy uniqueName="[compare_sector_desc].[sector_desc]" caption="sector_desc" attribute="1" defaultMemberUniqueName="[compare_sector_desc].[sector_desc].[All]" allUniqueName="[compare_sector_desc].[sector_desc].[All]" dimensionUniqueName="[compare_sector_desc]" displayFolder="" count="2" memberValueDatatype="130" unbalanced="0">
      <fieldsUsage count="2">
        <fieldUsage x="-1"/>
        <fieldUsage x="7"/>
      </fieldsUsage>
    </cacheHierarchy>
    <cacheHierarchy uniqueName="[compare_service_desc].[service]" caption="service" attribute="1" defaultMemberUniqueName="[compare_service_desc].[service].[All]" allUniqueName="[compare_service_desc].[service].[All]" dimensionUniqueName="[compare_service_desc]" displayFolder="" count="0" memberValueDatatype="130" unbalanced="0"/>
    <cacheHierarchy uniqueName="[compare_service_desc].[service_desc]" caption="service_desc" attribute="1" defaultMemberUniqueName="[compare_service_desc].[service_desc].[All]" allUniqueName="[compare_service_desc].[service_desc].[All]" dimensionUniqueName="[compare_service_desc]" displayFolder="" count="0" memberValueDatatype="130" unbalanced="0"/>
    <cacheHierarchy uniqueName="[compare_subsector_desc].[subsector]" caption="subsector" attribute="1" defaultMemberUniqueName="[compare_subsector_desc].[subsector].[All]" allUniqueName="[compare_subsector_desc].[subsector].[All]" dimensionUniqueName="[compare_subsector_desc]" displayFolder="" count="0" memberValueDatatype="130" unbalanced="0"/>
    <cacheHierarchy uniqueName="[compare_subsector_desc].[subsector_desc]" caption="subsector_desc" attribute="1" defaultMemberUniqueName="[compare_subsector_desc].[subsector_desc].[All]" allUniqueName="[compare_subsector_desc].[subsector_desc].[All]" dimensionUniqueName="[compare_subsector_desc]" displayFolder="" count="0" memberValueDatatype="130" unbalanced="0"/>
    <cacheHierarchy uniqueName="[compare_techgroup_desc].[techgroup]" caption="techgroup" attribute="1" defaultMemberUniqueName="[compare_techgroup_desc].[techgroup].[All]" allUniqueName="[compare_techgroup_desc].[techgroup].[All]" dimensionUniqueName="[compare_techgroup_desc]" displayFolder="" count="0" memberValueDatatype="130" unbalanced="0"/>
    <cacheHierarchy uniqueName="[compare_techgroup_desc].[techgroup_desc]" caption="techgroup_desc" attribute="1" defaultMemberUniqueName="[compare_techgroup_desc].[techgroup_desc].[All]" allUniqueName="[compare_techgroup_desc].[techgroup_desc].[All]" dimensionUniqueName="[compare_techgroup_desc]" displayFolder="" count="0" memberValueDatatype="130" unbalanced="0"/>
    <cacheHierarchy uniqueName="[compare_topic_desc].[topic]" caption="topic" attribute="1" defaultMemberUniqueName="[compare_topic_desc].[topic].[All]" allUniqueName="[compare_topic_desc].[topic].[All]" dimensionUniqueName="[compare_topic_desc]" displayFolder="" count="0" memberValueDatatype="130" unbalanced="0"/>
    <cacheHierarchy uniqueName="[compare_topic_desc].[topic_desc]" caption="topic_desc" attribute="1" defaultMemberUniqueName="[compare_topic_desc].[topic_desc].[All]" allUniqueName="[compare_topic_desc].[topic_desc].[All]" dimensionUniqueName="[compare_topic_desc]" displayFolder="" count="2" memberValueDatatype="130" unbalanced="0">
      <fieldsUsage count="2">
        <fieldUsage x="-1"/>
        <fieldUsage x="5"/>
      </fieldsUsage>
    </cacheHierarchy>
    <cacheHierarchy uniqueName="[DemoS_012_report].[filename]" caption="filename" attribute="1" defaultMemberUniqueName="[DemoS_012_report].[filename].[All]" allUniqueName="[DemoS_012_report].[filename].[All]" dimensionUniqueName="[DemoS_012_report]" displayFolder="" count="0" memberValueDatatype="130" unbalanced="0"/>
    <cacheHierarchy uniqueName="[DemoS_012_report].[scen]" caption="scen" attribute="1" defaultMemberUniqueName="[DemoS_012_report].[scen].[All]" allUniqueName="[DemoS_012_report].[scen].[All]" dimensionUniqueName="[DemoS_012_report]" displayFolder="" count="0" memberValueDatatype="130" unbalanced="0"/>
    <cacheHierarchy uniqueName="[DemoS_012_report].[sector]" caption="sector" attribute="1" defaultMemberUniqueName="[DemoS_012_report].[sector].[All]" allUniqueName="[DemoS_012_report].[sector].[All]" dimensionUniqueName="[DemoS_012_report]" displayFolder="" count="0" memberValueDatatype="130" unbalanced="0"/>
    <cacheHierarchy uniqueName="[DemoS_012_report].[subsector]" caption="subsector" attribute="1" defaultMemberUniqueName="[DemoS_012_report].[subsector].[All]" allUniqueName="[DemoS_012_report].[subsector].[All]" dimensionUniqueName="[DemoS_012_report]" displayFolder="" count="0" memberValueDatatype="130" unbalanced="0"/>
    <cacheHierarchy uniqueName="[DemoS_012_report].[service]" caption="service" attribute="1" defaultMemberUniqueName="[DemoS_012_report].[service].[All]" allUniqueName="[DemoS_012_report].[service].[All]" dimensionUniqueName="[DemoS_012_report]" displayFolder="" count="0" memberValueDatatype="130" unbalanced="0"/>
    <cacheHierarchy uniqueName="[DemoS_012_report].[techgroup]" caption="techgroup" attribute="1" defaultMemberUniqueName="[DemoS_012_report].[techgroup].[All]" allUniqueName="[DemoS_012_report].[techgroup].[All]" dimensionUniqueName="[DemoS_012_report]" displayFolder="" count="0" memberValueDatatype="130" unbalanced="0"/>
    <cacheHierarchy uniqueName="[DemoS_012_report].[comgroup]" caption="comgroup" attribute="1" defaultMemberUniqueName="[DemoS_012_report].[comgroup].[All]" allUniqueName="[DemoS_012_report].[comgroup].[All]" dimensionUniqueName="[DemoS_012_report]" displayFolder="" count="0" memberValueDatatype="130" unbalanced="0"/>
    <cacheHierarchy uniqueName="[DemoS_012_report].[topic]" caption="topic" attribute="1" defaultMemberUniqueName="[DemoS_012_report].[topic].[All]" allUniqueName="[DemoS_012_report].[topic].[All]" dimensionUniqueName="[DemoS_012_report]" displayFolder="" count="2" memberValueDatatype="130" unbalanced="0">
      <fieldsUsage count="2">
        <fieldUsage x="-1"/>
        <fieldUsage x="2"/>
      </fieldsUsage>
    </cacheHierarchy>
    <cacheHierarchy uniqueName="[DemoS_012_report].[attr]" caption="attr" attribute="1" defaultMemberUniqueName="[DemoS_012_report].[attr].[All]" allUniqueName="[DemoS_012_report].[attr].[All]" dimensionUniqueName="[DemoS_012_report]" displayFolder="" count="2" memberValueDatatype="130" unbalanced="0">
      <fieldsUsage count="2">
        <fieldUsage x="-1"/>
        <fieldUsage x="8"/>
      </fieldsUsage>
    </cacheHierarchy>
    <cacheHierarchy uniqueName="[DemoS_012_report].[prc]" caption="prc" attribute="1" defaultMemberUniqueName="[DemoS_012_report].[prc].[All]" allUniqueName="[DemoS_012_report].[prc].[All]" dimensionUniqueName="[DemoS_012_report]" displayFolder="" count="0" memberValueDatatype="130" unbalanced="0"/>
    <cacheHierarchy uniqueName="[DemoS_012_report].[com]" caption="com" attribute="1" defaultMemberUniqueName="[DemoS_012_report].[com].[All]" allUniqueName="[DemoS_012_report].[com].[All]" dimensionUniqueName="[DemoS_012_report]" displayFolder="" count="0" memberValueDatatype="130" unbalanced="0"/>
    <cacheHierarchy uniqueName="[DemoS_012_report].[timeslice]" caption="timeslice" attribute="1" defaultMemberUniqueName="[DemoS_012_report].[timeslice].[All]" allUniqueName="[DemoS_012_report].[timeslice].[All]" dimensionUniqueName="[DemoS_012_report]" displayFolder="" count="0" memberValueDatatype="130" unbalanced="0"/>
    <cacheHierarchy uniqueName="[DemoS_012_report].[regionFrom]" caption="regionFrom" attribute="1" defaultMemberUniqueName="[DemoS_012_report].[regionFrom].[All]" allUniqueName="[DemoS_012_report].[regionFrom].[All]" dimensionUniqueName="[DemoS_012_report]" displayFolder="" count="0" memberValueDatatype="130" unbalanced="0"/>
    <cacheHierarchy uniqueName="[DemoS_012_report].[regionTo]" caption="regionTo" attribute="1" defaultMemberUniqueName="[DemoS_012_report].[regionTo].[All]" allUniqueName="[DemoS_012_report].[regionTo].[All]" dimensionUniqueName="[DemoS_012_report]" displayFolder="" count="0" memberValueDatatype="130" unbalanced="0"/>
    <cacheHierarchy uniqueName="[DemoS_012_report].[year]" caption="year" attribute="1" defaultMemberUniqueName="[DemoS_012_report].[year].[All]" allUniqueName="[DemoS_012_report].[year].[All]" dimensionUniqueName="[DemoS_012_report]" displayFolder="" count="2" memberValueDatatype="20" unbalanced="0">
      <fieldsUsage count="2">
        <fieldUsage x="-1"/>
        <fieldUsage x="1"/>
      </fieldsUsage>
    </cacheHierarchy>
    <cacheHierarchy uniqueName="[DemoS_012_report].[vntg]" caption="vntg" attribute="1" defaultMemberUniqueName="[DemoS_012_report].[vntg].[All]" allUniqueName="[DemoS_012_report].[vntg].[All]" dimensionUniqueName="[DemoS_012_report]" displayFolder="" count="0" memberValueDatatype="20" unbalanced="0"/>
    <cacheHierarchy uniqueName="[DemoS_012_report].[units]" caption="units" attribute="1" defaultMemberUniqueName="[DemoS_012_report].[units].[All]" allUniqueName="[DemoS_012_report].[units].[All]" dimensionUniqueName="[DemoS_012_report]" displayFolder="" count="0" memberValueDatatype="130" unbalanced="0"/>
    <cacheHierarchy uniqueName="[DemoS_012_report].[cur]" caption="cur" attribute="1" defaultMemberUniqueName="[DemoS_012_report].[cur].[All]" allUniqueName="[DemoS_012_report].[cur].[All]" dimensionUniqueName="[DemoS_012_report]" displayFolder="" count="2" memberValueDatatype="130" unbalanced="0">
      <fieldsUsage count="2">
        <fieldUsage x="-1"/>
        <fieldUsage x="6"/>
      </fieldsUsage>
    </cacheHierarchy>
    <cacheHierarchy uniqueName="[DemoS_012_report].[value]" caption="value" attribute="1" defaultMemberUniqueName="[DemoS_012_report].[value].[All]" allUniqueName="[DemoS_012_report].[value].[All]" dimensionUniqueName="[DemoS_012_report]" displayFolder="" count="0" memberValueDatatype="5" unbalanced="0"/>
    <cacheHierarchy uniqueName="[DemoS_012_report].[Calculated Column 1]" caption="Calculated Column 1" attribute="1" defaultMemberUniqueName="[DemoS_012_report].[Calculated Column 1].[All]" allUniqueName="[DemoS_012_report].[Calculated Column 1].[All]" dimensionUniqueName="[DemoS_012_report]" displayFolder="" count="0" memberValueDatatype="20" unbalanced="0"/>
    <cacheHierarchy uniqueName="[Measures].[__XL_Count DemoS_012_report]" caption="__XL_Count DemoS_012_report" measure="1" displayFolder="" measureGroup="DemoS_012_report" count="0" hidden="1"/>
    <cacheHierarchy uniqueName="[Measures].[__XL_Count compare_com_desc]" caption="__XL_Count compare_com_desc" measure="1" displayFolder="" measureGroup="compare_com_desc" count="0" hidden="1"/>
    <cacheHierarchy uniqueName="[Measures].[__XL_Count compare_prc_desc]" caption="__XL_Count compare_prc_desc" measure="1" displayFolder="" measureGroup="compare_prc_desc" count="0" hidden="1"/>
    <cacheHierarchy uniqueName="[Measures].[__XL_Count compare_sector_desc]" caption="__XL_Count compare_sector_desc" measure="1" displayFolder="" measureGroup="compare_sector_desc" count="0" hidden="1"/>
    <cacheHierarchy uniqueName="[Measures].[__XL_Count compare_subsector_desc]" caption="__XL_Count compare_subsector_desc" measure="1" displayFolder="" measureGroup="compare_subsector_desc" count="0" hidden="1"/>
    <cacheHierarchy uniqueName="[Measures].[__XL_Count compare_service_desc]" caption="__XL_Count compare_service_desc" measure="1" displayFolder="" measureGroup="compare_service_desc" count="0" hidden="1"/>
    <cacheHierarchy uniqueName="[Measures].[__XL_Count compare_techgroup_desc]" caption="__XL_Count compare_techgroup_desc" measure="1" displayFolder="" measureGroup="compare_techgroup_desc" count="0" hidden="1"/>
    <cacheHierarchy uniqueName="[Measures].[__XL_Count compare_comgroup_desc]" caption="__XL_Count compare_comgroup_desc" measure="1" displayFolder="" measureGroup="compare_comgroup_desc" count="0" hidden="1"/>
    <cacheHierarchy uniqueName="[Measures].[__XL_Count compare_scen_desc]" caption="__XL_Count compare_scen_desc" measure="1" displayFolder="" measureGroup="compare_scen_desc" count="0" hidden="1"/>
    <cacheHierarchy uniqueName="[Measures].[__XL_Count compare_attr_desc]" caption="__XL_Count compare_attr_desc" measure="1" displayFolder="" measureGroup="compare_attr_desc" count="0" hidden="1"/>
    <cacheHierarchy uniqueName="[Measures].[__XL_Count compare_topic_desc]" caption="__XL_Count compare_topic_desc" measure="1" displayFolder="" measureGroup="compare_topic_desc" count="0" hidden="1"/>
    <cacheHierarchy uniqueName="[Measures].[__No measures defined]" caption="__No measures defined" measure="1" displayFolder="" count="0" hidden="1"/>
    <cacheHierarchy uniqueName="[Measures].[Sum of value]" caption="Sum of value" measure="1" displayFolder="" measureGroup="DemoS_012_report" count="0" oneField="1" hidden="1">
      <fieldsUsage count="1">
        <fieldUsage x="0"/>
      </fieldsUsage>
      <extLst>
        <ext xmlns:x15="http://schemas.microsoft.com/office/spreadsheetml/2010/11/main" uri="{B97F6D7D-B522-45F9-BDA1-12C45D357490}">
          <x15:cacheHierarchy aggregatedColumn="38"/>
        </ext>
      </extLst>
    </cacheHierarchy>
    <cacheHierarchy uniqueName="[Measures].[Average of value]" caption="Average of value" measure="1" displayFolder="" measureGroup="DemoS_012_report" count="0" hidden="1">
      <extLst>
        <ext xmlns:x15="http://schemas.microsoft.com/office/spreadsheetml/2010/11/main" uri="{B97F6D7D-B522-45F9-BDA1-12C45D357490}">
          <x15:cacheHierarchy aggregatedColumn="38"/>
        </ext>
      </extLst>
    </cacheHierarchy>
  </cacheHierarchies>
  <kpis count="0"/>
  <dimensions count="12">
    <dimension name="compare_attr_desc" uniqueName="[compare_attr_desc]" caption="compare_attr_desc"/>
    <dimension name="compare_com_desc" uniqueName="[compare_com_desc]" caption="compare_com_desc"/>
    <dimension name="compare_comgroup_desc" uniqueName="[compare_comgroup_desc]" caption="compare_comgroup_desc"/>
    <dimension name="compare_prc_desc" uniqueName="[compare_prc_desc]" caption="compare_prc_desc"/>
    <dimension name="compare_scen_desc" uniqueName="[compare_scen_desc]" caption="compare_scen_desc"/>
    <dimension name="compare_sector_desc" uniqueName="[compare_sector_desc]" caption="compare_sector_desc"/>
    <dimension name="compare_service_desc" uniqueName="[compare_service_desc]" caption="compare_service_desc"/>
    <dimension name="compare_subsector_desc" uniqueName="[compare_subsector_desc]" caption="compare_subsector_desc"/>
    <dimension name="compare_techgroup_desc" uniqueName="[compare_techgroup_desc]" caption="compare_techgroup_desc"/>
    <dimension name="compare_topic_desc" uniqueName="[compare_topic_desc]" caption="compare_topic_desc"/>
    <dimension name="DemoS_012_report" uniqueName="[DemoS_012_report]" caption="DemoS_012_report"/>
    <dimension measure="1" name="Measures" uniqueName="[Measures]" caption="Measures"/>
  </dimensions>
  <measureGroups count="11">
    <measureGroup name="compare_attr_desc" caption="compare_attr_desc"/>
    <measureGroup name="compare_com_desc" caption="compare_com_desc"/>
    <measureGroup name="compare_comgroup_desc" caption="compare_comgroup_desc"/>
    <measureGroup name="compare_prc_desc" caption="compare_prc_desc"/>
    <measureGroup name="compare_scen_desc" caption="compare_scen_desc"/>
    <measureGroup name="compare_sector_desc" caption="compare_sector_desc"/>
    <measureGroup name="compare_service_desc" caption="compare_service_desc"/>
    <measureGroup name="compare_subsector_desc" caption="compare_subsector_desc"/>
    <measureGroup name="compare_techgroup_desc" caption="compare_techgroup_desc"/>
    <measureGroup name="compare_topic_desc" caption="compare_topic_desc"/>
    <measureGroup name="DemoS_012_report" caption="DemoS_012_report"/>
  </measureGroups>
  <maps count="21">
    <map measureGroup="0" dimension="0"/>
    <map measureGroup="1" dimension="1"/>
    <map measureGroup="2" dimension="2"/>
    <map measureGroup="3" dimension="3"/>
    <map measureGroup="4" dimension="4"/>
    <map measureGroup="5" dimension="5"/>
    <map measureGroup="6" dimension="6"/>
    <map measureGroup="7" dimension="7"/>
    <map measureGroup="8" dimension="8"/>
    <map measureGroup="9" dimension="9"/>
    <map measureGroup="10" dimension="0"/>
    <map measureGroup="10" dimension="1"/>
    <map measureGroup="10" dimension="2"/>
    <map measureGroup="10" dimension="3"/>
    <map measureGroup="10" dimension="4"/>
    <map measureGroup="10" dimension="5"/>
    <map measureGroup="10" dimension="6"/>
    <map measureGroup="10" dimension="7"/>
    <map measureGroup="10" dimension="8"/>
    <map measureGroup="10" dimension="9"/>
    <map measureGroup="10"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toffer Steen Andersen" refreshedDate="46007.70391527778" backgroundQuery="1" createdVersion="3" refreshedVersion="8" minRefreshableVersion="3" recordCount="0" supportSubquery="1" supportAdvancedDrill="1" xr:uid="{0D50CEAE-D682-4C6A-A520-7E98C2857E37}">
  <cacheSource type="external" connectionId="12">
    <extLst>
      <ext xmlns:x14="http://schemas.microsoft.com/office/spreadsheetml/2009/9/main" uri="{F057638F-6D5F-4e77-A914-E7F072B9BCA8}">
        <x14:sourceConnection name="ThisWorkbookDataModel"/>
      </ext>
    </extLst>
  </cacheSource>
  <cacheFields count="0"/>
  <cacheHierarchies count="54">
    <cacheHierarchy uniqueName="[compare_attr_desc].[attr]" caption="attr" attribute="1" defaultMemberUniqueName="[compare_attr_desc].[attr].[All]" allUniqueName="[compare_attr_desc].[attr].[All]" dimensionUniqueName="[compare_attr_desc]" displayFolder="" count="0" memberValueDatatype="130" unbalanced="0"/>
    <cacheHierarchy uniqueName="[compare_attr_desc].[attr_desc]" caption="attr_desc" attribute="1" defaultMemberUniqueName="[compare_attr_desc].[attr_desc].[All]" allUniqueName="[compare_attr_desc].[attr_desc].[All]" dimensionUniqueName="[compare_attr_desc]" displayFolder="" count="2" memberValueDatatype="130" unbalanced="0"/>
    <cacheHierarchy uniqueName="[compare_com_desc].[com]" caption="com" attribute="1" defaultMemberUniqueName="[compare_com_desc].[com].[All]" allUniqueName="[compare_com_desc].[com].[All]" dimensionUniqueName="[compare_com_desc]" displayFolder="" count="0" memberValueDatatype="130" unbalanced="0"/>
    <cacheHierarchy uniqueName="[compare_com_desc].[com_desc]" caption="com_desc" attribute="1" defaultMemberUniqueName="[compare_com_desc].[com_desc].[All]" allUniqueName="[compare_com_desc].[com_desc].[All]" dimensionUniqueName="[compare_com_desc]" displayFolder="" count="0" memberValueDatatype="130" unbalanced="0"/>
    <cacheHierarchy uniqueName="[compare_comgroup_desc].[comgroup]" caption="comgroup" attribute="1" defaultMemberUniqueName="[compare_comgroup_desc].[comgroup].[All]" allUniqueName="[compare_comgroup_desc].[comgroup].[All]" dimensionUniqueName="[compare_comgroup_desc]" displayFolder="" count="0" memberValueDatatype="130" unbalanced="0"/>
    <cacheHierarchy uniqueName="[compare_comgroup_desc].[comgroup_desc]" caption="comgroup_desc" attribute="1" defaultMemberUniqueName="[compare_comgroup_desc].[comgroup_desc].[All]" allUniqueName="[compare_comgroup_desc].[comgroup_desc].[All]" dimensionUniqueName="[compare_comgroup_desc]" displayFolder="" count="0" memberValueDatatype="130" unbalanced="0"/>
    <cacheHierarchy uniqueName="[compare_prc_desc].[prc]" caption="prc" attribute="1" defaultMemberUniqueName="[compare_prc_desc].[prc].[All]" allUniqueName="[compare_prc_desc].[prc].[All]" dimensionUniqueName="[compare_prc_desc]" displayFolder="" count="0" memberValueDatatype="130" unbalanced="0"/>
    <cacheHierarchy uniqueName="[compare_prc_desc].[prc_desc]" caption="prc_desc" attribute="1" defaultMemberUniqueName="[compare_prc_desc].[prc_desc].[All]" allUniqueName="[compare_prc_desc].[prc_desc].[All]" dimensionUniqueName="[compare_prc_desc]" displayFolder="" count="0" memberValueDatatype="130" unbalanced="0"/>
    <cacheHierarchy uniqueName="[compare_scen_desc].[scen]" caption="scen" attribute="1" defaultMemberUniqueName="[compare_scen_desc].[scen].[All]" allUniqueName="[compare_scen_desc].[scen].[All]" dimensionUniqueName="[compare_scen_desc]" displayFolder="" count="0" memberValueDatatype="130" unbalanced="0"/>
    <cacheHierarchy uniqueName="[compare_scen_desc].[scen_desc]" caption="scen_desc" attribute="1" defaultMemberUniqueName="[compare_scen_desc].[scen_desc].[All]" allUniqueName="[compare_scen_desc].[scen_desc].[All]" dimensionUniqueName="[compare_scen_desc]" displayFolder="" count="0" memberValueDatatype="130" unbalanced="0"/>
    <cacheHierarchy uniqueName="[compare_sector_desc].[sector]" caption="sector" attribute="1" defaultMemberUniqueName="[compare_sector_desc].[sector].[All]" allUniqueName="[compare_sector_desc].[sector].[All]" dimensionUniqueName="[compare_sector_desc]" displayFolder="" count="0" memberValueDatatype="130" unbalanced="0"/>
    <cacheHierarchy uniqueName="[compare_sector_desc].[sector_desc]" caption="sector_desc" attribute="1" defaultMemberUniqueName="[compare_sector_desc].[sector_desc].[All]" allUniqueName="[compare_sector_desc].[sector_desc].[All]" dimensionUniqueName="[compare_sector_desc]" displayFolder="" count="2" memberValueDatatype="130" unbalanced="0"/>
    <cacheHierarchy uniqueName="[compare_service_desc].[service]" caption="service" attribute="1" defaultMemberUniqueName="[compare_service_desc].[service].[All]" allUniqueName="[compare_service_desc].[service].[All]" dimensionUniqueName="[compare_service_desc]" displayFolder="" count="0" memberValueDatatype="130" unbalanced="0"/>
    <cacheHierarchy uniqueName="[compare_service_desc].[service_desc]" caption="service_desc" attribute="1" defaultMemberUniqueName="[compare_service_desc].[service_desc].[All]" allUniqueName="[compare_service_desc].[service_desc].[All]" dimensionUniqueName="[compare_service_desc]" displayFolder="" count="0" memberValueDatatype="130" unbalanced="0"/>
    <cacheHierarchy uniqueName="[compare_subsector_desc].[subsector]" caption="subsector" attribute="1" defaultMemberUniqueName="[compare_subsector_desc].[subsector].[All]" allUniqueName="[compare_subsector_desc].[subsector].[All]" dimensionUniqueName="[compare_subsector_desc]" displayFolder="" count="0" memberValueDatatype="130" unbalanced="0"/>
    <cacheHierarchy uniqueName="[compare_subsector_desc].[subsector_desc]" caption="subsector_desc" attribute="1" defaultMemberUniqueName="[compare_subsector_desc].[subsector_desc].[All]" allUniqueName="[compare_subsector_desc].[subsector_desc].[All]" dimensionUniqueName="[compare_subsector_desc]" displayFolder="" count="0" memberValueDatatype="130" unbalanced="0"/>
    <cacheHierarchy uniqueName="[compare_techgroup_desc].[techgroup]" caption="techgroup" attribute="1" defaultMemberUniqueName="[compare_techgroup_desc].[techgroup].[All]" allUniqueName="[compare_techgroup_desc].[techgroup].[All]" dimensionUniqueName="[compare_techgroup_desc]" displayFolder="" count="0" memberValueDatatype="130" unbalanced="0"/>
    <cacheHierarchy uniqueName="[compare_techgroup_desc].[techgroup_desc]" caption="techgroup_desc" attribute="1" defaultMemberUniqueName="[compare_techgroup_desc].[techgroup_desc].[All]" allUniqueName="[compare_techgroup_desc].[techgroup_desc].[All]" dimensionUniqueName="[compare_techgroup_desc]" displayFolder="" count="0" memberValueDatatype="130" unbalanced="0"/>
    <cacheHierarchy uniqueName="[compare_topic_desc].[topic]" caption="topic" attribute="1" defaultMemberUniqueName="[compare_topic_desc].[topic].[All]" allUniqueName="[compare_topic_desc].[topic].[All]" dimensionUniqueName="[compare_topic_desc]" displayFolder="" count="0" memberValueDatatype="130" unbalanced="0"/>
    <cacheHierarchy uniqueName="[compare_topic_desc].[topic_desc]" caption="topic_desc" attribute="1" defaultMemberUniqueName="[compare_topic_desc].[topic_desc].[All]" allUniqueName="[compare_topic_desc].[topic_desc].[All]" dimensionUniqueName="[compare_topic_desc]" displayFolder="" count="0" memberValueDatatype="130" unbalanced="0"/>
    <cacheHierarchy uniqueName="[DemoS_012_report].[filename]" caption="filename" attribute="1" defaultMemberUniqueName="[DemoS_012_report].[filename].[All]" allUniqueName="[DemoS_012_report].[filename].[All]" dimensionUniqueName="[DemoS_012_report]" displayFolder="" count="0" memberValueDatatype="130" unbalanced="0"/>
    <cacheHierarchy uniqueName="[DemoS_012_report].[scen]" caption="scen" attribute="1" defaultMemberUniqueName="[DemoS_012_report].[scen].[All]" allUniqueName="[DemoS_012_report].[scen].[All]" dimensionUniqueName="[DemoS_012_report]" displayFolder="" count="0" memberValueDatatype="130" unbalanced="0"/>
    <cacheHierarchy uniqueName="[DemoS_012_report].[sector]" caption="sector" attribute="1" defaultMemberUniqueName="[DemoS_012_report].[sector].[All]" allUniqueName="[DemoS_012_report].[sector].[All]" dimensionUniqueName="[DemoS_012_report]" displayFolder="" count="0" memberValueDatatype="130" unbalanced="0"/>
    <cacheHierarchy uniqueName="[DemoS_012_report].[subsector]" caption="subsector" attribute="1" defaultMemberUniqueName="[DemoS_012_report].[subsector].[All]" allUniqueName="[DemoS_012_report].[subsector].[All]" dimensionUniqueName="[DemoS_012_report]" displayFolder="" count="0" memberValueDatatype="130" unbalanced="0"/>
    <cacheHierarchy uniqueName="[DemoS_012_report].[service]" caption="service" attribute="1" defaultMemberUniqueName="[DemoS_012_report].[service].[All]" allUniqueName="[DemoS_012_report].[service].[All]" dimensionUniqueName="[DemoS_012_report]" displayFolder="" count="0" memberValueDatatype="130" unbalanced="0"/>
    <cacheHierarchy uniqueName="[DemoS_012_report].[techgroup]" caption="techgroup" attribute="1" defaultMemberUniqueName="[DemoS_012_report].[techgroup].[All]" allUniqueName="[DemoS_012_report].[techgroup].[All]" dimensionUniqueName="[DemoS_012_report]" displayFolder="" count="0" memberValueDatatype="130" unbalanced="0"/>
    <cacheHierarchy uniqueName="[DemoS_012_report].[comgroup]" caption="comgroup" attribute="1" defaultMemberUniqueName="[DemoS_012_report].[comgroup].[All]" allUniqueName="[DemoS_012_report].[comgroup].[All]" dimensionUniqueName="[DemoS_012_report]" displayFolder="" count="0" memberValueDatatype="130" unbalanced="0"/>
    <cacheHierarchy uniqueName="[DemoS_012_report].[topic]" caption="topic" attribute="1" defaultMemberUniqueName="[DemoS_012_report].[topic].[All]" allUniqueName="[DemoS_012_report].[topic].[All]" dimensionUniqueName="[DemoS_012_report]" displayFolder="" count="0" memberValueDatatype="130" unbalanced="0"/>
    <cacheHierarchy uniqueName="[DemoS_012_report].[attr]" caption="attr" attribute="1" defaultMemberUniqueName="[DemoS_012_report].[attr].[All]" allUniqueName="[DemoS_012_report].[attr].[All]" dimensionUniqueName="[DemoS_012_report]" displayFolder="" count="0" memberValueDatatype="130" unbalanced="0"/>
    <cacheHierarchy uniqueName="[DemoS_012_report].[prc]" caption="prc" attribute="1" defaultMemberUniqueName="[DemoS_012_report].[prc].[All]" allUniqueName="[DemoS_012_report].[prc].[All]" dimensionUniqueName="[DemoS_012_report]" displayFolder="" count="0" memberValueDatatype="130" unbalanced="0"/>
    <cacheHierarchy uniqueName="[DemoS_012_report].[com]" caption="com" attribute="1" defaultMemberUniqueName="[DemoS_012_report].[com].[All]" allUniqueName="[DemoS_012_report].[com].[All]" dimensionUniqueName="[DemoS_012_report]" displayFolder="" count="0" memberValueDatatype="130" unbalanced="0"/>
    <cacheHierarchy uniqueName="[DemoS_012_report].[timeslice]" caption="timeslice" attribute="1" defaultMemberUniqueName="[DemoS_012_report].[timeslice].[All]" allUniqueName="[DemoS_012_report].[timeslice].[All]" dimensionUniqueName="[DemoS_012_report]" displayFolder="" count="0" memberValueDatatype="130" unbalanced="0"/>
    <cacheHierarchy uniqueName="[DemoS_012_report].[regionFrom]" caption="regionFrom" attribute="1" defaultMemberUniqueName="[DemoS_012_report].[regionFrom].[All]" allUniqueName="[DemoS_012_report].[regionFrom].[All]" dimensionUniqueName="[DemoS_012_report]" displayFolder="" count="0" memberValueDatatype="130" unbalanced="0"/>
    <cacheHierarchy uniqueName="[DemoS_012_report].[regionTo]" caption="regionTo" attribute="1" defaultMemberUniqueName="[DemoS_012_report].[regionTo].[All]" allUniqueName="[DemoS_012_report].[regionTo].[All]" dimensionUniqueName="[DemoS_012_report]" displayFolder="" count="0" memberValueDatatype="130" unbalanced="0"/>
    <cacheHierarchy uniqueName="[DemoS_012_report].[year]" caption="year" attribute="1" defaultMemberUniqueName="[DemoS_012_report].[year].[All]" allUniqueName="[DemoS_012_report].[year].[All]" dimensionUniqueName="[DemoS_012_report]" displayFolder="" count="0" memberValueDatatype="20" unbalanced="0"/>
    <cacheHierarchy uniqueName="[DemoS_012_report].[vntg]" caption="vntg" attribute="1" defaultMemberUniqueName="[DemoS_012_report].[vntg].[All]" allUniqueName="[DemoS_012_report].[vntg].[All]" dimensionUniqueName="[DemoS_012_report]" displayFolder="" count="0" memberValueDatatype="20" unbalanced="0"/>
    <cacheHierarchy uniqueName="[DemoS_012_report].[units]" caption="units" attribute="1" defaultMemberUniqueName="[DemoS_012_report].[units].[All]" allUniqueName="[DemoS_012_report].[units].[All]" dimensionUniqueName="[DemoS_012_report]" displayFolder="" count="0" memberValueDatatype="130" unbalanced="0"/>
    <cacheHierarchy uniqueName="[DemoS_012_report].[cur]" caption="cur" attribute="1" defaultMemberUniqueName="[DemoS_012_report].[cur].[All]" allUniqueName="[DemoS_012_report].[cur].[All]" dimensionUniqueName="[DemoS_012_report]" displayFolder="" count="0" memberValueDatatype="130" unbalanced="0"/>
    <cacheHierarchy uniqueName="[DemoS_012_report].[value]" caption="value" attribute="1" defaultMemberUniqueName="[DemoS_012_report].[value].[All]" allUniqueName="[DemoS_012_report].[value].[All]" dimensionUniqueName="[DemoS_012_report]" displayFolder="" count="0" memberValueDatatype="5" unbalanced="0"/>
    <cacheHierarchy uniqueName="[DemoS_012_report].[Calculated Column 1]" caption="Calculated Column 1" attribute="1" defaultMemberUniqueName="[DemoS_012_report].[Calculated Column 1].[All]" allUniqueName="[DemoS_012_report].[Calculated Column 1].[All]" dimensionUniqueName="[DemoS_012_report]" displayFolder="" count="0" memberValueDatatype="20" unbalanced="0"/>
    <cacheHierarchy uniqueName="[Measures].[__XL_Count DemoS_012_report]" caption="__XL_Count DemoS_012_report" measure="1" displayFolder="" measureGroup="DemoS_012_report" count="0" hidden="1"/>
    <cacheHierarchy uniqueName="[Measures].[__XL_Count compare_com_desc]" caption="__XL_Count compare_com_desc" measure="1" displayFolder="" measureGroup="compare_com_desc" count="0" hidden="1"/>
    <cacheHierarchy uniqueName="[Measures].[__XL_Count compare_prc_desc]" caption="__XL_Count compare_prc_desc" measure="1" displayFolder="" measureGroup="compare_prc_desc" count="0" hidden="1"/>
    <cacheHierarchy uniqueName="[Measures].[__XL_Count compare_sector_desc]" caption="__XL_Count compare_sector_desc" measure="1" displayFolder="" measureGroup="compare_sector_desc" count="0" hidden="1"/>
    <cacheHierarchy uniqueName="[Measures].[__XL_Count compare_subsector_desc]" caption="__XL_Count compare_subsector_desc" measure="1" displayFolder="" measureGroup="compare_subsector_desc" count="0" hidden="1"/>
    <cacheHierarchy uniqueName="[Measures].[__XL_Count compare_service_desc]" caption="__XL_Count compare_service_desc" measure="1" displayFolder="" measureGroup="compare_service_desc" count="0" hidden="1"/>
    <cacheHierarchy uniqueName="[Measures].[__XL_Count compare_techgroup_desc]" caption="__XL_Count compare_techgroup_desc" measure="1" displayFolder="" measureGroup="compare_techgroup_desc" count="0" hidden="1"/>
    <cacheHierarchy uniqueName="[Measures].[__XL_Count compare_comgroup_desc]" caption="__XL_Count compare_comgroup_desc" measure="1" displayFolder="" measureGroup="compare_comgroup_desc" count="0" hidden="1"/>
    <cacheHierarchy uniqueName="[Measures].[__XL_Count compare_scen_desc]" caption="__XL_Count compare_scen_desc" measure="1" displayFolder="" measureGroup="compare_scen_desc" count="0" hidden="1"/>
    <cacheHierarchy uniqueName="[Measures].[__XL_Count compare_attr_desc]" caption="__XL_Count compare_attr_desc" measure="1" displayFolder="" measureGroup="compare_attr_desc" count="0" hidden="1"/>
    <cacheHierarchy uniqueName="[Measures].[__XL_Count compare_topic_desc]" caption="__XL_Count compare_topic_desc" measure="1" displayFolder="" measureGroup="compare_topic_desc" count="0" hidden="1"/>
    <cacheHierarchy uniqueName="[Measures].[__No measures defined]" caption="__No measures defined" measure="1" displayFolder="" count="0" hidden="1"/>
    <cacheHierarchy uniqueName="[Measures].[Sum of value]" caption="Sum of value" measure="1" displayFolder="" measureGroup="DemoS_012_report" count="0" hidden="1">
      <extLst>
        <ext xmlns:x15="http://schemas.microsoft.com/office/spreadsheetml/2010/11/main" uri="{B97F6D7D-B522-45F9-BDA1-12C45D357490}">
          <x15:cacheHierarchy aggregatedColumn="38"/>
        </ext>
      </extLst>
    </cacheHierarchy>
    <cacheHierarchy uniqueName="[Measures].[Average of value]" caption="Average of value" measure="1" displayFolder="" measureGroup="DemoS_012_report" count="0" hidden="1">
      <extLst>
        <ext xmlns:x15="http://schemas.microsoft.com/office/spreadsheetml/2010/11/main" uri="{B97F6D7D-B522-45F9-BDA1-12C45D357490}">
          <x15:cacheHierarchy aggregatedColumn="38"/>
        </ext>
      </extLst>
    </cacheHierarchy>
  </cacheHierarchies>
  <kpis count="0"/>
  <extLst>
    <ext xmlns:x14="http://schemas.microsoft.com/office/spreadsheetml/2009/9/main" uri="{725AE2AE-9491-48be-B2B4-4EB974FC3084}">
      <x14:pivotCacheDefinition slicerData="1" pivotCacheId="1130652824"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CF5E644-DC6A-445C-AC1D-A8E7C39D3463}" name="PivotTable2" cacheId="28" applyNumberFormats="0" applyBorderFormats="0" applyFontFormats="0" applyPatternFormats="0" applyAlignmentFormats="0" applyWidthHeightFormats="1" dataCaption="Values" tag="5b293b99-7e9d-4df7-b240-d14f41dc099b" updatedVersion="8" minRefreshableVersion="3" useAutoFormatting="1" subtotalHiddenItems="1" rowGrandTotals="0" itemPrintTitles="1" createdVersion="8" indent="0" outline="1" outlineData="1" multipleFieldFilters="0" chartFormat="4">
  <location ref="A7:F11" firstHeaderRow="1" firstDataRow="3" firstDataCol="1" rowPageCount="3" colPageCount="1"/>
  <pivotFields count="8">
    <pivotField dataField="1" subtotalTop="0" showAll="0" defaultSubtotal="0"/>
    <pivotField axis="axisPage" allDrilled="1" subtotalTop="0" showAll="0" dataSourceSort="1" defaultSubtotal="0" defaultAttributeDrillState="1">
      <items count="9">
        <item x="0"/>
        <item x="1"/>
        <item x="2"/>
        <item x="3"/>
        <item x="4"/>
        <item x="5"/>
        <item x="6"/>
        <item x="7"/>
        <item x="8"/>
      </items>
    </pivotField>
    <pivotField allDrilled="1" subtotalTop="0" showAll="0" defaultSubtotal="0" defaultAttributeDrillState="1">
      <items count="1">
        <item s="1" x="0"/>
      </items>
    </pivotField>
    <pivotField axis="axisRow" allDrilled="1" subtotalTop="0" showAll="0" dataSourceSort="1" defaultSubtotal="0" defaultAttributeDrillState="1">
      <items count="2">
        <item x="0"/>
        <item x="1"/>
      </items>
    </pivotField>
    <pivotField axis="axisCol" allDrilled="1" subtotalTop="0" showAll="0" defaultSubtotal="0" defaultAttributeDrillState="1">
      <items count="5">
        <item x="1"/>
        <item x="0"/>
        <item x="3"/>
        <item x="2"/>
        <item x="4"/>
      </items>
    </pivotField>
    <pivotField axis="axisPage" allDrilled="1" subtotalTop="0" showAll="0" dataSourceSort="1" defaultSubtotal="0" defaultAttributeDrillState="1"/>
    <pivotField axis="axisCol" allDrilled="1" subtotalTop="0" showAll="0" dataSourceSort="1" defaultSubtotal="0" defaultAttributeDrillState="1">
      <items count="1">
        <item x="0"/>
      </items>
    </pivotField>
    <pivotField axis="axisPage" allDrilled="1" subtotalTop="0" showAll="0" dataSourceSort="1" defaultSubtotal="0" defaultAttributeDrillState="1"/>
  </pivotFields>
  <rowFields count="1">
    <field x="3"/>
  </rowFields>
  <rowItems count="2">
    <i>
      <x/>
    </i>
    <i>
      <x v="1"/>
    </i>
  </rowItems>
  <colFields count="2">
    <field x="4"/>
    <field x="6"/>
  </colFields>
  <colItems count="5">
    <i>
      <x/>
      <x/>
    </i>
    <i>
      <x v="1"/>
      <x/>
    </i>
    <i>
      <x v="2"/>
      <x/>
    </i>
    <i>
      <x v="3"/>
      <x/>
    </i>
    <i t="grand">
      <x/>
    </i>
  </colItems>
  <pageFields count="3">
    <pageField fld="7" hier="11" name="[compare_sector_desc].[sector_desc].&amp;[Energy System]" cap="Energy System"/>
    <pageField fld="5" hier="19" name="[compare_topic_desc].[topic_desc].&amp;[Discounted costs]" cap="Discounted costs"/>
    <pageField fld="1" hier="34" name="[DemoS_012_report].[year].[All]" cap="All"/>
  </pageFields>
  <dataFields count="1">
    <dataField name="Sum of value" fld="0" baseField="0" baseItem="0" numFmtId="1"/>
  </dataFields>
  <chartFormats count="16">
    <chartFormat chart="0" format="158" series="1">
      <pivotArea type="data" outline="0" fieldPosition="0">
        <references count="3">
          <reference field="4294967294" count="1" selected="0">
            <x v="0"/>
          </reference>
          <reference field="1" count="1" selected="0">
            <x v="0"/>
          </reference>
          <reference field="4" count="1" selected="0">
            <x v="1"/>
          </reference>
        </references>
      </pivotArea>
    </chartFormat>
    <chartFormat chart="0" format="159" series="1">
      <pivotArea type="data" outline="0" fieldPosition="0">
        <references count="3">
          <reference field="4294967294" count="1" selected="0">
            <x v="0"/>
          </reference>
          <reference field="1" count="1" selected="0">
            <x v="0"/>
          </reference>
          <reference field="4" count="1" selected="0">
            <x v="0"/>
          </reference>
        </references>
      </pivotArea>
    </chartFormat>
    <chartFormat chart="0" format="160" series="1">
      <pivotArea type="data" outline="0" fieldPosition="0">
        <references count="3">
          <reference field="4294967294" count="1" selected="0">
            <x v="0"/>
          </reference>
          <reference field="1" count="1" selected="0">
            <x v="0"/>
          </reference>
          <reference field="4" count="1" selected="0">
            <x v="3"/>
          </reference>
        </references>
      </pivotArea>
    </chartFormat>
    <chartFormat chart="0" format="161" series="1">
      <pivotArea type="data" outline="0" fieldPosition="0">
        <references count="3">
          <reference field="4294967294" count="1" selected="0">
            <x v="0"/>
          </reference>
          <reference field="1" count="1" selected="0">
            <x v="0"/>
          </reference>
          <reference field="4" count="1" selected="0">
            <x v="2"/>
          </reference>
        </references>
      </pivotArea>
    </chartFormat>
    <chartFormat chart="0" format="162" series="1">
      <pivotArea type="data" outline="0" fieldPosition="0">
        <references count="3">
          <reference field="4294967294" count="1" selected="0">
            <x v="0"/>
          </reference>
          <reference field="1" count="1" selected="0">
            <x v="1"/>
          </reference>
          <reference field="4" count="1" selected="0">
            <x v="4"/>
          </reference>
        </references>
      </pivotArea>
    </chartFormat>
    <chartFormat chart="0" format="163" series="1">
      <pivotArea type="data" outline="0" fieldPosition="0">
        <references count="3">
          <reference field="4294967294" count="1" selected="0">
            <x v="0"/>
          </reference>
          <reference field="1" count="1" selected="0">
            <x v="2"/>
          </reference>
          <reference field="4" count="1" selected="0">
            <x v="4"/>
          </reference>
        </references>
      </pivotArea>
    </chartFormat>
    <chartFormat chart="0" format="164" series="1">
      <pivotArea type="data" outline="0" fieldPosition="0">
        <references count="3">
          <reference field="4294967294" count="1" selected="0">
            <x v="0"/>
          </reference>
          <reference field="1" count="1" selected="0">
            <x v="3"/>
          </reference>
          <reference field="4" count="1" selected="0">
            <x v="4"/>
          </reference>
        </references>
      </pivotArea>
    </chartFormat>
    <chartFormat chart="0" format="165" series="1">
      <pivotArea type="data" outline="0" fieldPosition="0">
        <references count="3">
          <reference field="4294967294" count="1" selected="0">
            <x v="0"/>
          </reference>
          <reference field="1" count="1" selected="0">
            <x v="4"/>
          </reference>
          <reference field="4" count="1" selected="0">
            <x v="4"/>
          </reference>
        </references>
      </pivotArea>
    </chartFormat>
    <chartFormat chart="0" format="166" series="1">
      <pivotArea type="data" outline="0" fieldPosition="0">
        <references count="3">
          <reference field="4294967294" count="1" selected="0">
            <x v="0"/>
          </reference>
          <reference field="1" count="1" selected="0">
            <x v="5"/>
          </reference>
          <reference field="4" count="1" selected="0">
            <x v="4"/>
          </reference>
        </references>
      </pivotArea>
    </chartFormat>
    <chartFormat chart="0" format="167" series="1">
      <pivotArea type="data" outline="0" fieldPosition="0">
        <references count="3">
          <reference field="4294967294" count="1" selected="0">
            <x v="0"/>
          </reference>
          <reference field="1" count="1" selected="0">
            <x v="6"/>
          </reference>
          <reference field="4" count="1" selected="0">
            <x v="4"/>
          </reference>
        </references>
      </pivotArea>
    </chartFormat>
    <chartFormat chart="0" format="168" series="1">
      <pivotArea type="data" outline="0" fieldPosition="0">
        <references count="3">
          <reference field="4294967294" count="1" selected="0">
            <x v="0"/>
          </reference>
          <reference field="1" count="1" selected="0">
            <x v="7"/>
          </reference>
          <reference field="4" count="1" selected="0">
            <x v="4"/>
          </reference>
        </references>
      </pivotArea>
    </chartFormat>
    <chartFormat chart="0" format="169" series="1">
      <pivotArea type="data" outline="0" fieldPosition="0">
        <references count="3">
          <reference field="4294967294" count="1" selected="0">
            <x v="0"/>
          </reference>
          <reference field="1" count="1" selected="0">
            <x v="8"/>
          </reference>
          <reference field="4" count="1" selected="0">
            <x v="4"/>
          </reference>
        </references>
      </pivotArea>
    </chartFormat>
    <chartFormat chart="0" format="170" series="1">
      <pivotArea type="data" outline="0" fieldPosition="0">
        <references count="3">
          <reference field="4294967294" count="1" selected="0">
            <x v="0"/>
          </reference>
          <reference field="4" count="1" selected="0">
            <x v="0"/>
          </reference>
          <reference field="6" count="1" selected="0">
            <x v="0"/>
          </reference>
        </references>
      </pivotArea>
    </chartFormat>
    <chartFormat chart="0" format="171" series="1">
      <pivotArea type="data" outline="0" fieldPosition="0">
        <references count="3">
          <reference field="4294967294" count="1" selected="0">
            <x v="0"/>
          </reference>
          <reference field="4" count="1" selected="0">
            <x v="1"/>
          </reference>
          <reference field="6" count="1" selected="0">
            <x v="0"/>
          </reference>
        </references>
      </pivotArea>
    </chartFormat>
    <chartFormat chart="0" format="172" series="1">
      <pivotArea type="data" outline="0" fieldPosition="0">
        <references count="3">
          <reference field="4294967294" count="1" selected="0">
            <x v="0"/>
          </reference>
          <reference field="4" count="1" selected="0">
            <x v="2"/>
          </reference>
          <reference field="6" count="1" selected="0">
            <x v="0"/>
          </reference>
        </references>
      </pivotArea>
    </chartFormat>
    <chartFormat chart="0" format="173" series="1">
      <pivotArea type="data" outline="0" fieldPosition="0">
        <references count="3">
          <reference field="4294967294" count="1" selected="0">
            <x v="0"/>
          </reference>
          <reference field="4" count="1" selected="0">
            <x v="3"/>
          </reference>
          <reference field="6" count="1" selected="0">
            <x v="0"/>
          </reference>
        </references>
      </pivotArea>
    </chartFormat>
  </chartFormat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colHierarchiesUsage count="2">
    <colHierarchyUsage hierarchyUsage="1"/>
    <colHierarchyUsage hierarchyUsage="37"/>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moS_012_report]"/>
        <x15:activeTabTopLevelEntity name="[compare_scen_desc]"/>
        <x15:activeTabTopLevelEntity name="[compare_attr_desc]"/>
        <x15:activeTabTopLevelEntity name="[compare_topic_desc]"/>
        <x15:activeTabTopLevelEntity name="[compare_service_desc]"/>
        <x15:activeTabTopLevelEntity name="[compare_sector_desc]"/>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0D7847E-BB55-463C-985C-CA95D66A8443}" name="PivotTable1" cacheId="31" applyNumberFormats="0" applyBorderFormats="0" applyFontFormats="0" applyPatternFormats="0" applyAlignmentFormats="0" applyWidthHeightFormats="1" dataCaption="Values" tag="12dfadc0-bdd0-4dd2-af4f-730300d3df83" updatedVersion="8" minRefreshableVersion="3" useAutoFormatting="1" subtotalHiddenItems="1" rowGrandTotals="0" colGrandTotals="0" itemPrintTitles="1" createdVersion="8" indent="0" outline="1" outlineData="1" multipleFieldFilters="0" chartFormat="6">
  <location ref="A5:C91" firstHeaderRow="1" firstDataRow="3" firstDataCol="1"/>
  <pivotFields count="6">
    <pivotField dataField="1" subtotalTop="0" showAll="0" defaultSubtotal="0"/>
    <pivotField allDrilled="1" subtotalTop="0" showAll="0" dataSourceSort="1" defaultSubtotal="0" defaultAttributeDrillState="1">
      <items count="2">
        <item s="1" x="0"/>
        <item x="1"/>
      </items>
    </pivotField>
    <pivotField axis="axisRow" allDrilled="1" subtotalTop="0" showAll="0" dataSourceSort="1" defaultSubtotal="0" defaultAttributeDrillState="1">
      <items count="11">
        <item x="0"/>
        <item x="1"/>
        <item x="2"/>
        <item x="3"/>
        <item x="4"/>
        <item x="5"/>
        <item x="6"/>
        <item x="7"/>
        <item x="8"/>
        <item x="9"/>
        <item x="10"/>
      </items>
    </pivotField>
    <pivotField axis="axisCol" allDrilled="1" subtotalTop="0" showAll="0" dataSourceSort="1" defaultSubtotal="0" defaultAttributeDrillState="1">
      <items count="1">
        <item s="1" x="0"/>
      </items>
    </pivotField>
    <pivotField axis="axisRow" allDrilled="1" subtotalTop="0" showAll="0" dataSourceSort="1" defaultSubtotal="0" defaultAttributeDrillState="1">
      <items count="7">
        <item x="0"/>
        <item x="1"/>
        <item x="2"/>
        <item x="3"/>
        <item x="4"/>
        <item x="5"/>
        <item x="6"/>
      </items>
    </pivotField>
    <pivotField axis="axisCol" allDrilled="1" subtotalTop="0" showAll="0" dataSourceSort="1" defaultSubtotal="0" defaultAttributeDrillState="1">
      <items count="2">
        <item x="0"/>
        <item x="1"/>
      </items>
    </pivotField>
  </pivotFields>
  <rowFields count="2">
    <field x="4"/>
    <field x="2"/>
  </rowFields>
  <rowItems count="84">
    <i>
      <x/>
    </i>
    <i r="1">
      <x/>
    </i>
    <i r="1">
      <x v="1"/>
    </i>
    <i r="1">
      <x v="2"/>
    </i>
    <i r="1">
      <x v="3"/>
    </i>
    <i r="1">
      <x v="4"/>
    </i>
    <i r="1">
      <x v="5"/>
    </i>
    <i r="1">
      <x v="6"/>
    </i>
    <i r="1">
      <x v="7"/>
    </i>
    <i r="1">
      <x v="8"/>
    </i>
    <i r="1">
      <x v="9"/>
    </i>
    <i r="1">
      <x v="10"/>
    </i>
    <i>
      <x v="1"/>
    </i>
    <i r="1">
      <x/>
    </i>
    <i r="1">
      <x v="1"/>
    </i>
    <i r="1">
      <x v="2"/>
    </i>
    <i r="1">
      <x v="3"/>
    </i>
    <i r="1">
      <x v="4"/>
    </i>
    <i r="1">
      <x v="5"/>
    </i>
    <i r="1">
      <x v="6"/>
    </i>
    <i r="1">
      <x v="7"/>
    </i>
    <i r="1">
      <x v="8"/>
    </i>
    <i r="1">
      <x v="9"/>
    </i>
    <i r="1">
      <x v="10"/>
    </i>
    <i>
      <x v="2"/>
    </i>
    <i r="1">
      <x/>
    </i>
    <i r="1">
      <x v="1"/>
    </i>
    <i r="1">
      <x v="2"/>
    </i>
    <i r="1">
      <x v="3"/>
    </i>
    <i r="1">
      <x v="4"/>
    </i>
    <i r="1">
      <x v="5"/>
    </i>
    <i r="1">
      <x v="6"/>
    </i>
    <i r="1">
      <x v="7"/>
    </i>
    <i r="1">
      <x v="8"/>
    </i>
    <i r="1">
      <x v="9"/>
    </i>
    <i r="1">
      <x v="10"/>
    </i>
    <i>
      <x v="3"/>
    </i>
    <i r="1">
      <x/>
    </i>
    <i r="1">
      <x v="1"/>
    </i>
    <i r="1">
      <x v="2"/>
    </i>
    <i r="1">
      <x v="3"/>
    </i>
    <i r="1">
      <x v="4"/>
    </i>
    <i r="1">
      <x v="5"/>
    </i>
    <i r="1">
      <x v="6"/>
    </i>
    <i r="1">
      <x v="7"/>
    </i>
    <i r="1">
      <x v="8"/>
    </i>
    <i r="1">
      <x v="9"/>
    </i>
    <i r="1">
      <x v="10"/>
    </i>
    <i>
      <x v="4"/>
    </i>
    <i r="1">
      <x/>
    </i>
    <i r="1">
      <x v="1"/>
    </i>
    <i r="1">
      <x v="2"/>
    </i>
    <i r="1">
      <x v="3"/>
    </i>
    <i r="1">
      <x v="4"/>
    </i>
    <i r="1">
      <x v="5"/>
    </i>
    <i r="1">
      <x v="6"/>
    </i>
    <i r="1">
      <x v="7"/>
    </i>
    <i r="1">
      <x v="8"/>
    </i>
    <i r="1">
      <x v="9"/>
    </i>
    <i r="1">
      <x v="10"/>
    </i>
    <i>
      <x v="5"/>
    </i>
    <i r="1">
      <x/>
    </i>
    <i r="1">
      <x v="1"/>
    </i>
    <i r="1">
      <x v="2"/>
    </i>
    <i r="1">
      <x v="3"/>
    </i>
    <i r="1">
      <x v="4"/>
    </i>
    <i r="1">
      <x v="5"/>
    </i>
    <i r="1">
      <x v="6"/>
    </i>
    <i r="1">
      <x v="7"/>
    </i>
    <i r="1">
      <x v="8"/>
    </i>
    <i r="1">
      <x v="9"/>
    </i>
    <i r="1">
      <x v="10"/>
    </i>
    <i>
      <x v="6"/>
    </i>
    <i r="1">
      <x/>
    </i>
    <i r="1">
      <x v="1"/>
    </i>
    <i r="1">
      <x v="2"/>
    </i>
    <i r="1">
      <x v="3"/>
    </i>
    <i r="1">
      <x v="4"/>
    </i>
    <i r="1">
      <x v="5"/>
    </i>
    <i r="1">
      <x v="6"/>
    </i>
    <i r="1">
      <x v="7"/>
    </i>
    <i r="1">
      <x v="8"/>
    </i>
    <i r="1">
      <x v="9"/>
    </i>
    <i r="1">
      <x v="10"/>
    </i>
  </rowItems>
  <colFields count="2">
    <field x="3"/>
    <field x="5"/>
  </colFields>
  <colItems count="2">
    <i>
      <x/>
      <x/>
    </i>
    <i r="1">
      <x v="1"/>
    </i>
  </colItems>
  <dataFields count="1">
    <dataField name="Sum of value" fld="0" baseField="2" baseItem="2" numFmtId="1"/>
  </dataFields>
  <chartFormats count="3">
    <chartFormat chart="0" format="2" series="1">
      <pivotArea type="data" outline="0" fieldPosition="0">
        <references count="1">
          <reference field="4294967294" count="1" selected="0">
            <x v="0"/>
          </reference>
        </references>
      </pivotArea>
    </chartFormat>
    <chartFormat chart="0" format="19" series="1">
      <pivotArea type="data" outline="0" fieldPosition="0">
        <references count="3">
          <reference field="4294967294" count="1" selected="0">
            <x v="0"/>
          </reference>
          <reference field="3" count="1" selected="0">
            <x v="0"/>
          </reference>
          <reference field="5" count="1" selected="0">
            <x v="0"/>
          </reference>
        </references>
      </pivotArea>
    </chartFormat>
    <chartFormat chart="0" format="24" series="1">
      <pivotArea type="data" outline="0" fieldPosition="0">
        <references count="3">
          <reference field="4294967294" count="1" selected="0">
            <x v="0"/>
          </reference>
          <reference field="3" count="1" selected="0">
            <x v="0"/>
          </reference>
          <reference field="5" count="1" selected="0">
            <x v="1"/>
          </reference>
        </references>
      </pivotArea>
    </chartFormat>
  </chartFormat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2">
    <rowHierarchyUsage hierarchyUsage="3"/>
    <rowHierarchyUsage hierarchyUsage="34"/>
  </rowHierarchiesUsage>
  <colHierarchiesUsage count="2">
    <colHierarchyUsage hierarchyUsage="36"/>
    <colHierarchyUsage hierarchyUsage="9"/>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moS_012_report]"/>
        <x15:activeTabTopLevelEntity name="[compare_com_desc]"/>
        <x15:activeTabTopLevelEntity name="[compare_scen_desc]"/>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BF76CBC-D913-4486-AA96-37ADD501FAB2}" name="PivotTable1" cacheId="35" applyNumberFormats="0" applyBorderFormats="0" applyFontFormats="0" applyPatternFormats="0" applyAlignmentFormats="0" applyWidthHeightFormats="1" dataCaption="Values" tag="2e70ad76-10f4-4980-9bf7-f925a4389ff5" updatedVersion="8" minRefreshableVersion="3" useAutoFormatting="1" subtotalHiddenItems="1" rowGrandTotals="0" colGrandTotals="0" itemPrintTitles="1" createdVersion="8" indent="0" outline="1" outlineData="1" multipleFieldFilters="0" chartFormat="1">
  <location ref="B11:M30" firstHeaderRow="1" firstDataRow="3" firstDataCol="1" rowPageCount="6" colPageCount="1"/>
  <pivotFields count="12">
    <pivotField axis="axisPage" allDrilled="1" subtotalTop="0" showAll="0" dataSourceSort="1" defaultSubtotal="0" defaultAttributeDrillState="1"/>
    <pivotField dataField="1" subtotalTop="0" showAll="0" defaultSubtotal="0"/>
    <pivotField axis="axisCol" allDrilled="1" subtotalTop="0" showAll="0" dataSourceSort="1" defaultSubtotal="0" defaultAttributeDrillState="1">
      <items count="11">
        <item x="0"/>
        <item x="1"/>
        <item x="2"/>
        <item x="3"/>
        <item x="4"/>
        <item x="5"/>
        <item x="6"/>
        <item x="7"/>
        <item x="8"/>
        <item x="9"/>
        <item x="10"/>
      </items>
    </pivotField>
    <pivotField axis="axisPage" allDrilled="1" subtotalTop="0" showAll="0" dataSourceSort="1" defaultSubtotal="0" defaultAttributeDrillState="1"/>
    <pivotField allDrilled="1" subtotalTop="0" showAll="0" dataSourceSort="1" defaultSubtotal="0" defaultAttributeDrillState="1">
      <items count="2">
        <item s="1" x="0"/>
        <item s="1" x="1"/>
      </items>
    </pivotField>
    <pivotField axis="axisRow" allDrilled="1" subtotalTop="0" showAll="0" dataSourceSort="1" defaultSubtotal="0" defaultAttributeDrillState="1">
      <items count="6">
        <item x="0"/>
        <item x="1"/>
        <item x="2"/>
        <item x="3"/>
        <item x="4"/>
        <item x="5"/>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
        <item x="0"/>
        <item x="1"/>
      </items>
    </pivotField>
    <pivotField axis="axisPage" allDrilled="1" subtotalTop="0" showAll="0" dataSourceSort="1" defaultSubtotal="0" defaultAttributeDrillState="1"/>
    <pivotField axis="axisCol" allDrilled="1" subtotalTop="0" showAll="0" dataSourceSort="1" defaultSubtotal="0" defaultAttributeDrillState="1">
      <items count="1">
        <item x="0"/>
      </items>
    </pivotField>
  </pivotFields>
  <rowFields count="2">
    <field x="5"/>
    <field x="9"/>
  </rowFields>
  <rowItems count="17">
    <i>
      <x/>
    </i>
    <i r="1">
      <x/>
    </i>
    <i r="1">
      <x v="1"/>
    </i>
    <i>
      <x v="1"/>
    </i>
    <i r="1">
      <x/>
    </i>
    <i r="1">
      <x v="1"/>
    </i>
    <i>
      <x v="2"/>
    </i>
    <i r="1">
      <x/>
    </i>
    <i r="1">
      <x v="1"/>
    </i>
    <i>
      <x v="3"/>
    </i>
    <i r="1">
      <x/>
    </i>
    <i r="1">
      <x v="1"/>
    </i>
    <i>
      <x v="4"/>
    </i>
    <i r="1">
      <x v="1"/>
    </i>
    <i>
      <x v="5"/>
    </i>
    <i r="1">
      <x/>
    </i>
    <i r="1">
      <x v="1"/>
    </i>
  </rowItems>
  <colFields count="2">
    <field x="11"/>
    <field x="2"/>
  </colFields>
  <colItems count="11">
    <i>
      <x/>
      <x/>
    </i>
    <i r="1">
      <x v="1"/>
    </i>
    <i r="1">
      <x v="2"/>
    </i>
    <i r="1">
      <x v="3"/>
    </i>
    <i r="1">
      <x v="4"/>
    </i>
    <i r="1">
      <x v="5"/>
    </i>
    <i r="1">
      <x v="6"/>
    </i>
    <i r="1">
      <x v="7"/>
    </i>
    <i r="1">
      <x v="8"/>
    </i>
    <i r="1">
      <x v="9"/>
    </i>
    <i r="1">
      <x v="10"/>
    </i>
  </colItems>
  <pageFields count="6">
    <pageField fld="3" hier="23" name="[DemoS_012_report].[subsector].[All]" cap="All"/>
    <pageField fld="0" hier="22" name="[DemoS_012_report].[sector].[All]" cap="All"/>
    <pageField fld="6" hier="19" name="[compare_topic_desc].[topic_desc].&amp;[Undiscounted costs]" cap="Undiscounted costs"/>
    <pageField fld="8" hier="7" name="[compare_prc_desc].[prc_desc].[All]" cap="All"/>
    <pageField fld="10" hier="11" name="[compare_sector_desc].[sector_desc].[All]" cap="All"/>
    <pageField fld="7" hier="3" name="[compare_com_desc].[com_desc].[All]" cap="All"/>
  </pageFields>
  <dataFields count="1">
    <dataField name="Sum of value" fld="1" baseField="3" baseItem="1" numFmtId="1"/>
  </dataFields>
  <pivotHierarchies count="54">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2">
    <rowHierarchyUsage hierarchyUsage="1"/>
    <rowHierarchyUsage hierarchyUsage="9"/>
  </rowHierarchiesUsage>
  <colHierarchiesUsage count="2">
    <colHierarchyUsage hierarchyUsage="37"/>
    <colHierarchyUsage hierarchyUsage="34"/>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moS_012_report]"/>
        <x15:activeTabTopLevelEntity name="[compare_attr_desc]"/>
        <x15:activeTabTopLevelEntity name="[compare_topic_desc]"/>
        <x15:activeTabTopLevelEntity name="[compare_com_desc]"/>
        <x15:activeTabTopLevelEntity name="[compare_prc_desc]"/>
        <x15:activeTabTopLevelEntity name="[compare_scen_desc]"/>
        <x15:activeTabTopLevelEntity name="[compare_sector_desc]"/>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A2892DF-1CEB-41DB-A58A-E75AC975CF73}" name="PivotTable1" cacheId="44" applyNumberFormats="0" applyBorderFormats="0" applyFontFormats="0" applyPatternFormats="0" applyAlignmentFormats="0" applyWidthHeightFormats="1" dataCaption="Values" tag="61a3d3a6-2ef6-44a5-91ed-e1c308cbfd8f" updatedVersion="8" minRefreshableVersion="3" useAutoFormatting="1" subtotalHiddenItems="1" rowGrandTotals="0" itemPrintTitles="1" createdVersion="8" indent="0" outline="1" outlineData="1" multipleFieldFilters="0" chartFormat="4">
  <location ref="B6:BG237" firstHeaderRow="1" firstDataRow="4" firstDataCol="1" rowPageCount="2" colPageCount="1"/>
  <pivotFields count="10">
    <pivotField dataField="1" subtotalTop="0" showAll="0" defaultSubtotal="0"/>
    <pivotField axis="axisCol" allDrilled="1" subtotalTop="0" showAll="0" dataSourceSort="1" defaultSubtotal="0" defaultAttributeDrillState="1">
      <items count="11">
        <item x="0"/>
        <item x="1"/>
        <item x="2"/>
        <item x="3"/>
        <item x="4"/>
        <item x="5"/>
        <item x="6"/>
        <item x="7"/>
        <item x="8"/>
        <item x="9"/>
        <item x="10"/>
      </items>
    </pivotField>
    <pivotField allDrilled="1" subtotalTop="0" showAll="0" defaultSubtotal="0" defaultAttributeDrillState="1">
      <items count="1">
        <item s="1" x="0"/>
      </items>
    </pivotField>
    <pivotField axis="axisRow" allDrilled="1" subtotalTop="0" showAll="0" dataSourceSort="1" defaultSubtotal="0" defaultAttributeDrillState="1">
      <items count="2">
        <item x="0"/>
        <item x="1"/>
      </items>
    </pivotField>
    <pivotField axis="axisCol" allDrilled="1" subtotalTop="0" showAll="0" defaultSubtotal="0" defaultAttributeDrillState="1">
      <items count="10">
        <item x="5"/>
        <item x="7"/>
        <item x="9"/>
        <item x="8"/>
        <item x="6"/>
        <item x="0"/>
        <item x="1"/>
        <item x="2"/>
        <item x="3"/>
        <item x="4"/>
      </items>
    </pivotField>
    <pivotField axis="axisPage" allDrilled="1" subtotalTop="0" showAll="0" dataSourceSort="1" defaultSubtotal="0" defaultAttributeDrillState="1"/>
    <pivotField axis="axisCol" allDrilled="1" subtotalTop="0" showAll="0" dataSourceSort="1" defaultSubtotal="0" defaultAttributeDrillState="1">
      <items count="1">
        <item x="0"/>
      </items>
    </pivotField>
    <pivotField axis="axisRow" allDrilled="1" subtotalTop="0" showAll="0" dataSourceSort="1" defaultSubtotal="0" defaultAttributeDrillState="1">
      <items count="11">
        <item x="0"/>
        <item x="1"/>
        <item x="2"/>
        <item x="3"/>
        <item x="4"/>
        <item x="5"/>
        <item x="6"/>
        <item x="7"/>
        <item x="8"/>
        <item x="9"/>
        <item x="10"/>
      </items>
    </pivotField>
    <pivotField axis="axisPage" allDrilled="1" subtotalTop="0" showAll="0" dataSourceSort="1" defaultSubtotal="0" defaultAttributeDrillState="1"/>
    <pivotField axis="axisRow" allDrilled="1" subtotalTop="0" showAll="0" dataSourceSort="1" defaultSubtotal="0" defaultAttributeDrillState="1">
      <items count="4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s>
    </pivotField>
  </pivotFields>
  <rowFields count="3">
    <field x="3"/>
    <field x="7"/>
    <field x="9"/>
  </rowFields>
  <rowItems count="228">
    <i>
      <x/>
    </i>
    <i r="1">
      <x/>
    </i>
    <i r="2">
      <x/>
    </i>
    <i r="2">
      <x v="1"/>
    </i>
    <i r="2">
      <x v="2"/>
    </i>
    <i r="2">
      <x v="3"/>
    </i>
    <i r="2">
      <x v="4"/>
    </i>
    <i r="1">
      <x v="1"/>
    </i>
    <i r="2">
      <x v="5"/>
    </i>
    <i r="2">
      <x v="6"/>
    </i>
    <i r="2">
      <x v="7"/>
    </i>
    <i r="2">
      <x v="8"/>
    </i>
    <i r="2">
      <x v="9"/>
    </i>
    <i r="2">
      <x v="10"/>
    </i>
    <i r="1">
      <x v="2"/>
    </i>
    <i r="2">
      <x v="11"/>
    </i>
    <i r="2">
      <x v="12"/>
    </i>
    <i r="2">
      <x v="13"/>
    </i>
    <i r="2">
      <x v="14"/>
    </i>
    <i r="2">
      <x v="15"/>
    </i>
    <i r="2">
      <x v="10"/>
    </i>
    <i r="1">
      <x v="3"/>
    </i>
    <i r="2">
      <x v="16"/>
    </i>
    <i r="2">
      <x v="17"/>
    </i>
    <i r="2">
      <x v="18"/>
    </i>
    <i r="2">
      <x v="19"/>
    </i>
    <i r="2">
      <x v="20"/>
    </i>
    <i r="1">
      <x v="4"/>
    </i>
    <i r="2">
      <x v="21"/>
    </i>
    <i r="2">
      <x v="22"/>
    </i>
    <i r="2">
      <x v="23"/>
    </i>
    <i r="2">
      <x v="24"/>
    </i>
    <i r="2">
      <x v="25"/>
    </i>
    <i r="1">
      <x v="5"/>
    </i>
    <i r="2">
      <x/>
    </i>
    <i r="2">
      <x v="1"/>
    </i>
    <i r="2">
      <x v="2"/>
    </i>
    <i r="2">
      <x v="3"/>
    </i>
    <i r="2">
      <x v="4"/>
    </i>
    <i r="2">
      <x v="21"/>
    </i>
    <i r="2">
      <x v="5"/>
    </i>
    <i r="2">
      <x v="6"/>
    </i>
    <i r="2">
      <x v="7"/>
    </i>
    <i r="2">
      <x v="8"/>
    </i>
    <i r="2">
      <x v="9"/>
    </i>
    <i r="2">
      <x v="26"/>
    </i>
    <i r="2">
      <x v="11"/>
    </i>
    <i r="2">
      <x v="12"/>
    </i>
    <i r="2">
      <x v="13"/>
    </i>
    <i r="2">
      <x v="14"/>
    </i>
    <i r="2">
      <x v="15"/>
    </i>
    <i r="2">
      <x v="27"/>
    </i>
    <i r="2">
      <x v="16"/>
    </i>
    <i r="2">
      <x v="17"/>
    </i>
    <i r="2">
      <x v="18"/>
    </i>
    <i r="2">
      <x v="19"/>
    </i>
    <i r="2">
      <x v="20"/>
    </i>
    <i r="2">
      <x v="28"/>
    </i>
    <i r="2">
      <x v="29"/>
    </i>
    <i r="2">
      <x v="30"/>
    </i>
    <i r="2">
      <x v="31"/>
    </i>
    <i r="2">
      <x v="23"/>
    </i>
    <i r="2">
      <x v="24"/>
    </i>
    <i r="2">
      <x v="32"/>
    </i>
    <i r="2">
      <x v="33"/>
    </i>
    <i r="2">
      <x v="34"/>
    </i>
    <i r="2">
      <x v="35"/>
    </i>
    <i r="2">
      <x v="36"/>
    </i>
    <i r="2">
      <x v="37"/>
    </i>
    <i r="2">
      <x v="25"/>
    </i>
    <i r="2">
      <x v="38"/>
    </i>
    <i r="2">
      <x v="39"/>
    </i>
    <i r="2">
      <x v="40"/>
    </i>
    <i r="2">
      <x v="41"/>
    </i>
    <i r="2">
      <x v="42"/>
    </i>
    <i r="2">
      <x v="43"/>
    </i>
    <i r="1">
      <x v="6"/>
    </i>
    <i r="2">
      <x v="22"/>
    </i>
    <i r="2">
      <x v="26"/>
    </i>
    <i r="2">
      <x v="27"/>
    </i>
    <i r="2">
      <x v="28"/>
    </i>
    <i r="2">
      <x v="29"/>
    </i>
    <i r="2">
      <x v="30"/>
    </i>
    <i r="2">
      <x v="31"/>
    </i>
    <i r="2">
      <x v="32"/>
    </i>
    <i r="1">
      <x v="7"/>
    </i>
    <i r="2">
      <x v="33"/>
    </i>
    <i r="2">
      <x v="34"/>
    </i>
    <i r="2">
      <x v="35"/>
    </i>
    <i r="2">
      <x v="36"/>
    </i>
    <i r="2">
      <x v="37"/>
    </i>
    <i r="2">
      <x v="10"/>
    </i>
    <i r="1">
      <x v="8"/>
    </i>
    <i r="2">
      <x v="22"/>
    </i>
    <i r="2">
      <x v="26"/>
    </i>
    <i r="2">
      <x v="11"/>
    </i>
    <i r="2">
      <x v="27"/>
    </i>
    <i r="2">
      <x v="28"/>
    </i>
    <i r="2">
      <x v="29"/>
    </i>
    <i r="2">
      <x v="30"/>
    </i>
    <i r="2">
      <x v="31"/>
    </i>
    <i r="2">
      <x v="23"/>
    </i>
    <i r="2">
      <x v="32"/>
    </i>
    <i r="2">
      <x v="25"/>
    </i>
    <i r="1">
      <x v="9"/>
    </i>
    <i r="2">
      <x v="11"/>
    </i>
    <i r="1">
      <x v="10"/>
    </i>
    <i r="2">
      <x v="38"/>
    </i>
    <i r="2">
      <x v="39"/>
    </i>
    <i r="2">
      <x v="40"/>
    </i>
    <i r="2">
      <x v="41"/>
    </i>
    <i r="2">
      <x v="42"/>
    </i>
    <i r="2">
      <x v="43"/>
    </i>
    <i r="2">
      <x v="10"/>
    </i>
    <i>
      <x v="1"/>
    </i>
    <i r="1">
      <x/>
    </i>
    <i r="2">
      <x/>
    </i>
    <i r="2">
      <x v="1"/>
    </i>
    <i r="2">
      <x v="2"/>
    </i>
    <i r="2">
      <x v="3"/>
    </i>
    <i r="2">
      <x v="4"/>
    </i>
    <i r="1">
      <x v="1"/>
    </i>
    <i r="2">
      <x v="5"/>
    </i>
    <i r="2">
      <x v="6"/>
    </i>
    <i r="2">
      <x v="7"/>
    </i>
    <i r="2">
      <x v="8"/>
    </i>
    <i r="2">
      <x v="9"/>
    </i>
    <i r="2">
      <x v="10"/>
    </i>
    <i r="1">
      <x v="2"/>
    </i>
    <i r="2">
      <x v="11"/>
    </i>
    <i r="2">
      <x v="12"/>
    </i>
    <i r="2">
      <x v="13"/>
    </i>
    <i r="2">
      <x v="14"/>
    </i>
    <i r="2">
      <x v="15"/>
    </i>
    <i r="2">
      <x v="10"/>
    </i>
    <i r="1">
      <x v="3"/>
    </i>
    <i r="2">
      <x v="16"/>
    </i>
    <i r="2">
      <x v="17"/>
    </i>
    <i r="2">
      <x v="18"/>
    </i>
    <i r="2">
      <x v="19"/>
    </i>
    <i r="2">
      <x v="20"/>
    </i>
    <i r="1">
      <x v="4"/>
    </i>
    <i r="2">
      <x v="21"/>
    </i>
    <i r="2">
      <x v="22"/>
    </i>
    <i r="2">
      <x v="23"/>
    </i>
    <i r="2">
      <x v="24"/>
    </i>
    <i r="2">
      <x v="25"/>
    </i>
    <i r="1">
      <x v="5"/>
    </i>
    <i r="2">
      <x/>
    </i>
    <i r="2">
      <x v="1"/>
    </i>
    <i r="2">
      <x v="2"/>
    </i>
    <i r="2">
      <x v="3"/>
    </i>
    <i r="2">
      <x v="4"/>
    </i>
    <i r="2">
      <x v="21"/>
    </i>
    <i r="2">
      <x v="5"/>
    </i>
    <i r="2">
      <x v="6"/>
    </i>
    <i r="2">
      <x v="7"/>
    </i>
    <i r="2">
      <x v="8"/>
    </i>
    <i r="2">
      <x v="9"/>
    </i>
    <i r="2">
      <x v="26"/>
    </i>
    <i r="2">
      <x v="11"/>
    </i>
    <i r="2">
      <x v="12"/>
    </i>
    <i r="2">
      <x v="13"/>
    </i>
    <i r="2">
      <x v="14"/>
    </i>
    <i r="2">
      <x v="15"/>
    </i>
    <i r="2">
      <x v="27"/>
    </i>
    <i r="2">
      <x v="16"/>
    </i>
    <i r="2">
      <x v="17"/>
    </i>
    <i r="2">
      <x v="18"/>
    </i>
    <i r="2">
      <x v="19"/>
    </i>
    <i r="2">
      <x v="20"/>
    </i>
    <i r="2">
      <x v="28"/>
    </i>
    <i r="2">
      <x v="29"/>
    </i>
    <i r="2">
      <x v="30"/>
    </i>
    <i r="2">
      <x v="31"/>
    </i>
    <i r="2">
      <x v="23"/>
    </i>
    <i r="2">
      <x v="24"/>
    </i>
    <i r="2">
      <x v="32"/>
    </i>
    <i r="2">
      <x v="33"/>
    </i>
    <i r="2">
      <x v="34"/>
    </i>
    <i r="2">
      <x v="35"/>
    </i>
    <i r="2">
      <x v="36"/>
    </i>
    <i r="2">
      <x v="37"/>
    </i>
    <i r="2">
      <x v="25"/>
    </i>
    <i r="2">
      <x v="38"/>
    </i>
    <i r="2">
      <x v="39"/>
    </i>
    <i r="2">
      <x v="40"/>
    </i>
    <i r="2">
      <x v="41"/>
    </i>
    <i r="2">
      <x v="42"/>
    </i>
    <i r="2">
      <x v="43"/>
    </i>
    <i r="1">
      <x v="6"/>
    </i>
    <i r="2">
      <x v="22"/>
    </i>
    <i r="2">
      <x v="26"/>
    </i>
    <i r="2">
      <x v="27"/>
    </i>
    <i r="2">
      <x v="28"/>
    </i>
    <i r="2">
      <x v="29"/>
    </i>
    <i r="2">
      <x v="30"/>
    </i>
    <i r="2">
      <x v="31"/>
    </i>
    <i r="2">
      <x v="32"/>
    </i>
    <i r="1">
      <x v="7"/>
    </i>
    <i r="2">
      <x v="33"/>
    </i>
    <i r="2">
      <x v="34"/>
    </i>
    <i r="2">
      <x v="35"/>
    </i>
    <i r="2">
      <x v="36"/>
    </i>
    <i r="2">
      <x v="37"/>
    </i>
    <i r="2">
      <x v="10"/>
    </i>
    <i r="1">
      <x v="8"/>
    </i>
    <i r="2">
      <x v="22"/>
    </i>
    <i r="2">
      <x v="26"/>
    </i>
    <i r="2">
      <x v="11"/>
    </i>
    <i r="2">
      <x v="27"/>
    </i>
    <i r="2">
      <x v="28"/>
    </i>
    <i r="2">
      <x v="29"/>
    </i>
    <i r="2">
      <x v="30"/>
    </i>
    <i r="2">
      <x v="31"/>
    </i>
    <i r="2">
      <x v="23"/>
    </i>
    <i r="2">
      <x v="32"/>
    </i>
    <i r="2">
      <x v="25"/>
    </i>
    <i r="1">
      <x v="9"/>
    </i>
    <i r="2">
      <x v="11"/>
    </i>
    <i r="1">
      <x v="10"/>
    </i>
    <i r="2">
      <x v="38"/>
    </i>
    <i r="2">
      <x v="39"/>
    </i>
    <i r="2">
      <x v="40"/>
    </i>
    <i r="2">
      <x v="41"/>
    </i>
    <i r="2">
      <x v="42"/>
    </i>
    <i r="2">
      <x v="43"/>
    </i>
    <i r="2">
      <x v="10"/>
    </i>
  </rowItems>
  <colFields count="3">
    <field x="4"/>
    <field x="6"/>
    <field x="1"/>
  </colFields>
  <colItems count="57">
    <i>
      <x/>
      <x/>
      <x v="1"/>
    </i>
    <i r="2">
      <x v="2"/>
    </i>
    <i r="2">
      <x v="3"/>
    </i>
    <i r="2">
      <x v="4"/>
    </i>
    <i r="2">
      <x v="5"/>
    </i>
    <i r="2">
      <x v="6"/>
    </i>
    <i r="2">
      <x v="7"/>
    </i>
    <i r="2">
      <x v="8"/>
    </i>
    <i r="2">
      <x v="9"/>
    </i>
    <i r="2">
      <x v="10"/>
    </i>
    <i>
      <x v="5"/>
      <x/>
      <x/>
    </i>
    <i r="2">
      <x v="1"/>
    </i>
    <i r="2">
      <x v="2"/>
    </i>
    <i r="2">
      <x v="3"/>
    </i>
    <i r="2">
      <x v="4"/>
    </i>
    <i r="2">
      <x v="5"/>
    </i>
    <i r="2">
      <x v="6"/>
    </i>
    <i r="2">
      <x v="7"/>
    </i>
    <i r="2">
      <x v="8"/>
    </i>
    <i r="2">
      <x v="9"/>
    </i>
    <i r="2">
      <x v="10"/>
    </i>
    <i>
      <x v="6"/>
      <x/>
      <x/>
    </i>
    <i r="2">
      <x v="1"/>
    </i>
    <i r="2">
      <x v="2"/>
    </i>
    <i r="2">
      <x v="3"/>
    </i>
    <i r="2">
      <x v="4"/>
    </i>
    <i r="2">
      <x v="5"/>
    </i>
    <i r="2">
      <x v="6"/>
    </i>
    <i r="2">
      <x v="7"/>
    </i>
    <i r="2">
      <x v="8"/>
    </i>
    <i r="2">
      <x v="9"/>
    </i>
    <i r="2">
      <x v="10"/>
    </i>
    <i>
      <x v="7"/>
      <x/>
      <x/>
    </i>
    <i r="2">
      <x v="1"/>
    </i>
    <i r="2">
      <x v="2"/>
    </i>
    <i r="2">
      <x v="3"/>
    </i>
    <i r="2">
      <x v="4"/>
    </i>
    <i r="2">
      <x v="5"/>
    </i>
    <i r="2">
      <x v="6"/>
    </i>
    <i r="2">
      <x v="7"/>
    </i>
    <i r="2">
      <x v="8"/>
    </i>
    <i r="2">
      <x v="9"/>
    </i>
    <i r="2">
      <x v="10"/>
    </i>
    <i>
      <x v="8"/>
      <x/>
      <x/>
    </i>
    <i r="2">
      <x v="1"/>
    </i>
    <i r="2">
      <x v="2"/>
    </i>
    <i r="2">
      <x v="3"/>
    </i>
    <i r="2">
      <x v="4"/>
    </i>
    <i r="2">
      <x v="5"/>
    </i>
    <i r="2">
      <x v="6"/>
    </i>
    <i r="2">
      <x v="7"/>
    </i>
    <i r="2">
      <x v="8"/>
    </i>
    <i r="2">
      <x v="9"/>
    </i>
    <i r="2">
      <x v="10"/>
    </i>
    <i>
      <x v="9"/>
      <x/>
      <x v="2"/>
    </i>
    <i r="2">
      <x v="3"/>
    </i>
    <i t="grand">
      <x/>
    </i>
  </colItems>
  <pageFields count="2">
    <pageField fld="5" hier="19" name="[compare_topic_desc].[topic_desc].&amp;[Undiscounted costs]" cap="Undiscounted costs"/>
    <pageField fld="8" hier="28" name="[DemoS_012_report].[attr].[All]" cap="All"/>
  </pageFields>
  <dataFields count="1">
    <dataField name="Sum of value" fld="0" baseField="0" baseItem="0" numFmtId="1"/>
  </dataFields>
  <chartFormats count="16">
    <chartFormat chart="0" format="158" series="1">
      <pivotArea type="data" outline="0" fieldPosition="0">
        <references count="3">
          <reference field="4294967294" count="1" selected="0">
            <x v="0"/>
          </reference>
          <reference field="1" count="1" selected="0">
            <x v="0"/>
          </reference>
          <reference field="4" count="1" selected="0">
            <x v="1"/>
          </reference>
        </references>
      </pivotArea>
    </chartFormat>
    <chartFormat chart="0" format="159" series="1">
      <pivotArea type="data" outline="0" fieldPosition="0">
        <references count="3">
          <reference field="4294967294" count="1" selected="0">
            <x v="0"/>
          </reference>
          <reference field="1" count="1" selected="0">
            <x v="0"/>
          </reference>
          <reference field="4" count="1" selected="0">
            <x v="0"/>
          </reference>
        </references>
      </pivotArea>
    </chartFormat>
    <chartFormat chart="0" format="160" series="1">
      <pivotArea type="data" outline="0" fieldPosition="0">
        <references count="3">
          <reference field="4294967294" count="1" selected="0">
            <x v="0"/>
          </reference>
          <reference field="1" count="1" selected="0">
            <x v="0"/>
          </reference>
          <reference field="4" count="1" selected="0">
            <x v="3"/>
          </reference>
        </references>
      </pivotArea>
    </chartFormat>
    <chartFormat chart="0" format="161" series="1">
      <pivotArea type="data" outline="0" fieldPosition="0">
        <references count="3">
          <reference field="4294967294" count="1" selected="0">
            <x v="0"/>
          </reference>
          <reference field="1" count="1" selected="0">
            <x v="0"/>
          </reference>
          <reference field="4" count="1" selected="0">
            <x v="2"/>
          </reference>
        </references>
      </pivotArea>
    </chartFormat>
    <chartFormat chart="0" format="162" series="1">
      <pivotArea type="data" outline="0" fieldPosition="0">
        <references count="3">
          <reference field="4294967294" count="1" selected="0">
            <x v="0"/>
          </reference>
          <reference field="1" count="1" selected="0">
            <x v="3"/>
          </reference>
          <reference field="4" count="1" selected="0">
            <x v="4"/>
          </reference>
        </references>
      </pivotArea>
    </chartFormat>
    <chartFormat chart="0" format="163" series="1">
      <pivotArea type="data" outline="0" fieldPosition="0">
        <references count="3">
          <reference field="4294967294" count="1" selected="0">
            <x v="0"/>
          </reference>
          <reference field="1" count="1" selected="0">
            <x v="4"/>
          </reference>
          <reference field="4" count="1" selected="0">
            <x v="4"/>
          </reference>
        </references>
      </pivotArea>
    </chartFormat>
    <chartFormat chart="0" format="164" series="1">
      <pivotArea type="data" outline="0" fieldPosition="0">
        <references count="3">
          <reference field="4294967294" count="1" selected="0">
            <x v="0"/>
          </reference>
          <reference field="1" count="1" selected="0">
            <x v="5"/>
          </reference>
          <reference field="4" count="1" selected="0">
            <x v="4"/>
          </reference>
        </references>
      </pivotArea>
    </chartFormat>
    <chartFormat chart="0" format="165" series="1">
      <pivotArea type="data" outline="0" fieldPosition="0">
        <references count="3">
          <reference field="4294967294" count="1" selected="0">
            <x v="0"/>
          </reference>
          <reference field="1" count="1" selected="0">
            <x v="6"/>
          </reference>
          <reference field="4" count="1" selected="0">
            <x v="4"/>
          </reference>
        </references>
      </pivotArea>
    </chartFormat>
    <chartFormat chart="0" format="166" series="1">
      <pivotArea type="data" outline="0" fieldPosition="0">
        <references count="3">
          <reference field="4294967294" count="1" selected="0">
            <x v="0"/>
          </reference>
          <reference field="1" count="1" selected="0">
            <x v="7"/>
          </reference>
          <reference field="4" count="1" selected="0">
            <x v="4"/>
          </reference>
        </references>
      </pivotArea>
    </chartFormat>
    <chartFormat chart="0" format="167" series="1">
      <pivotArea type="data" outline="0" fieldPosition="0">
        <references count="3">
          <reference field="4294967294" count="1" selected="0">
            <x v="0"/>
          </reference>
          <reference field="1" count="1" selected="0">
            <x v="8"/>
          </reference>
          <reference field="4" count="1" selected="0">
            <x v="4"/>
          </reference>
        </references>
      </pivotArea>
    </chartFormat>
    <chartFormat chart="0" format="168" series="1">
      <pivotArea type="data" outline="0" fieldPosition="0">
        <references count="3">
          <reference field="4294967294" count="1" selected="0">
            <x v="0"/>
          </reference>
          <reference field="1" count="1" selected="0">
            <x v="9"/>
          </reference>
          <reference field="4" count="1" selected="0">
            <x v="4"/>
          </reference>
        </references>
      </pivotArea>
    </chartFormat>
    <chartFormat chart="0" format="169" series="1">
      <pivotArea type="data" outline="0" fieldPosition="0">
        <references count="3">
          <reference field="4294967294" count="1" selected="0">
            <x v="0"/>
          </reference>
          <reference field="1" count="1" selected="0">
            <x v="10"/>
          </reference>
          <reference field="4" count="1" selected="0">
            <x v="4"/>
          </reference>
        </references>
      </pivotArea>
    </chartFormat>
    <chartFormat chart="0" format="170" series="1">
      <pivotArea type="data" outline="0" fieldPosition="0">
        <references count="3">
          <reference field="4294967294" count="1" selected="0">
            <x v="0"/>
          </reference>
          <reference field="4" count="1" selected="0">
            <x v="0"/>
          </reference>
          <reference field="6" count="1" selected="0">
            <x v="0"/>
          </reference>
        </references>
      </pivotArea>
    </chartFormat>
    <chartFormat chart="0" format="171" series="1">
      <pivotArea type="data" outline="0" fieldPosition="0">
        <references count="3">
          <reference field="4294967294" count="1" selected="0">
            <x v="0"/>
          </reference>
          <reference field="4" count="1" selected="0">
            <x v="1"/>
          </reference>
          <reference field="6" count="1" selected="0">
            <x v="0"/>
          </reference>
        </references>
      </pivotArea>
    </chartFormat>
    <chartFormat chart="0" format="172" series="1">
      <pivotArea type="data" outline="0" fieldPosition="0">
        <references count="3">
          <reference field="4294967294" count="1" selected="0">
            <x v="0"/>
          </reference>
          <reference field="4" count="1" selected="0">
            <x v="2"/>
          </reference>
          <reference field="6" count="1" selected="0">
            <x v="0"/>
          </reference>
        </references>
      </pivotArea>
    </chartFormat>
    <chartFormat chart="0" format="173" series="1">
      <pivotArea type="data" outline="0" fieldPosition="0">
        <references count="3">
          <reference field="4294967294" count="1" selected="0">
            <x v="0"/>
          </reference>
          <reference field="4" count="1" selected="0">
            <x v="3"/>
          </reference>
          <reference field="6" count="1" selected="0">
            <x v="0"/>
          </reference>
        </references>
      </pivotArea>
    </chartFormat>
  </chartFormat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3">
    <rowHierarchyUsage hierarchyUsage="9"/>
    <rowHierarchyUsage hierarchyUsage="11"/>
    <rowHierarchyUsage hierarchyUsage="3"/>
  </rowHierarchiesUsage>
  <colHierarchiesUsage count="3">
    <colHierarchyUsage hierarchyUsage="1"/>
    <colHierarchyUsage hierarchyUsage="37"/>
    <colHierarchyUsage hierarchyUsage="34"/>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moS_012_report]"/>
        <x15:activeTabTopLevelEntity name="[compare_scen_desc]"/>
        <x15:activeTabTopLevelEntity name="[compare_attr_desc]"/>
        <x15:activeTabTopLevelEntity name="[compare_topic_desc]"/>
        <x15:activeTabTopLevelEntity name="[compare_service_desc]"/>
        <x15:activeTabTopLevelEntity name="[compare_sector_desc]"/>
        <x15:activeTabTopLevelEntity name="[compare_comgroup_desc]"/>
        <x15:activeTabTopLevelEntity name="[compare_com_desc]"/>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730CE4-F31E-4815-A027-6985B586E00F}" name="PivotTable3" cacheId="38" applyNumberFormats="0" applyBorderFormats="0" applyFontFormats="0" applyPatternFormats="0" applyAlignmentFormats="0" applyWidthHeightFormats="1" dataCaption="Values" tag="8850cba9-2f88-4c18-919a-8aa9eefb7957" updatedVersion="8" minRefreshableVersion="3" useAutoFormatting="1" subtotalHiddenItems="1" rowGrandTotals="0" colGrandTotals="0" itemPrintTitles="1" createdVersion="8" indent="0" outline="1" outlineData="1" multipleFieldFilters="0" chartFormat="4">
  <location ref="B8:L63" firstHeaderRow="1" firstDataRow="4" firstDataCol="1" rowPageCount="3" colPageCount="1"/>
  <pivotFields count="13">
    <pivotField allDrilled="1" subtotalTop="0" showAll="0" defaultSubtotal="0" defaultAttributeDrillState="1">
      <items count="5">
        <item x="2"/>
        <item x="1"/>
        <item x="4"/>
        <item x="3"/>
        <item s="1" x="0"/>
      </items>
    </pivotField>
    <pivotField axis="axisCol" allDrilled="1" subtotalTop="0" showAll="0" dataSourceSort="1" defaultSubtotal="0" defaultAttributeDrillState="1">
      <items count="10">
        <item x="0"/>
        <item x="1"/>
        <item x="2"/>
        <item x="3"/>
        <item x="4"/>
        <item x="5"/>
        <item x="6"/>
        <item x="7"/>
        <item x="8"/>
        <item x="9"/>
      </items>
    </pivotField>
    <pivotField allDrilled="1" subtotalTop="0" showAll="0" defaultSubtotal="0" defaultAttributeDrillState="1">
      <items count="1">
        <item s="1" x="0"/>
      </items>
    </pivotField>
    <pivotField axis="axisCol" allDrilled="1" subtotalTop="0" showAll="0" dataSourceSort="1" defaultSubtotal="0" defaultAttributeDrillState="1">
      <items count="1">
        <item x="0"/>
      </items>
    </pivotField>
    <pivotField axis="axisPage" allDrilled="1" subtotalTop="0" showAll="0" dataSourceSort="1" defaultSubtotal="0" defaultAttributeDrillState="1"/>
    <pivotField axis="axisCol" allDrilled="1" subtotalTop="0" showAll="0" dataSourceSort="1" defaultSubtotal="0" defaultAttributeDrillState="1">
      <items count="1">
        <item x="0"/>
      </items>
    </pivotField>
    <pivotField axis="axisRow" allDrilled="1" subtotalTop="0" showAll="0" dataSourceSort="1" defaultSubtotal="0" defaultAttributeDrillState="1">
      <items count="7">
        <item x="0"/>
        <item x="1"/>
        <item x="2"/>
        <item x="3"/>
        <item x="4"/>
        <item x="5"/>
        <item x="6"/>
      </items>
    </pivotField>
    <pivotField axis="axisRow" allDrilled="1" subtotalTop="0" showAll="0" dataSourceSort="1" defaultSubtotal="0" defaultAttributeDrillState="1">
      <items count="15">
        <item x="0"/>
        <item x="1"/>
        <item x="2"/>
        <item x="3"/>
        <item x="4"/>
        <item x="5"/>
        <item x="6"/>
        <item x="7"/>
        <item x="8"/>
        <item x="9"/>
        <item x="10"/>
        <item x="11"/>
        <item x="12"/>
        <item x="13"/>
        <item x="14"/>
      </items>
    </pivotField>
    <pivotField axis="axisPage" allDrilled="1" subtotalTop="0" showAll="0" dataSourceSort="1" defaultSubtotal="0" defaultAttributeDrillState="1"/>
    <pivotField dataField="1" subtotalTop="0" showAll="0" defaultSubtotal="0"/>
    <pivotField axis="axisRow" allDrilled="1" subtotalTop="0" showAll="0" dataSourceSort="1" defaultSubtotal="0" defaultAttributeDrillState="1">
      <items count="2">
        <item x="0"/>
        <item x="1"/>
      </items>
    </pivotField>
    <pivotField axis="axisRow" allDrilled="1" subtotalTop="0" showAll="0" defaultSubtotal="0" defaultAttributeDrillState="1">
      <items count="3">
        <item x="0"/>
        <item x="1"/>
        <item x="2"/>
      </items>
    </pivotField>
    <pivotField axis="axisPage" allDrilled="1" subtotalTop="0" showAll="0" dataSourceSort="1" defaultSubtotal="0" defaultAttributeDrillState="1"/>
  </pivotFields>
  <rowFields count="4">
    <field x="11"/>
    <field x="10"/>
    <field x="6"/>
    <field x="7"/>
  </rowFields>
  <rowItems count="52">
    <i>
      <x/>
    </i>
    <i r="1">
      <x/>
    </i>
    <i r="2">
      <x/>
    </i>
    <i r="3">
      <x/>
    </i>
    <i r="2">
      <x v="1"/>
    </i>
    <i r="3">
      <x v="1"/>
    </i>
    <i r="3">
      <x v="2"/>
    </i>
    <i r="2">
      <x v="2"/>
    </i>
    <i r="3">
      <x v="3"/>
    </i>
    <i r="3">
      <x v="4"/>
    </i>
    <i r="1">
      <x v="1"/>
    </i>
    <i r="2">
      <x/>
    </i>
    <i r="3">
      <x/>
    </i>
    <i r="2">
      <x v="1"/>
    </i>
    <i r="3">
      <x v="1"/>
    </i>
    <i r="3">
      <x v="2"/>
    </i>
    <i r="2">
      <x v="2"/>
    </i>
    <i r="3">
      <x v="3"/>
    </i>
    <i r="3">
      <x v="4"/>
    </i>
    <i>
      <x v="1"/>
    </i>
    <i r="1">
      <x/>
    </i>
    <i r="2">
      <x v="3"/>
    </i>
    <i r="3">
      <x v="5"/>
    </i>
    <i r="3">
      <x v="6"/>
    </i>
    <i r="3">
      <x v="7"/>
    </i>
    <i r="3">
      <x v="8"/>
    </i>
    <i r="3">
      <x v="9"/>
    </i>
    <i r="1">
      <x v="1"/>
    </i>
    <i r="2">
      <x v="3"/>
    </i>
    <i r="3">
      <x v="5"/>
    </i>
    <i r="3">
      <x v="7"/>
    </i>
    <i r="3">
      <x v="8"/>
    </i>
    <i r="3">
      <x v="9"/>
    </i>
    <i>
      <x v="2"/>
    </i>
    <i r="1">
      <x/>
    </i>
    <i r="2">
      <x v="4"/>
    </i>
    <i r="3">
      <x v="10"/>
    </i>
    <i r="2">
      <x v="5"/>
    </i>
    <i r="3">
      <x v="11"/>
    </i>
    <i r="3">
      <x v="12"/>
    </i>
    <i r="2">
      <x v="6"/>
    </i>
    <i r="3">
      <x v="13"/>
    </i>
    <i r="3">
      <x v="14"/>
    </i>
    <i r="1">
      <x v="1"/>
    </i>
    <i r="2">
      <x v="4"/>
    </i>
    <i r="3">
      <x v="10"/>
    </i>
    <i r="2">
      <x v="5"/>
    </i>
    <i r="3">
      <x v="11"/>
    </i>
    <i r="3">
      <x v="12"/>
    </i>
    <i r="2">
      <x v="6"/>
    </i>
    <i r="3">
      <x v="13"/>
    </i>
    <i r="3">
      <x v="14"/>
    </i>
  </rowItems>
  <colFields count="3">
    <field x="1"/>
    <field x="5"/>
    <field x="3"/>
  </colFields>
  <colItems count="10">
    <i>
      <x/>
      <x/>
      <x/>
    </i>
    <i>
      <x v="1"/>
      <x/>
      <x/>
    </i>
    <i>
      <x v="2"/>
      <x/>
      <x/>
    </i>
    <i>
      <x v="3"/>
      <x/>
      <x/>
    </i>
    <i>
      <x v="4"/>
      <x/>
      <x/>
    </i>
    <i>
      <x v="5"/>
      <x/>
      <x/>
    </i>
    <i>
      <x v="6"/>
      <x/>
      <x/>
    </i>
    <i>
      <x v="7"/>
      <x/>
      <x/>
    </i>
    <i>
      <x v="8"/>
      <x/>
      <x/>
    </i>
    <i>
      <x v="9"/>
      <x/>
      <x/>
    </i>
  </colItems>
  <pageFields count="3">
    <pageField fld="12" hier="19" name="[compare_topic_desc].[topic_desc].&amp;[Capacity]" cap="Capacity"/>
    <pageField fld="8" hier="1" name="[compare_attr_desc].[attr_desc].&amp;[Levelized cost of energy]" cap="Levelized cost of energy"/>
    <pageField fld="4" hier="29" name="[DemoS_012_report].[prc].[All]" cap="All"/>
  </pageFields>
  <dataFields count="1">
    <dataField name="Average of value" fld="9" subtotal="average" baseField="8" baseItem="0" numFmtId="1"/>
  </dataField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Average of value"/>
  </pivotHierarchies>
  <pivotTableStyleInfo name="PivotStyleLight16" showRowHeaders="1" showColHeaders="1" showRowStripes="0" showColStripes="0" showLastColumn="1"/>
  <rowHierarchiesUsage count="4">
    <rowHierarchyUsage hierarchyUsage="11"/>
    <rowHierarchyUsage hierarchyUsage="9"/>
    <rowHierarchyUsage hierarchyUsage="3"/>
    <rowHierarchyUsage hierarchyUsage="7"/>
  </rowHierarchiesUsage>
  <colHierarchiesUsage count="3">
    <colHierarchyUsage hierarchyUsage="34"/>
    <colHierarchyUsage hierarchyUsage="37"/>
    <colHierarchyUsage hierarchyUsage="36"/>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moS_012_report]"/>
        <x15:activeTabTopLevelEntity name="[compare_com_desc]"/>
        <x15:activeTabTopLevelEntity name="[compare_prc_desc]"/>
        <x15:activeTabTopLevelEntity name="[compare_comgroup_desc]"/>
        <x15:activeTabTopLevelEntity name="[compare_attr_desc]"/>
        <x15:activeTabTopLevelEntity name="[compare_scen_desc]"/>
        <x15:activeTabTopLevelEntity name="[compare_sector_desc]"/>
        <x15:activeTabTopLevelEntity name="[compare_topic_desc]"/>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6B8E3A6-57CF-4423-890F-026171DDF0CA}" name="PivotTable1" cacheId="41" applyNumberFormats="0" applyBorderFormats="0" applyFontFormats="0" applyPatternFormats="0" applyAlignmentFormats="0" applyWidthHeightFormats="1" dataCaption="Values" tag="8850cba9-2f88-4c18-919a-8aa9eefb7957" updatedVersion="8" minRefreshableVersion="3" useAutoFormatting="1" subtotalHiddenItems="1" rowGrandTotals="0" colGrandTotals="0" itemPrintTitles="1" createdVersion="8" indent="0" outline="1" outlineData="1" multipleFieldFilters="0" chartFormat="4">
  <location ref="B6:M51" firstHeaderRow="1" firstDataRow="2" firstDataCol="1" rowPageCount="3" colPageCount="1"/>
  <pivotFields count="11">
    <pivotField allDrilled="1" subtotalTop="0" showAll="0" defaultSubtotal="0" defaultAttributeDrillState="1">
      <items count="5">
        <item x="2"/>
        <item x="1"/>
        <item x="4"/>
        <item x="3"/>
        <item s="1" x="0"/>
      </items>
    </pivotField>
    <pivotField axis="axisCol" allDrilled="1" subtotalTop="0" showAll="0" dataSourceSort="1" defaultSubtotal="0" defaultAttributeDrillState="1">
      <items count="11">
        <item x="0"/>
        <item x="1"/>
        <item x="2"/>
        <item x="3"/>
        <item x="4"/>
        <item x="5"/>
        <item x="6"/>
        <item x="7"/>
        <item x="8"/>
        <item x="9"/>
        <item x="10"/>
      </items>
    </pivotField>
    <pivotField allDrilled="1" subtotalTop="0" showAll="0" defaultSubtotal="0" defaultAttributeDrillState="1">
      <items count="1">
        <item s="1" x="0"/>
      </items>
    </pivotField>
    <pivotField axis="axisRow" allDrilled="1" subtotalTop="0" showAll="0" dataSourceSort="1" defaultSubtotal="0" defaultAttributeDrillState="1">
      <items count="3">
        <item x="0"/>
        <item x="1"/>
        <item x="2"/>
      </items>
    </pivotField>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3">
        <item s="1" x="0"/>
        <item s="1" x="1"/>
        <item s="1" x="2"/>
      </items>
    </pivotField>
    <pivotField axis="axisRow" allDrilled="1" subtotalTop="0" showAll="0" dataSourceSort="1" defaultSubtotal="0" defaultAttributeDrillState="1">
      <items count="2">
        <item x="0"/>
        <item x="1"/>
      </items>
    </pivotField>
    <pivotField axis="axisRow" allDrilled="1" subtotalTop="0" showAll="0" defaultSubtotal="0" defaultAttributeDrillState="1">
      <items count="4">
        <item x="0"/>
        <item x="1"/>
        <item x="2"/>
        <item x="3"/>
      </items>
    </pivotField>
    <pivotField axis="axisPage" allDrilled="1" subtotalTop="0" showAll="0" dataSourceSort="1" defaultSubtotal="0" defaultAttributeDrillState="1"/>
    <pivotField dataField="1" subtotalTop="0" showAll="0" defaultSubtotal="0"/>
  </pivotFields>
  <rowFields count="4">
    <field x="8"/>
    <field x="7"/>
    <field x="3"/>
    <field x="6"/>
  </rowFields>
  <rowItems count="44">
    <i>
      <x/>
    </i>
    <i r="1">
      <x/>
    </i>
    <i r="2">
      <x/>
    </i>
    <i r="3">
      <x/>
    </i>
    <i r="3">
      <x v="1"/>
    </i>
    <i r="3">
      <x v="2"/>
    </i>
    <i r="1">
      <x v="1"/>
    </i>
    <i r="2">
      <x/>
    </i>
    <i r="3">
      <x/>
    </i>
    <i r="3">
      <x v="1"/>
    </i>
    <i r="3">
      <x v="2"/>
    </i>
    <i>
      <x v="1"/>
    </i>
    <i r="1">
      <x/>
    </i>
    <i r="2">
      <x v="1"/>
    </i>
    <i r="3">
      <x/>
    </i>
    <i r="3">
      <x v="1"/>
    </i>
    <i r="3">
      <x v="2"/>
    </i>
    <i r="1">
      <x v="1"/>
    </i>
    <i r="2">
      <x v="1"/>
    </i>
    <i r="3">
      <x/>
    </i>
    <i r="3">
      <x v="1"/>
    </i>
    <i r="3">
      <x v="2"/>
    </i>
    <i>
      <x v="2"/>
    </i>
    <i r="1">
      <x/>
    </i>
    <i r="2">
      <x/>
    </i>
    <i r="3">
      <x/>
    </i>
    <i r="3">
      <x v="1"/>
    </i>
    <i r="3">
      <x v="2"/>
    </i>
    <i r="1">
      <x v="1"/>
    </i>
    <i r="2">
      <x/>
    </i>
    <i r="3">
      <x/>
    </i>
    <i r="3">
      <x v="1"/>
    </i>
    <i r="3">
      <x v="2"/>
    </i>
    <i>
      <x v="3"/>
    </i>
    <i r="1">
      <x/>
    </i>
    <i r="2">
      <x v="2"/>
    </i>
    <i r="3">
      <x/>
    </i>
    <i r="3">
      <x v="1"/>
    </i>
    <i r="3">
      <x v="2"/>
    </i>
    <i r="1">
      <x v="1"/>
    </i>
    <i r="2">
      <x v="2"/>
    </i>
    <i r="3">
      <x/>
    </i>
    <i r="3">
      <x v="1"/>
    </i>
    <i r="3">
      <x v="2"/>
    </i>
  </rowItems>
  <colFields count="1">
    <field x="1"/>
  </colFields>
  <colItems count="11">
    <i>
      <x/>
    </i>
    <i>
      <x v="1"/>
    </i>
    <i>
      <x v="2"/>
    </i>
    <i>
      <x v="3"/>
    </i>
    <i>
      <x v="4"/>
    </i>
    <i>
      <x v="5"/>
    </i>
    <i>
      <x v="6"/>
    </i>
    <i>
      <x v="7"/>
    </i>
    <i>
      <x v="8"/>
    </i>
    <i>
      <x v="9"/>
    </i>
    <i>
      <x v="10"/>
    </i>
  </colItems>
  <pageFields count="3">
    <pageField fld="9" hier="19" name="[compare_topic_desc].[topic_desc].&amp;[Capacity]" cap="Capacity"/>
    <pageField fld="4" hier="29" name="[DemoS_012_report].[prc].[All]" cap="All"/>
    <pageField fld="5" hier="7" name="[compare_prc_desc].[prc_desc].[All]" cap="All"/>
  </pageFields>
  <dataFields count="1">
    <dataField name="Sum of value" fld="10" baseField="6" baseItem="2" numFmtId="1"/>
  </dataFields>
  <pivotHierarchies count="54">
    <pivotHierarchy dragToData="1"/>
    <pivotHierarchy multipleItemSelectionAllowed="1" dragToData="1">
      <members count="4" level="1">
        <member name=""/>
        <member name=""/>
        <member name="[compare_attr_desc].[attr_desc].&amp;[Retired capacity]"/>
        <member nam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Sum of value"/>
    <pivotHierarchy dragToData="1" caption="Average of value"/>
  </pivotHierarchies>
  <pivotTableStyleInfo name="PivotStyleLight16" showRowHeaders="1" showColHeaders="1" showRowStripes="0" showColStripes="0" showLastColumn="1"/>
  <rowHierarchiesUsage count="4">
    <rowHierarchyUsage hierarchyUsage="11"/>
    <rowHierarchyUsage hierarchyUsage="9"/>
    <rowHierarchyUsage hierarchyUsage="36"/>
    <rowHierarchyUsage hierarchyUsage="1"/>
  </rowHierarchiesUsage>
  <colHierarchiesUsage count="1">
    <colHierarchyUsage hierarchyUsage="34"/>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moS_012_report]"/>
        <x15:activeTabTopLevelEntity name="[compare_com_desc]"/>
        <x15:activeTabTopLevelEntity name="[compare_prc_desc]"/>
        <x15:activeTabTopLevelEntity name="[compare_comgroup_desc]"/>
        <x15:activeTabTopLevelEntity name="[compare_attr_desc]"/>
        <x15:activeTabTopLevelEntity name="[compare_scen_desc]"/>
        <x15:activeTabTopLevelEntity name="[compare_sector_desc]"/>
        <x15:activeTabTopLevelEntity name="[compare_topic_desc]"/>
      </x15:pivotTableUISettings>
    </ext>
    <ext xmlns:xpdl="http://schemas.microsoft.com/office/spreadsheetml/2016/pivotdefaultlayout" uri="{747A6164-185A-40DC-8AA5-F01512510D54}">
      <xpdl:pivotTableDefinition16 EnabledSubtotalsDefault="0" SubtotalsOnTopDefault="0"/>
    </ext>
  </extLst>
</pivotTableDefinition>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ttr_desc" xr10:uid="{E5BFD80A-C62C-47FD-BE2C-0BE92FB07889}" sourceName="[compare_attr_desc].[attr_desc]">
  <pivotTables>
    <pivotTable tabId="11" name="PivotTable1"/>
  </pivotTables>
  <data>
    <olap pivotCacheId="1130652824">
      <levels count="2">
        <level uniqueName="[compare_attr_desc].[attr_desc].[(All)]" sourceCaption="(All)" count="0"/>
        <level uniqueName="[compare_attr_desc].[attr_desc].[attr_desc]" sourceCaption="attr_desc" count="36">
          <ranges>
            <range startItem="0">
              <i n="[compare_attr_desc].[attr_desc].&amp;[Activitiy costs]" c="Activitiy costs"/>
              <i n="[compare_attr_desc].[attr_desc].&amp;[Fixed O&amp;M costs]" c="Fixed O&amp;M costs"/>
              <i n="[compare_attr_desc].[attr_desc].&amp;[Flow costs]" c="Flow costs"/>
              <i n="[compare_attr_desc].[attr_desc].&amp;[Flow revenues]" c="Flow revenues"/>
              <i n="[compare_attr_desc].[attr_desc].&amp;[Flow taxes]" c="Flow taxes"/>
              <i n="[compare_attr_desc].[attr_desc].&amp;[Investment costs]" c="Investment costs"/>
              <i n="[compare_attr_desc].[attr_desc].&amp;[Activity levels]" c="Activity levels" nd="1"/>
              <i n="[compare_attr_desc].[attr_desc].&amp;[Average price]" c="Average price" nd="1"/>
              <i n="[compare_attr_desc].[attr_desc].&amp;[Commodity costs]" c="Commodity costs" nd="1"/>
              <i n="[compare_attr_desc].[attr_desc].&amp;[Commodity damage costs]" c="Commodity damage costs" nd="1"/>
              <i n="[compare_attr_desc].[attr_desc].&amp;[Commodity subsides]" c="Commodity subsides" nd="1"/>
              <i n="[compare_attr_desc].[attr_desc].&amp;[Commodity taxes]" c="Commodity taxes" nd="1"/>
              <i n="[compare_attr_desc].[attr_desc].&amp;[Damage costs]" c="Damage costs" nd="1"/>
              <i n="[compare_attr_desc].[attr_desc].&amp;[Decommissioning costs]" c="Decommissioning costs" nd="1"/>
              <i n="[compare_attr_desc].[attr_desc].&amp;[Energy service demand]" c="Energy service demand" nd="1"/>
              <i n="[compare_attr_desc].[attr_desc].&amp;[Fixed costs]" c="Fixed costs" nd="1"/>
              <i n="[compare_attr_desc].[attr_desc].&amp;[Fixed O&amp;M subsidies]" c="Fixed O&amp;M subsidies" nd="1"/>
              <i n="[compare_attr_desc].[attr_desc].&amp;[Fixed O&amp;M taxes]" c="Fixed O&amp;M taxes" nd="1"/>
              <i n="[compare_attr_desc].[attr_desc].&amp;[Flow ETS costs]" c="Flow ETS costs" nd="1"/>
              <i n="[compare_attr_desc].[attr_desc].&amp;[Flow in]" c="Flow in" nd="1"/>
              <i n="[compare_attr_desc].[attr_desc].&amp;[Flow out]" c="Flow out" nd="1"/>
              <i n="[compare_attr_desc].[attr_desc].&amp;[Flow subsidies]" c="Flow subsidies" nd="1"/>
              <i n="[compare_attr_desc].[attr_desc].&amp;[Investment costs excl. hurdle rate]" c="Investment costs excl. hurdle rate" nd="1"/>
              <i n="[compare_attr_desc].[attr_desc].&amp;[Investment subsidies]" c="Investment subsidies" nd="1"/>
              <i n="[compare_attr_desc].[attr_desc].&amp;[Investment taxes]" c="Investment taxes" nd="1"/>
              <i n="[compare_attr_desc].[attr_desc].&amp;[Levelized cost of energy]" c="Levelized cost of energy" nd="1"/>
              <i n="[compare_attr_desc].[attr_desc].&amp;[Marginal price]" c="Marginal price" nd="1"/>
              <i n="[compare_attr_desc].[attr_desc].&amp;[Net commodity flow]" c="Net commodity flow" nd="1"/>
              <i n="[compare_attr_desc].[attr_desc].&amp;[New capacity]" c="New capacity" nd="1"/>
              <i n="[compare_attr_desc].[attr_desc].&amp;[Residual capacity]" c="Residual capacity" nd="1"/>
              <i n="[compare_attr_desc].[attr_desc].&amp;[Retired capacity]" c="Retired capacity" nd="1"/>
              <i n="[compare_attr_desc].[attr_desc].&amp;[Salvage costs]" c="Salvage costs" nd="1"/>
              <i n="[compare_attr_desc].[attr_desc].&amp;[Shadow price of user constraint]" c="Shadow price of user constraint" nd="1"/>
              <i n="[compare_attr_desc].[attr_desc].&amp;[Time slice fractions]" c="Time slice fractions" nd="1"/>
              <i n="[compare_attr_desc].[attr_desc].&amp;[Total capacity]" c="Total capacity" nd="1"/>
              <i n="[compare_attr_desc].[attr_desc].&amp;[Variable cost]" c="Variable cost" nd="1"/>
            </range>
          </ranges>
        </level>
      </levels>
      <selections count="1">
        <selection n="[compare_attr_desc].[attr_desc].[All]"/>
      </selections>
    </olap>
  </data>
  <extLst>
    <x:ext xmlns:x15="http://schemas.microsoft.com/office/spreadsheetml/2010/11/main" uri="{470722E0-AACD-4C17-9CDC-17EF765DBC7E}">
      <x15:slicerCacheHideItemsWithNoData count="1">
        <x15:slicerCacheOlapLevelName uniqueName="[compare_attr_desc].[attr_desc].[attr_desc]" count="30"/>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ctor_desc" xr10:uid="{508D5A34-0E24-4946-AD70-8AA8C51A3AFF}" sourceName="[compare_sector_desc].[sector_desc]">
  <pivotTables>
    <pivotTable tabId="11" name="PivotTable1"/>
  </pivotTables>
  <data>
    <olap pivotCacheId="1130652824">
      <levels count="2">
        <level uniqueName="[compare_sector_desc].[sector_desc].[(All)]" sourceCaption="(All)" count="0"/>
        <level uniqueName="[compare_sector_desc].[sector_desc].[sector_desc]" sourceCaption="sector_desc" count="13">
          <ranges>
            <range startItem="0">
              <i n="[compare_sector_desc].[sector_desc].&amp;[Agriculture sector]" c="Agriculture sector"/>
              <i n="[compare_sector_desc].[sector_desc].&amp;[Commercial sector]" c="Commercial sector"/>
              <i n="[compare_sector_desc].[sector_desc].&amp;[Electricity supply sector]" c="Electricity supply sector"/>
              <i n="[compare_sector_desc].[sector_desc].&amp;[Industry sector]" c="Industry sector"/>
              <i n="[compare_sector_desc].[sector_desc].&amp;[Mining technologies]" c="Mining technologies"/>
              <i n="[compare_sector_desc].[sector_desc].&amp;[not available]" c="not available"/>
              <i n="[compare_sector_desc].[sector_desc].&amp;[Refinery]" c="Refinery"/>
              <i n="[compare_sector_desc].[sector_desc].&amp;[Residential sector]" c="Residential sector"/>
              <i n="[compare_sector_desc].[sector_desc].&amp;[Trade technologies]" c="Trade technologies"/>
              <i n="[compare_sector_desc].[sector_desc].&amp;[Transmission of electricity and gas]" c="Transmission of electricity and gas"/>
              <i n="[compare_sector_desc].[sector_desc].&amp;[Transport sector]" c="Transport sector"/>
              <i n="[compare_sector_desc].[sector_desc].&amp;[Dummy imports]" c="Dummy imports" nd="1"/>
              <i n="[compare_sector_desc].[sector_desc].&amp;[Energy System]" c="Energy System" nd="1"/>
            </range>
          </ranges>
        </level>
      </levels>
      <selections count="1">
        <selection n="[compare_sector_desc].[sector_desc].[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ttr_desc" xr10:uid="{619777E2-0894-4482-A464-12C018CEB66B}" cache="Slicer_attr_desc" caption="attr_desc" level="1" rowHeight="249238"/>
  <slicer name="sector_desc" xr10:uid="{00F3172D-F693-481A-A158-1B813A84F15B}" cache="Slicer_sector_desc" caption="sector_desc" level="1" rowHeight="249238"/>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36144D-2797-4D13-B926-408CC9468BDD}">
  <sheetPr codeName="Sheet7"/>
  <dimension ref="A1:D16"/>
  <sheetViews>
    <sheetView workbookViewId="0">
      <selection activeCell="B20" sqref="B20"/>
    </sheetView>
  </sheetViews>
  <sheetFormatPr defaultRowHeight="15" x14ac:dyDescent="0.25"/>
  <cols>
    <col min="1" max="1" width="15.42578125" bestFit="1" customWidth="1"/>
    <col min="2" max="2" width="53" customWidth="1"/>
    <col min="3" max="3" width="84.42578125" bestFit="1" customWidth="1"/>
  </cols>
  <sheetData>
    <row r="1" spans="1:4" x14ac:dyDescent="0.25">
      <c r="A1" s="7"/>
      <c r="B1" s="8" t="s">
        <v>11</v>
      </c>
      <c r="C1" s="7"/>
      <c r="D1" s="7"/>
    </row>
    <row r="2" spans="1:4" x14ac:dyDescent="0.25">
      <c r="A2" s="7"/>
      <c r="B2" s="7"/>
      <c r="C2" s="7"/>
      <c r="D2" s="7"/>
    </row>
    <row r="3" spans="1:4" ht="45.75" customHeight="1" x14ac:dyDescent="0.25">
      <c r="A3" s="7"/>
      <c r="B3" s="11" t="e" vm="14">
        <v>#VALUE!</v>
      </c>
      <c r="C3" s="12" t="s">
        <v>12</v>
      </c>
      <c r="D3" s="7"/>
    </row>
    <row r="4" spans="1:4" x14ac:dyDescent="0.25">
      <c r="A4" s="7"/>
      <c r="B4" s="7"/>
      <c r="C4" s="9"/>
      <c r="D4" s="7"/>
    </row>
    <row r="5" spans="1:4" ht="25.5" customHeight="1" x14ac:dyDescent="0.25">
      <c r="A5" s="7"/>
      <c r="B5" s="14" t="e" vm="15">
        <v>#VALUE!</v>
      </c>
      <c r="C5" s="9" t="s">
        <v>10</v>
      </c>
      <c r="D5" s="7"/>
    </row>
    <row r="6" spans="1:4" ht="25.5" customHeight="1" x14ac:dyDescent="0.25">
      <c r="A6" s="7"/>
      <c r="B6" s="14"/>
      <c r="C6" s="10" t="str">
        <f ca="1">LEFT(CELL("filename",$A$1),FIND("?",SUBSTITUTE(CELL("filename",$A$1),"\","?",LEN(CELL("filename",$A$1))-LEN(SUBSTITUTE(CELL("filename",$A$1),"\","")))))&amp;"compare_timesreport.csv"</f>
        <v>C:\kristoffer\DemoS_012_timesreport\TIMESreport\compare_timesreport.csv</v>
      </c>
      <c r="D6" s="7"/>
    </row>
    <row r="7" spans="1:4" ht="19.5" customHeight="1" x14ac:dyDescent="0.25">
      <c r="A7" s="7"/>
      <c r="B7" s="7"/>
      <c r="C7" s="7"/>
      <c r="D7" s="7"/>
    </row>
    <row r="8" spans="1:4" x14ac:dyDescent="0.25">
      <c r="A8" s="7"/>
      <c r="B8" s="7"/>
      <c r="C8" s="7"/>
      <c r="D8" s="7"/>
    </row>
    <row r="9" spans="1:4" x14ac:dyDescent="0.25">
      <c r="A9" s="7"/>
      <c r="B9" s="7"/>
      <c r="C9" s="7"/>
      <c r="D9" s="7"/>
    </row>
    <row r="10" spans="1:4" x14ac:dyDescent="0.25">
      <c r="A10" s="7"/>
      <c r="B10" s="7"/>
      <c r="C10" s="7"/>
      <c r="D10" s="7"/>
    </row>
    <row r="11" spans="1:4" x14ac:dyDescent="0.25">
      <c r="A11" s="7"/>
      <c r="B11" s="7"/>
      <c r="C11" s="7"/>
      <c r="D11" s="7"/>
    </row>
    <row r="12" spans="1:4" x14ac:dyDescent="0.25">
      <c r="A12" s="7"/>
      <c r="B12" s="7"/>
      <c r="C12" s="7"/>
      <c r="D12" s="7"/>
    </row>
    <row r="13" spans="1:4" x14ac:dyDescent="0.25">
      <c r="A13" s="7"/>
      <c r="B13" s="7"/>
      <c r="C13" s="7"/>
      <c r="D13" s="7"/>
    </row>
    <row r="15" spans="1:4" x14ac:dyDescent="0.25">
      <c r="A15" t="s">
        <v>18</v>
      </c>
      <c r="B15" s="13" t="str" cm="1">
        <f t="array" aca="1" ref="B15" ca="1">CELL("filename",A1)</f>
        <v>C:\kristoffer\DemoS_012_timesreport\TIMESreport\[TIMESreport_DemoS_012.xlsx]RefreshDataHowTo</v>
      </c>
    </row>
    <row r="16" spans="1:4" x14ac:dyDescent="0.25">
      <c r="A16" t="s">
        <v>17</v>
      </c>
      <c r="B16" s="13" t="str">
        <f ca="1">LEFT(WorkbookPath,FIND("?",SUBSTITUTE(WorkbookPath,"\","?",LEN(WorkbookPath)-LEN(SUBSTITUTE(WorkbookPath,"\","")))))</f>
        <v>C:\kristoffer\DemoS_012_timesreport\TIMESreport\</v>
      </c>
    </row>
  </sheetData>
  <mergeCells count="1">
    <mergeCell ref="B5:B6"/>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01688A-3E0A-4DD9-B66D-363344E841CD}">
  <sheetPr codeName="Sheet1"/>
  <dimension ref="A3:F11"/>
  <sheetViews>
    <sheetView tabSelected="1" workbookViewId="0">
      <selection activeCell="E11" sqref="B11:E11"/>
    </sheetView>
  </sheetViews>
  <sheetFormatPr defaultRowHeight="15" x14ac:dyDescent="0.25"/>
  <cols>
    <col min="1" max="1" width="24.42578125" bestFit="1" customWidth="1"/>
    <col min="2" max="2" width="18.5703125" bestFit="1" customWidth="1"/>
    <col min="3" max="3" width="13" bestFit="1" customWidth="1"/>
    <col min="4" max="4" width="14.42578125" bestFit="1" customWidth="1"/>
    <col min="5" max="5" width="15.140625" bestFit="1" customWidth="1"/>
    <col min="6" max="6" width="11.28515625" bestFit="1" customWidth="1"/>
    <col min="7" max="13" width="14.5703125" bestFit="1" customWidth="1"/>
    <col min="14" max="14" width="9.85546875" bestFit="1" customWidth="1"/>
    <col min="15" max="15" width="5.140625" bestFit="1" customWidth="1"/>
    <col min="16" max="16" width="6.85546875" bestFit="1" customWidth="1"/>
    <col min="17" max="17" width="7" bestFit="1" customWidth="1"/>
    <col min="18" max="18" width="4.42578125" bestFit="1" customWidth="1"/>
    <col min="19" max="20" width="7" bestFit="1" customWidth="1"/>
    <col min="21" max="21" width="6" bestFit="1" customWidth="1"/>
    <col min="22" max="22" width="7" bestFit="1" customWidth="1"/>
    <col min="23" max="23" width="7.7109375" bestFit="1" customWidth="1"/>
    <col min="24" max="24" width="8" bestFit="1" customWidth="1"/>
    <col min="25" max="25" width="5.140625" bestFit="1" customWidth="1"/>
    <col min="26" max="26" width="7" bestFit="1" customWidth="1"/>
    <col min="27" max="27" width="6" bestFit="1" customWidth="1"/>
    <col min="28" max="28" width="4.7109375" bestFit="1" customWidth="1"/>
    <col min="29" max="29" width="6" bestFit="1" customWidth="1"/>
    <col min="30" max="30" width="6.85546875" bestFit="1" customWidth="1"/>
    <col min="31" max="31" width="7" bestFit="1" customWidth="1"/>
    <col min="32" max="32" width="4.42578125" bestFit="1" customWidth="1"/>
    <col min="33" max="34" width="7" bestFit="1" customWidth="1"/>
    <col min="35" max="35" width="6" bestFit="1" customWidth="1"/>
    <col min="36" max="36" width="7" bestFit="1" customWidth="1"/>
    <col min="37" max="37" width="8.7109375" bestFit="1" customWidth="1"/>
    <col min="38" max="38" width="8" bestFit="1" customWidth="1"/>
    <col min="39" max="39" width="5.140625" bestFit="1" customWidth="1"/>
    <col min="40" max="41" width="7" bestFit="1" customWidth="1"/>
    <col min="42" max="42" width="4.7109375" bestFit="1" customWidth="1"/>
    <col min="43" max="43" width="7" bestFit="1" customWidth="1"/>
    <col min="44" max="44" width="6.85546875" bestFit="1" customWidth="1"/>
    <col min="45" max="45" width="7" bestFit="1" customWidth="1"/>
    <col min="46" max="46" width="4.42578125" bestFit="1" customWidth="1"/>
    <col min="47" max="48" width="7" bestFit="1" customWidth="1"/>
    <col min="49" max="49" width="6" bestFit="1" customWidth="1"/>
    <col min="50" max="50" width="7" bestFit="1" customWidth="1"/>
    <col min="51" max="51" width="8.7109375" bestFit="1" customWidth="1"/>
    <col min="52" max="52" width="8" bestFit="1" customWidth="1"/>
    <col min="53" max="53" width="5.140625" bestFit="1" customWidth="1"/>
    <col min="54" max="55" width="7" bestFit="1" customWidth="1"/>
    <col min="56" max="56" width="4.7109375" bestFit="1" customWidth="1"/>
    <col min="57" max="57" width="7" bestFit="1" customWidth="1"/>
    <col min="58" max="58" width="8" bestFit="1" customWidth="1"/>
    <col min="59" max="59" width="7" bestFit="1" customWidth="1"/>
    <col min="60" max="60" width="5" bestFit="1" customWidth="1"/>
    <col min="61" max="62" width="7" bestFit="1" customWidth="1"/>
    <col min="63" max="63" width="6" bestFit="1" customWidth="1"/>
    <col min="64" max="64" width="8" bestFit="1" customWidth="1"/>
    <col min="65" max="65" width="8.7109375" bestFit="1" customWidth="1"/>
    <col min="66" max="66" width="8" bestFit="1" customWidth="1"/>
    <col min="67" max="67" width="6" bestFit="1" customWidth="1"/>
    <col min="68" max="69" width="7" bestFit="1" customWidth="1"/>
    <col min="70" max="70" width="10" bestFit="1" customWidth="1"/>
    <col min="71" max="71" width="7" bestFit="1" customWidth="1"/>
    <col min="72" max="72" width="8" bestFit="1" customWidth="1"/>
    <col min="73" max="73" width="7" bestFit="1" customWidth="1"/>
    <col min="74" max="74" width="5" bestFit="1" customWidth="1"/>
    <col min="75" max="77" width="7" bestFit="1" customWidth="1"/>
    <col min="78" max="78" width="8" bestFit="1" customWidth="1"/>
    <col min="79" max="79" width="8.7109375" bestFit="1" customWidth="1"/>
    <col min="80" max="80" width="8" bestFit="1" customWidth="1"/>
    <col min="81" max="81" width="6" bestFit="1" customWidth="1"/>
    <col min="82" max="83" width="8" bestFit="1" customWidth="1"/>
    <col min="84" max="84" width="10" bestFit="1" customWidth="1"/>
    <col min="85" max="85" width="7" bestFit="1" customWidth="1"/>
    <col min="86" max="86" width="8" bestFit="1" customWidth="1"/>
    <col min="87" max="87" width="7" bestFit="1" customWidth="1"/>
    <col min="88" max="88" width="6" bestFit="1" customWidth="1"/>
    <col min="89" max="91" width="7" bestFit="1" customWidth="1"/>
    <col min="92" max="92" width="8" bestFit="1" customWidth="1"/>
    <col min="93" max="93" width="8.7109375" bestFit="1" customWidth="1"/>
    <col min="94" max="94" width="8" bestFit="1" customWidth="1"/>
    <col min="95" max="95" width="6" bestFit="1" customWidth="1"/>
    <col min="96" max="96" width="7" bestFit="1" customWidth="1"/>
    <col min="97" max="97" width="8" bestFit="1" customWidth="1"/>
    <col min="98" max="98" width="10" bestFit="1" customWidth="1"/>
    <col min="99" max="99" width="7" bestFit="1" customWidth="1"/>
    <col min="100" max="100" width="8" bestFit="1" customWidth="1"/>
    <col min="101" max="101" width="7" bestFit="1" customWidth="1"/>
    <col min="102" max="102" width="6" bestFit="1" customWidth="1"/>
    <col min="103" max="105" width="7" bestFit="1" customWidth="1"/>
    <col min="106" max="106" width="8" bestFit="1" customWidth="1"/>
    <col min="107" max="107" width="9.7109375" bestFit="1" customWidth="1"/>
    <col min="108" max="108" width="8" bestFit="1" customWidth="1"/>
    <col min="109" max="109" width="6" bestFit="1" customWidth="1"/>
    <col min="110" max="111" width="8" bestFit="1" customWidth="1"/>
    <col min="112" max="112" width="9" bestFit="1" customWidth="1"/>
    <col min="113" max="113" width="7" bestFit="1" customWidth="1"/>
    <col min="114" max="114" width="8" bestFit="1" customWidth="1"/>
    <col min="115" max="115" width="7" bestFit="1" customWidth="1"/>
    <col min="116" max="116" width="6" bestFit="1" customWidth="1"/>
    <col min="117" max="119" width="7" bestFit="1" customWidth="1"/>
    <col min="120" max="120" width="8" bestFit="1" customWidth="1"/>
    <col min="121" max="121" width="9.7109375" bestFit="1" customWidth="1"/>
    <col min="122" max="122" width="8" bestFit="1" customWidth="1"/>
    <col min="123" max="123" width="6" bestFit="1" customWidth="1"/>
    <col min="124" max="124" width="7" bestFit="1" customWidth="1"/>
    <col min="125" max="125" width="8" bestFit="1" customWidth="1"/>
    <col min="126" max="126" width="5" bestFit="1" customWidth="1"/>
    <col min="127" max="127" width="7" bestFit="1" customWidth="1"/>
    <col min="128" max="128" width="8" bestFit="1" customWidth="1"/>
    <col min="129" max="129" width="7" bestFit="1" customWidth="1"/>
    <col min="130" max="130" width="6" bestFit="1" customWidth="1"/>
    <col min="131" max="133" width="7" bestFit="1" customWidth="1"/>
    <col min="134" max="134" width="8" bestFit="1" customWidth="1"/>
    <col min="135" max="135" width="9.7109375" bestFit="1" customWidth="1"/>
    <col min="136" max="136" width="8" bestFit="1" customWidth="1"/>
    <col min="137" max="137" width="6" bestFit="1" customWidth="1"/>
    <col min="138" max="139" width="8" bestFit="1" customWidth="1"/>
    <col min="140" max="140" width="5" bestFit="1" customWidth="1"/>
    <col min="141" max="141" width="7" bestFit="1" customWidth="1"/>
    <col min="142" max="142" width="8" bestFit="1" customWidth="1"/>
    <col min="143" max="143" width="7" bestFit="1" customWidth="1"/>
    <col min="144" max="144" width="6" bestFit="1" customWidth="1"/>
    <col min="145" max="147" width="7" bestFit="1" customWidth="1"/>
    <col min="148" max="148" width="8" bestFit="1" customWidth="1"/>
    <col min="149" max="149" width="9.7109375" bestFit="1" customWidth="1"/>
    <col min="150" max="150" width="8" bestFit="1" customWidth="1"/>
    <col min="151" max="151" width="6" bestFit="1" customWidth="1"/>
    <col min="152" max="152" width="7" bestFit="1" customWidth="1"/>
    <col min="153" max="153" width="8" bestFit="1" customWidth="1"/>
    <col min="154" max="154" width="5" bestFit="1" customWidth="1"/>
    <col min="155" max="155" width="7" bestFit="1" customWidth="1"/>
    <col min="156" max="156" width="11.28515625" bestFit="1" customWidth="1"/>
  </cols>
  <sheetData>
    <row r="3" spans="1:6" x14ac:dyDescent="0.25">
      <c r="A3" s="1" t="s">
        <v>41</v>
      </c>
      <c r="B3" t="s" vm="6">
        <v>44</v>
      </c>
    </row>
    <row r="4" spans="1:6" x14ac:dyDescent="0.25">
      <c r="A4" s="1" t="s">
        <v>30</v>
      </c>
      <c r="B4" t="s" vm="8">
        <v>48</v>
      </c>
    </row>
    <row r="5" spans="1:6" x14ac:dyDescent="0.25">
      <c r="A5" s="1" t="s">
        <v>9</v>
      </c>
      <c r="B5" t="s" vm="9">
        <v>7</v>
      </c>
    </row>
    <row r="7" spans="1:6" x14ac:dyDescent="0.25">
      <c r="A7" s="1" t="s">
        <v>2</v>
      </c>
      <c r="B7" s="1" t="s">
        <v>4</v>
      </c>
    </row>
    <row r="8" spans="1:6" x14ac:dyDescent="0.25">
      <c r="B8" t="s">
        <v>32</v>
      </c>
      <c r="C8" t="s">
        <v>31</v>
      </c>
      <c r="D8" t="s">
        <v>34</v>
      </c>
      <c r="E8" t="s">
        <v>33</v>
      </c>
      <c r="F8" t="s">
        <v>1</v>
      </c>
    </row>
    <row r="9" spans="1:6" x14ac:dyDescent="0.25">
      <c r="A9" s="1" t="s">
        <v>0</v>
      </c>
      <c r="B9" t="s">
        <v>3</v>
      </c>
      <c r="C9" t="s">
        <v>3</v>
      </c>
      <c r="D9" t="s">
        <v>3</v>
      </c>
      <c r="E9" t="s">
        <v>3</v>
      </c>
    </row>
    <row r="10" spans="1:6" x14ac:dyDescent="0.25">
      <c r="A10" s="2" t="s">
        <v>19</v>
      </c>
      <c r="B10" s="6">
        <v>17115137.112671811</v>
      </c>
      <c r="C10" s="6">
        <v>2064783.704919477</v>
      </c>
      <c r="D10" s="6">
        <v>6447007.1434257105</v>
      </c>
      <c r="E10" s="6">
        <v>-358373.53292823897</v>
      </c>
      <c r="F10" s="6">
        <v>25268554.428088758</v>
      </c>
    </row>
    <row r="11" spans="1:6" x14ac:dyDescent="0.25">
      <c r="A11" s="2" t="s">
        <v>125</v>
      </c>
      <c r="B11" s="6">
        <v>20275485.328305118</v>
      </c>
      <c r="C11" s="6">
        <v>2088419.035365385</v>
      </c>
      <c r="D11" s="6">
        <v>5281605.65279953</v>
      </c>
      <c r="E11" s="6">
        <v>-406669.57344708696</v>
      </c>
      <c r="F11" s="6">
        <v>27238840.443022951</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E32C36-B106-43F2-BB1E-333F102E87F7}">
  <sheetPr codeName="Sheet2"/>
  <dimension ref="A5:C91"/>
  <sheetViews>
    <sheetView topLeftCell="A4" workbookViewId="0">
      <selection activeCell="B56" sqref="B56"/>
    </sheetView>
  </sheetViews>
  <sheetFormatPr defaultRowHeight="15" x14ac:dyDescent="0.25"/>
  <cols>
    <col min="1" max="1" width="32.85546875" bestFit="1" customWidth="1"/>
    <col min="2" max="2" width="16.85546875" bestFit="1" customWidth="1"/>
    <col min="3" max="3" width="25.85546875" bestFit="1" customWidth="1"/>
    <col min="4" max="4" width="22.5703125" bestFit="1" customWidth="1"/>
    <col min="5" max="5" width="24.85546875" bestFit="1" customWidth="1"/>
    <col min="6" max="6" width="27.85546875" bestFit="1" customWidth="1"/>
    <col min="7" max="7" width="26" bestFit="1" customWidth="1"/>
    <col min="8" max="8" width="26.7109375" bestFit="1" customWidth="1"/>
    <col min="9" max="9" width="23" bestFit="1" customWidth="1"/>
    <col min="10" max="10" width="26" bestFit="1" customWidth="1"/>
    <col min="11" max="11" width="24.140625" bestFit="1" customWidth="1"/>
    <col min="12" max="20" width="12" bestFit="1" customWidth="1"/>
  </cols>
  <sheetData>
    <row r="5" spans="1:3" x14ac:dyDescent="0.25">
      <c r="A5" s="1" t="s">
        <v>2</v>
      </c>
      <c r="B5" s="1" t="s">
        <v>4</v>
      </c>
    </row>
    <row r="6" spans="1:3" x14ac:dyDescent="0.25">
      <c r="B6" t="s">
        <v>5</v>
      </c>
    </row>
    <row r="7" spans="1:3" x14ac:dyDescent="0.25">
      <c r="A7" s="1" t="s">
        <v>0</v>
      </c>
      <c r="B7" t="s">
        <v>19</v>
      </c>
      <c r="C7" t="s">
        <v>125</v>
      </c>
    </row>
    <row r="8" spans="1:3" x14ac:dyDescent="0.25">
      <c r="A8" s="2" t="s">
        <v>20</v>
      </c>
      <c r="B8" s="6"/>
      <c r="C8" s="6"/>
    </row>
    <row r="9" spans="1:3" x14ac:dyDescent="0.25">
      <c r="A9" s="3">
        <v>2005</v>
      </c>
      <c r="B9" s="6">
        <v>72312.262594873202</v>
      </c>
      <c r="C9" s="6">
        <v>72312.262594873202</v>
      </c>
    </row>
    <row r="10" spans="1:3" x14ac:dyDescent="0.25">
      <c r="A10" s="3">
        <v>2006</v>
      </c>
      <c r="B10" s="6">
        <v>75571.233432590001</v>
      </c>
      <c r="C10" s="6">
        <v>75571.233432590001</v>
      </c>
    </row>
    <row r="11" spans="1:3" x14ac:dyDescent="0.25">
      <c r="A11" s="3">
        <v>2010</v>
      </c>
      <c r="B11" s="6">
        <v>90209.100729868194</v>
      </c>
      <c r="C11" s="6">
        <v>90209.100729868194</v>
      </c>
    </row>
    <row r="12" spans="1:3" x14ac:dyDescent="0.25">
      <c r="A12" s="3">
        <v>2015</v>
      </c>
      <c r="B12" s="6">
        <v>112740.1058877188</v>
      </c>
      <c r="C12" s="6">
        <v>112740.1058877188</v>
      </c>
    </row>
    <row r="13" spans="1:3" x14ac:dyDescent="0.25">
      <c r="A13" s="3">
        <v>2020</v>
      </c>
      <c r="B13" s="6">
        <v>141154.20737545547</v>
      </c>
      <c r="C13" s="6">
        <v>141154.20737545559</v>
      </c>
    </row>
    <row r="14" spans="1:3" x14ac:dyDescent="0.25">
      <c r="A14" s="3">
        <v>2025</v>
      </c>
      <c r="B14" s="6">
        <v>177047.3116601384</v>
      </c>
      <c r="C14" s="6">
        <v>177047.3116601384</v>
      </c>
    </row>
    <row r="15" spans="1:3" x14ac:dyDescent="0.25">
      <c r="A15" s="3">
        <v>2030</v>
      </c>
      <c r="B15" s="6">
        <v>185222.42667604261</v>
      </c>
      <c r="C15" s="6">
        <v>185222.42667604261</v>
      </c>
    </row>
    <row r="16" spans="1:3" x14ac:dyDescent="0.25">
      <c r="A16" s="3">
        <v>2035</v>
      </c>
      <c r="B16" s="6">
        <v>193697.51555818639</v>
      </c>
      <c r="C16" s="6">
        <v>193697.51555818639</v>
      </c>
    </row>
    <row r="17" spans="1:3" x14ac:dyDescent="0.25">
      <c r="A17" s="3">
        <v>2040</v>
      </c>
      <c r="B17" s="6">
        <v>202482.51507449799</v>
      </c>
      <c r="C17" s="6">
        <v>202482.51507449799</v>
      </c>
    </row>
    <row r="18" spans="1:3" x14ac:dyDescent="0.25">
      <c r="A18" s="3">
        <v>2045</v>
      </c>
      <c r="B18" s="6">
        <v>211587.67255352321</v>
      </c>
      <c r="C18" s="6">
        <v>211587.67255352321</v>
      </c>
    </row>
    <row r="19" spans="1:3" x14ac:dyDescent="0.25">
      <c r="A19" s="3">
        <v>2050</v>
      </c>
      <c r="B19" s="6">
        <v>221023.55523256498</v>
      </c>
      <c r="C19" s="6">
        <v>221023.55523256498</v>
      </c>
    </row>
    <row r="20" spans="1:3" x14ac:dyDescent="0.25">
      <c r="A20" s="2" t="s">
        <v>21</v>
      </c>
      <c r="B20" s="6"/>
      <c r="C20" s="6"/>
    </row>
    <row r="21" spans="1:3" x14ac:dyDescent="0.25">
      <c r="A21" s="3">
        <v>2005</v>
      </c>
      <c r="B21" s="6">
        <v>385825.22117480013</v>
      </c>
      <c r="C21" s="6">
        <v>385825.22117480013</v>
      </c>
    </row>
    <row r="22" spans="1:3" x14ac:dyDescent="0.25">
      <c r="A22" s="3">
        <v>2006</v>
      </c>
      <c r="B22" s="6">
        <v>414456.92036206601</v>
      </c>
      <c r="C22" s="6">
        <v>414456.92036206595</v>
      </c>
    </row>
    <row r="23" spans="1:3" x14ac:dyDescent="0.25">
      <c r="A23" s="3">
        <v>2010</v>
      </c>
      <c r="B23" s="6">
        <v>496738.69134126842</v>
      </c>
      <c r="C23" s="6">
        <v>496738.69134126842</v>
      </c>
    </row>
    <row r="24" spans="1:3" x14ac:dyDescent="0.25">
      <c r="A24" s="3">
        <v>2015</v>
      </c>
      <c r="B24" s="6">
        <v>667867.34961987322</v>
      </c>
      <c r="C24" s="6">
        <v>667867.34961987322</v>
      </c>
    </row>
    <row r="25" spans="1:3" x14ac:dyDescent="0.25">
      <c r="A25" s="3">
        <v>2020</v>
      </c>
      <c r="B25" s="6">
        <v>812473.61094837624</v>
      </c>
      <c r="C25" s="6">
        <v>812473.61094837624</v>
      </c>
    </row>
    <row r="26" spans="1:3" x14ac:dyDescent="0.25">
      <c r="A26" s="3">
        <v>2025</v>
      </c>
      <c r="B26" s="6">
        <v>1045458.7541070718</v>
      </c>
      <c r="C26" s="6">
        <v>1045458.7541070718</v>
      </c>
    </row>
    <row r="27" spans="1:3" x14ac:dyDescent="0.25">
      <c r="A27" s="3">
        <v>2030</v>
      </c>
      <c r="B27" s="6">
        <v>1163869.5463238815</v>
      </c>
      <c r="C27" s="6">
        <v>1163869.5463238815</v>
      </c>
    </row>
    <row r="28" spans="1:3" x14ac:dyDescent="0.25">
      <c r="A28" s="3">
        <v>2035</v>
      </c>
      <c r="B28" s="6">
        <v>1136200.0492059481</v>
      </c>
      <c r="C28" s="6">
        <v>1136200.0492059481</v>
      </c>
    </row>
    <row r="29" spans="1:3" x14ac:dyDescent="0.25">
      <c r="A29" s="3">
        <v>2040</v>
      </c>
      <c r="B29" s="6">
        <v>1160523.6140210887</v>
      </c>
      <c r="C29" s="6">
        <v>1160523.6140210887</v>
      </c>
    </row>
    <row r="30" spans="1:3" x14ac:dyDescent="0.25">
      <c r="A30" s="3">
        <v>2045</v>
      </c>
      <c r="B30" s="6">
        <v>1107793.6411142177</v>
      </c>
      <c r="C30" s="6">
        <v>1107793.6411142186</v>
      </c>
    </row>
    <row r="31" spans="1:3" x14ac:dyDescent="0.25">
      <c r="A31" s="3">
        <v>2050</v>
      </c>
      <c r="B31" s="6">
        <v>1038090.4973261702</v>
      </c>
      <c r="C31" s="6">
        <v>1038090.4973261702</v>
      </c>
    </row>
    <row r="32" spans="1:3" x14ac:dyDescent="0.25">
      <c r="A32" s="2" t="s">
        <v>22</v>
      </c>
      <c r="B32" s="6"/>
      <c r="C32" s="6"/>
    </row>
    <row r="33" spans="1:3" x14ac:dyDescent="0.25">
      <c r="A33" s="3">
        <v>2005</v>
      </c>
      <c r="B33" s="6">
        <v>2115077.9575982867</v>
      </c>
      <c r="C33" s="6">
        <v>2115077.9575982867</v>
      </c>
    </row>
    <row r="34" spans="1:3" x14ac:dyDescent="0.25">
      <c r="A34" s="3">
        <v>2006</v>
      </c>
      <c r="B34" s="6">
        <v>1974385.6720659581</v>
      </c>
      <c r="C34" s="6">
        <v>1974385.6720659581</v>
      </c>
    </row>
    <row r="35" spans="1:3" x14ac:dyDescent="0.25">
      <c r="A35" s="3">
        <v>2010</v>
      </c>
      <c r="B35" s="6">
        <v>2188824.9019692433</v>
      </c>
      <c r="C35" s="6">
        <v>2113827.1074899519</v>
      </c>
    </row>
    <row r="36" spans="1:3" x14ac:dyDescent="0.25">
      <c r="A36" s="3">
        <v>2015</v>
      </c>
      <c r="B36" s="6">
        <v>2554264.7149018785</v>
      </c>
      <c r="C36" s="6">
        <v>2236934.2380722514</v>
      </c>
    </row>
    <row r="37" spans="1:3" x14ac:dyDescent="0.25">
      <c r="A37" s="3">
        <v>2020</v>
      </c>
      <c r="B37" s="6">
        <v>2479212.6519752317</v>
      </c>
      <c r="C37" s="6">
        <v>2192849.7920196024</v>
      </c>
    </row>
    <row r="38" spans="1:3" x14ac:dyDescent="0.25">
      <c r="A38" s="3">
        <v>2025</v>
      </c>
      <c r="B38" s="6">
        <v>2491546.9867394883</v>
      </c>
      <c r="C38" s="6">
        <v>2189207.2294612182</v>
      </c>
    </row>
    <row r="39" spans="1:3" x14ac:dyDescent="0.25">
      <c r="A39" s="3">
        <v>2030</v>
      </c>
      <c r="B39" s="6">
        <v>2342757.6244838107</v>
      </c>
      <c r="C39" s="6">
        <v>1975718.0525418175</v>
      </c>
    </row>
    <row r="40" spans="1:3" x14ac:dyDescent="0.25">
      <c r="A40" s="3">
        <v>2035</v>
      </c>
      <c r="B40" s="6">
        <v>2081290.3476567385</v>
      </c>
      <c r="C40" s="6">
        <v>2848708.9765273961</v>
      </c>
    </row>
    <row r="41" spans="1:3" x14ac:dyDescent="0.25">
      <c r="A41" s="3">
        <v>2040</v>
      </c>
      <c r="B41" s="6">
        <v>2032398.6114473161</v>
      </c>
      <c r="C41" s="6">
        <v>2915862.2552762362</v>
      </c>
    </row>
    <row r="42" spans="1:3" x14ac:dyDescent="0.25">
      <c r="A42" s="3">
        <v>2045</v>
      </c>
      <c r="B42" s="6">
        <v>1927666.4181943843</v>
      </c>
      <c r="C42" s="6">
        <v>2928398.4435133832</v>
      </c>
    </row>
    <row r="43" spans="1:3" x14ac:dyDescent="0.25">
      <c r="A43" s="3">
        <v>2050</v>
      </c>
      <c r="B43" s="6">
        <v>1829903.6212930526</v>
      </c>
      <c r="C43" s="6">
        <v>2938537.3489376423</v>
      </c>
    </row>
    <row r="44" spans="1:3" x14ac:dyDescent="0.25">
      <c r="A44" s="2" t="s">
        <v>23</v>
      </c>
      <c r="B44" s="6"/>
      <c r="C44" s="6"/>
    </row>
    <row r="45" spans="1:3" x14ac:dyDescent="0.25">
      <c r="A45" s="3">
        <v>2005</v>
      </c>
      <c r="B45" s="6">
        <v>1166157.6498</v>
      </c>
      <c r="C45" s="6">
        <v>1166157.6498</v>
      </c>
    </row>
    <row r="46" spans="1:3" x14ac:dyDescent="0.25">
      <c r="A46" s="3">
        <v>2006</v>
      </c>
      <c r="B46" s="6">
        <v>1172216.9290309921</v>
      </c>
      <c r="C46" s="6">
        <v>1172216.9290309921</v>
      </c>
    </row>
    <row r="47" spans="1:3" x14ac:dyDescent="0.25">
      <c r="A47" s="3">
        <v>2010</v>
      </c>
      <c r="B47" s="6">
        <v>1196539.023928714</v>
      </c>
      <c r="C47" s="6">
        <v>1196539.023928714</v>
      </c>
    </row>
    <row r="48" spans="1:3" x14ac:dyDescent="0.25">
      <c r="A48" s="3">
        <v>2015</v>
      </c>
      <c r="B48" s="6">
        <v>1227133.6204947121</v>
      </c>
      <c r="C48" s="6">
        <v>1227133.6204947121</v>
      </c>
    </row>
    <row r="49" spans="1:3" x14ac:dyDescent="0.25">
      <c r="A49" s="3">
        <v>2020</v>
      </c>
      <c r="B49" s="6">
        <v>1257942.7407093858</v>
      </c>
      <c r="C49" s="6">
        <v>1257942.7407093858</v>
      </c>
    </row>
    <row r="50" spans="1:3" x14ac:dyDescent="0.25">
      <c r="A50" s="3">
        <v>2025</v>
      </c>
      <c r="B50" s="6">
        <v>1288967.693494292</v>
      </c>
      <c r="C50" s="6">
        <v>1288967.6934942938</v>
      </c>
    </row>
    <row r="51" spans="1:3" x14ac:dyDescent="0.25">
      <c r="A51" s="3">
        <v>2030</v>
      </c>
      <c r="B51" s="6">
        <v>1320209.79552638</v>
      </c>
      <c r="C51" s="6">
        <v>1320209.79552638</v>
      </c>
    </row>
    <row r="52" spans="1:3" x14ac:dyDescent="0.25">
      <c r="A52" s="3">
        <v>2035</v>
      </c>
      <c r="B52" s="6">
        <v>1351670.3712833719</v>
      </c>
      <c r="C52" s="6">
        <v>1351670.3712833719</v>
      </c>
    </row>
    <row r="53" spans="1:3" x14ac:dyDescent="0.25">
      <c r="A53" s="3">
        <v>2040</v>
      </c>
      <c r="B53" s="6">
        <v>1383350.7530894941</v>
      </c>
      <c r="C53" s="6">
        <v>1383350.7530894941</v>
      </c>
    </row>
    <row r="54" spans="1:3" x14ac:dyDescent="0.25">
      <c r="A54" s="3">
        <v>2045</v>
      </c>
      <c r="B54" s="6">
        <v>1415252.281161394</v>
      </c>
      <c r="C54" s="6">
        <v>1415252.281161394</v>
      </c>
    </row>
    <row r="55" spans="1:3" x14ac:dyDescent="0.25">
      <c r="A55" s="3">
        <v>2050</v>
      </c>
      <c r="B55" s="6">
        <v>1447376.3036544062</v>
      </c>
      <c r="C55" s="6">
        <v>1447376.3036544062</v>
      </c>
    </row>
    <row r="56" spans="1:3" x14ac:dyDescent="0.25">
      <c r="A56" s="2" t="s">
        <v>24</v>
      </c>
      <c r="B56" s="6"/>
      <c r="C56" s="6"/>
    </row>
    <row r="57" spans="1:3" x14ac:dyDescent="0.25">
      <c r="A57" s="3">
        <v>2005</v>
      </c>
      <c r="B57" s="6">
        <v>1125570.8068109697</v>
      </c>
      <c r="C57" s="6">
        <v>1125570.8068109697</v>
      </c>
    </row>
    <row r="58" spans="1:3" x14ac:dyDescent="0.25">
      <c r="A58" s="3">
        <v>2006</v>
      </c>
      <c r="B58" s="6">
        <v>1207165.7736037062</v>
      </c>
      <c r="C58" s="6">
        <v>1207165.7736037062</v>
      </c>
    </row>
    <row r="59" spans="1:3" x14ac:dyDescent="0.25">
      <c r="A59" s="3">
        <v>2010</v>
      </c>
      <c r="B59" s="6">
        <v>1401808.5886040693</v>
      </c>
      <c r="C59" s="6">
        <v>1401808.5886040693</v>
      </c>
    </row>
    <row r="60" spans="1:3" x14ac:dyDescent="0.25">
      <c r="A60" s="3">
        <v>2015</v>
      </c>
      <c r="B60" s="6">
        <v>1599909.6828320548</v>
      </c>
      <c r="C60" s="6">
        <v>1599909.6828320548</v>
      </c>
    </row>
    <row r="61" spans="1:3" x14ac:dyDescent="0.25">
      <c r="A61" s="3">
        <v>2020</v>
      </c>
      <c r="B61" s="6">
        <v>1863134.550235132</v>
      </c>
      <c r="C61" s="6">
        <v>1863134.550235132</v>
      </c>
    </row>
    <row r="62" spans="1:3" x14ac:dyDescent="0.25">
      <c r="A62" s="3">
        <v>2025</v>
      </c>
      <c r="B62" s="6">
        <v>1938657.4822238602</v>
      </c>
      <c r="C62" s="6">
        <v>1938657.4822238602</v>
      </c>
    </row>
    <row r="63" spans="1:3" x14ac:dyDescent="0.25">
      <c r="A63" s="3">
        <v>2030</v>
      </c>
      <c r="B63" s="6">
        <v>1928744.148523316</v>
      </c>
      <c r="C63" s="6">
        <v>1928744.148523316</v>
      </c>
    </row>
    <row r="64" spans="1:3" x14ac:dyDescent="0.25">
      <c r="A64" s="3">
        <v>2035</v>
      </c>
      <c r="B64" s="6">
        <v>2057091.9730556519</v>
      </c>
      <c r="C64" s="6">
        <v>2057091.9730556519</v>
      </c>
    </row>
    <row r="65" spans="1:3" x14ac:dyDescent="0.25">
      <c r="A65" s="3">
        <v>2040</v>
      </c>
      <c r="B65" s="6">
        <v>2053970.1332319002</v>
      </c>
      <c r="C65" s="6">
        <v>2053970.1332319002</v>
      </c>
    </row>
    <row r="66" spans="1:3" x14ac:dyDescent="0.25">
      <c r="A66" s="3">
        <v>2045</v>
      </c>
      <c r="B66" s="6">
        <v>2097124.1761529311</v>
      </c>
      <c r="C66" s="6">
        <v>2097124.1761529311</v>
      </c>
    </row>
    <row r="67" spans="1:3" x14ac:dyDescent="0.25">
      <c r="A67" s="3">
        <v>2050</v>
      </c>
      <c r="B67" s="6">
        <v>2185692.1438316838</v>
      </c>
      <c r="C67" s="6">
        <v>2185692.1438316838</v>
      </c>
    </row>
    <row r="68" spans="1:3" x14ac:dyDescent="0.25">
      <c r="A68" s="2" t="s">
        <v>51</v>
      </c>
      <c r="B68" s="6"/>
      <c r="C68" s="6"/>
    </row>
    <row r="69" spans="1:3" x14ac:dyDescent="0.25">
      <c r="A69" s="3">
        <v>2005</v>
      </c>
      <c r="B69" s="6">
        <v>3383136.4668684704</v>
      </c>
      <c r="C69" s="6">
        <v>3383136.4668684704</v>
      </c>
    </row>
    <row r="70" spans="1:3" x14ac:dyDescent="0.25">
      <c r="A70" s="3">
        <v>2006</v>
      </c>
      <c r="B70" s="6">
        <v>3400459.8372852998</v>
      </c>
      <c r="C70" s="6">
        <v>3400459.8372852998</v>
      </c>
    </row>
    <row r="71" spans="1:3" x14ac:dyDescent="0.25">
      <c r="A71" s="3">
        <v>2010</v>
      </c>
      <c r="B71" s="6">
        <v>3681462.6286482699</v>
      </c>
      <c r="C71" s="6">
        <v>3643963.7314086203</v>
      </c>
    </row>
    <row r="72" spans="1:3" x14ac:dyDescent="0.25">
      <c r="A72" s="3">
        <v>2015</v>
      </c>
      <c r="B72" s="6">
        <v>4188491.3134028702</v>
      </c>
      <c r="C72" s="6">
        <v>3529759.4486907199</v>
      </c>
    </row>
    <row r="73" spans="1:3" x14ac:dyDescent="0.25">
      <c r="A73" s="3">
        <v>2020</v>
      </c>
      <c r="B73" s="6">
        <v>4531819.4087958802</v>
      </c>
      <c r="C73" s="6">
        <v>3234603.9915902601</v>
      </c>
    </row>
    <row r="74" spans="1:3" x14ac:dyDescent="0.25">
      <c r="A74" s="3">
        <v>2025</v>
      </c>
      <c r="B74" s="6">
        <v>5385523.3136195801</v>
      </c>
      <c r="C74" s="6">
        <v>3319669.2354732901</v>
      </c>
    </row>
    <row r="75" spans="1:3" x14ac:dyDescent="0.25">
      <c r="A75" s="3">
        <v>2030</v>
      </c>
      <c r="B75" s="6">
        <v>5433434.1456560502</v>
      </c>
      <c r="C75" s="6">
        <v>3286881.9847957199</v>
      </c>
    </row>
    <row r="76" spans="1:3" x14ac:dyDescent="0.25">
      <c r="A76" s="3">
        <v>2035</v>
      </c>
      <c r="B76" s="6">
        <v>5422576.5306663197</v>
      </c>
      <c r="C76" s="6">
        <v>3793684.4428152801</v>
      </c>
    </row>
    <row r="77" spans="1:3" x14ac:dyDescent="0.25">
      <c r="A77" s="3">
        <v>2040</v>
      </c>
      <c r="B77" s="6">
        <v>5479784.9231736604</v>
      </c>
      <c r="C77" s="6">
        <v>3858094.6353466101</v>
      </c>
    </row>
    <row r="78" spans="1:3" x14ac:dyDescent="0.25">
      <c r="A78" s="3">
        <v>2045</v>
      </c>
      <c r="B78" s="6">
        <v>5495238.1983330101</v>
      </c>
      <c r="C78" s="6">
        <v>3880078.10724772</v>
      </c>
    </row>
    <row r="79" spans="1:3" x14ac:dyDescent="0.25">
      <c r="A79" s="3">
        <v>2050</v>
      </c>
      <c r="B79" s="6">
        <v>5529988.8495585201</v>
      </c>
      <c r="C79" s="6">
        <v>3915359.9244912299</v>
      </c>
    </row>
    <row r="80" spans="1:3" x14ac:dyDescent="0.25">
      <c r="A80" s="2" t="s">
        <v>25</v>
      </c>
      <c r="B80" s="6"/>
      <c r="C80" s="6"/>
    </row>
    <row r="81" spans="1:3" x14ac:dyDescent="0.25">
      <c r="A81" s="3">
        <v>2005</v>
      </c>
      <c r="B81" s="6">
        <v>1901329.0357579999</v>
      </c>
      <c r="C81" s="6">
        <v>1901329.0357579999</v>
      </c>
    </row>
    <row r="82" spans="1:3" x14ac:dyDescent="0.25">
      <c r="A82" s="3">
        <v>2006</v>
      </c>
      <c r="B82" s="6">
        <v>1957123.1460752811</v>
      </c>
      <c r="C82" s="6">
        <v>1957123.1460752811</v>
      </c>
    </row>
    <row r="83" spans="1:3" x14ac:dyDescent="0.25">
      <c r="A83" s="3">
        <v>2010</v>
      </c>
      <c r="B83" s="6">
        <v>1988804.9507233663</v>
      </c>
      <c r="C83" s="6">
        <v>1988804.9507233663</v>
      </c>
    </row>
    <row r="84" spans="1:3" x14ac:dyDescent="0.25">
      <c r="A84" s="3">
        <v>2015</v>
      </c>
      <c r="B84" s="6">
        <v>2215067.1530695022</v>
      </c>
      <c r="C84" s="6">
        <v>1214933.900474834</v>
      </c>
    </row>
    <row r="85" spans="1:3" x14ac:dyDescent="0.25">
      <c r="A85" s="3">
        <v>2020</v>
      </c>
      <c r="B85" s="6">
        <v>2509721.0563481711</v>
      </c>
      <c r="C85" s="6">
        <v>201653.08189256399</v>
      </c>
    </row>
    <row r="86" spans="1:3" x14ac:dyDescent="0.25">
      <c r="A86" s="3">
        <v>2025</v>
      </c>
      <c r="B86" s="6">
        <v>3829368.3990143193</v>
      </c>
      <c r="C86" s="6"/>
    </row>
    <row r="87" spans="1:3" x14ac:dyDescent="0.25">
      <c r="A87" s="3">
        <v>2030</v>
      </c>
      <c r="B87" s="6">
        <v>3926064.7497786679</v>
      </c>
      <c r="C87" s="6"/>
    </row>
    <row r="88" spans="1:3" x14ac:dyDescent="0.25">
      <c r="A88" s="3">
        <v>2035</v>
      </c>
      <c r="B88" s="6">
        <v>4025202.8045727378</v>
      </c>
      <c r="C88" s="6"/>
    </row>
    <row r="89" spans="1:3" x14ac:dyDescent="0.25">
      <c r="A89" s="3">
        <v>2040</v>
      </c>
      <c r="B89" s="6">
        <v>4126844.2194830412</v>
      </c>
      <c r="C89" s="6"/>
    </row>
    <row r="90" spans="1:3" x14ac:dyDescent="0.25">
      <c r="A90" s="3">
        <v>2045</v>
      </c>
      <c r="B90" s="6">
        <v>4231052.2074895594</v>
      </c>
      <c r="C90" s="6"/>
    </row>
    <row r="91" spans="1:3" x14ac:dyDescent="0.25">
      <c r="A91" s="3">
        <v>2050</v>
      </c>
      <c r="B91" s="6">
        <v>4337891.577779172</v>
      </c>
      <c r="C91" s="6"/>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8FF63-DEC1-44DF-968C-8930A4DFC629}">
  <sheetPr codeName="Sheet4"/>
  <dimension ref="B4:M30"/>
  <sheetViews>
    <sheetView workbookViewId="0">
      <selection activeCell="C19" sqref="C19"/>
    </sheetView>
  </sheetViews>
  <sheetFormatPr defaultRowHeight="15" x14ac:dyDescent="0.25"/>
  <cols>
    <col min="2" max="2" width="28.28515625" bestFit="1" customWidth="1"/>
    <col min="3" max="3" width="21" bestFit="1" customWidth="1"/>
    <col min="4" max="4" width="7.85546875" bestFit="1" customWidth="1"/>
    <col min="5" max="7" width="8.28515625" bestFit="1" customWidth="1"/>
    <col min="8" max="13" width="8.85546875" bestFit="1" customWidth="1"/>
    <col min="14" max="14" width="5.140625" bestFit="1" customWidth="1"/>
    <col min="15" max="24" width="4.7109375" bestFit="1" customWidth="1"/>
    <col min="25" max="25" width="7.7109375" bestFit="1" customWidth="1"/>
    <col min="26" max="26" width="6.7109375" bestFit="1" customWidth="1"/>
    <col min="27" max="35" width="7.7109375" bestFit="1" customWidth="1"/>
    <col min="36" max="38" width="5.7109375" bestFit="1" customWidth="1"/>
    <col min="39" max="42" width="9.7109375" bestFit="1" customWidth="1"/>
    <col min="43" max="43" width="8.7109375" bestFit="1" customWidth="1"/>
    <col min="44" max="46" width="5.7109375" bestFit="1" customWidth="1"/>
  </cols>
  <sheetData>
    <row r="4" spans="2:13" x14ac:dyDescent="0.25">
      <c r="B4" s="1" t="s">
        <v>13</v>
      </c>
      <c r="C4" t="s" vm="1">
        <v>7</v>
      </c>
    </row>
    <row r="5" spans="2:13" x14ac:dyDescent="0.25">
      <c r="B5" s="1" t="s">
        <v>6</v>
      </c>
      <c r="C5" t="s" vm="5">
        <v>7</v>
      </c>
    </row>
    <row r="6" spans="2:13" x14ac:dyDescent="0.25">
      <c r="B6" s="1" t="s">
        <v>30</v>
      </c>
      <c r="C6" t="s" vm="7">
        <v>47</v>
      </c>
    </row>
    <row r="7" spans="2:13" x14ac:dyDescent="0.25">
      <c r="B7" s="1" t="s">
        <v>39</v>
      </c>
      <c r="C7" t="s" vm="2">
        <v>7</v>
      </c>
    </row>
    <row r="8" spans="2:13" x14ac:dyDescent="0.25">
      <c r="B8" s="1" t="s">
        <v>41</v>
      </c>
      <c r="C8" t="s" vm="4">
        <v>7</v>
      </c>
    </row>
    <row r="9" spans="2:13" x14ac:dyDescent="0.25">
      <c r="B9" s="1" t="s">
        <v>40</v>
      </c>
      <c r="C9" t="s" vm="3">
        <v>7</v>
      </c>
    </row>
    <row r="11" spans="2:13" x14ac:dyDescent="0.25">
      <c r="B11" s="1" t="s">
        <v>2</v>
      </c>
      <c r="C11" s="1" t="s">
        <v>4</v>
      </c>
    </row>
    <row r="12" spans="2:13" x14ac:dyDescent="0.25">
      <c r="C12" t="s">
        <v>3</v>
      </c>
    </row>
    <row r="13" spans="2:13" x14ac:dyDescent="0.25">
      <c r="B13" s="1" t="s">
        <v>0</v>
      </c>
      <c r="C13">
        <v>2005</v>
      </c>
      <c r="D13">
        <v>2006</v>
      </c>
      <c r="E13">
        <v>2010</v>
      </c>
      <c r="F13">
        <v>2015</v>
      </c>
      <c r="G13">
        <v>2020</v>
      </c>
      <c r="H13">
        <v>2025</v>
      </c>
      <c r="I13">
        <v>2030</v>
      </c>
      <c r="J13">
        <v>2035</v>
      </c>
      <c r="K13">
        <v>2040</v>
      </c>
      <c r="L13">
        <v>2045</v>
      </c>
      <c r="M13">
        <v>2050</v>
      </c>
    </row>
    <row r="14" spans="2:13" x14ac:dyDescent="0.25">
      <c r="B14" s="2" t="s">
        <v>35</v>
      </c>
      <c r="C14" s="6"/>
      <c r="D14" s="6"/>
      <c r="E14" s="6"/>
      <c r="F14" s="6"/>
      <c r="G14" s="6"/>
      <c r="H14" s="6"/>
      <c r="I14" s="6"/>
      <c r="J14" s="6"/>
      <c r="K14" s="6"/>
      <c r="L14" s="6"/>
      <c r="M14" s="6"/>
    </row>
    <row r="15" spans="2:13" x14ac:dyDescent="0.25">
      <c r="B15" s="3" t="s">
        <v>19</v>
      </c>
      <c r="C15" s="6">
        <v>5558.5755366619105</v>
      </c>
      <c r="D15" s="6">
        <v>5338.4234325066227</v>
      </c>
      <c r="E15" s="6">
        <v>5161.9688261973333</v>
      </c>
      <c r="F15" s="6">
        <v>5041.1105036831887</v>
      </c>
      <c r="G15" s="6">
        <v>5468.5982704774597</v>
      </c>
      <c r="H15" s="6">
        <v>5953.2245171691966</v>
      </c>
      <c r="I15" s="6">
        <v>5591.3938734083831</v>
      </c>
      <c r="J15" s="6">
        <v>11491.031433656206</v>
      </c>
      <c r="K15" s="6">
        <v>11683.834023558564</v>
      </c>
      <c r="L15" s="6">
        <v>12208.322113675695</v>
      </c>
      <c r="M15" s="6">
        <v>12557.798329428919</v>
      </c>
    </row>
    <row r="16" spans="2:13" x14ac:dyDescent="0.25">
      <c r="B16" s="3" t="s">
        <v>125</v>
      </c>
      <c r="C16" s="6">
        <v>5558.5755366619105</v>
      </c>
      <c r="D16" s="6">
        <v>5338.4234325066227</v>
      </c>
      <c r="E16" s="6">
        <v>5145.8320056638804</v>
      </c>
      <c r="F16" s="6">
        <v>4977.8035892788685</v>
      </c>
      <c r="G16" s="6">
        <v>5292.1162767231363</v>
      </c>
      <c r="H16" s="6">
        <v>5705.1105716413786</v>
      </c>
      <c r="I16" s="6">
        <v>5240.7635442678911</v>
      </c>
      <c r="J16" s="6">
        <v>5216.9754486766487</v>
      </c>
      <c r="K16" s="6">
        <v>5276.1833849906525</v>
      </c>
      <c r="L16" s="6">
        <v>5328.2344295238781</v>
      </c>
      <c r="M16" s="6">
        <v>5375.5241226674625</v>
      </c>
    </row>
    <row r="17" spans="2:13" x14ac:dyDescent="0.25">
      <c r="B17" s="2" t="s">
        <v>36</v>
      </c>
      <c r="C17" s="6"/>
      <c r="D17" s="6"/>
      <c r="E17" s="6"/>
      <c r="F17" s="6"/>
      <c r="G17" s="6"/>
      <c r="H17" s="6"/>
      <c r="I17" s="6"/>
      <c r="J17" s="6"/>
      <c r="K17" s="6"/>
      <c r="L17" s="6"/>
      <c r="M17" s="6"/>
    </row>
    <row r="18" spans="2:13" x14ac:dyDescent="0.25">
      <c r="B18" s="3" t="s">
        <v>19</v>
      </c>
      <c r="C18" s="6">
        <v>75616.494952015724</v>
      </c>
      <c r="D18" s="6">
        <v>79271.25604550619</v>
      </c>
      <c r="E18" s="6">
        <v>81876.858724236052</v>
      </c>
      <c r="F18" s="6">
        <v>88592.273882439767</v>
      </c>
      <c r="G18" s="6">
        <v>101792.60010475239</v>
      </c>
      <c r="H18" s="6">
        <v>141871.55976384014</v>
      </c>
      <c r="I18" s="6">
        <v>145258.46908264179</v>
      </c>
      <c r="J18" s="6">
        <v>151175.8732472281</v>
      </c>
      <c r="K18" s="6">
        <v>154703.59722430116</v>
      </c>
      <c r="L18" s="6">
        <v>158537.39444679563</v>
      </c>
      <c r="M18" s="6">
        <v>162307.66206665101</v>
      </c>
    </row>
    <row r="19" spans="2:13" x14ac:dyDescent="0.25">
      <c r="B19" s="3" t="s">
        <v>125</v>
      </c>
      <c r="C19" s="6">
        <v>75616.494952015724</v>
      </c>
      <c r="D19" s="6">
        <v>79271.25604550619</v>
      </c>
      <c r="E19" s="6">
        <v>81816.6592863072</v>
      </c>
      <c r="F19" s="6">
        <v>90200.144224726449</v>
      </c>
      <c r="G19" s="6">
        <v>104418.07210801792</v>
      </c>
      <c r="H19" s="6">
        <v>145096.61773051388</v>
      </c>
      <c r="I19" s="6">
        <v>148669.72475389863</v>
      </c>
      <c r="J19" s="6">
        <v>151670.54717998483</v>
      </c>
      <c r="K19" s="6">
        <v>155264.9750409043</v>
      </c>
      <c r="L19" s="6">
        <v>158849.23673287311</v>
      </c>
      <c r="M19" s="6">
        <v>162573.99832646194</v>
      </c>
    </row>
    <row r="20" spans="2:13" x14ac:dyDescent="0.25">
      <c r="B20" s="2" t="s">
        <v>45</v>
      </c>
      <c r="C20" s="6"/>
      <c r="D20" s="6"/>
      <c r="E20" s="6"/>
      <c r="F20" s="6"/>
      <c r="G20" s="6"/>
      <c r="H20" s="6"/>
      <c r="I20" s="6"/>
      <c r="J20" s="6"/>
      <c r="K20" s="6"/>
      <c r="L20" s="6"/>
      <c r="M20" s="6"/>
    </row>
    <row r="21" spans="2:13" x14ac:dyDescent="0.25">
      <c r="B21" s="3" t="s">
        <v>19</v>
      </c>
      <c r="C21" s="6">
        <v>942815.20521688077</v>
      </c>
      <c r="D21" s="6">
        <v>889810.80338493001</v>
      </c>
      <c r="E21" s="6">
        <v>1009021.1805299796</v>
      </c>
      <c r="F21" s="6">
        <v>1095808.1036651311</v>
      </c>
      <c r="G21" s="6">
        <v>1170606.5778485537</v>
      </c>
      <c r="H21" s="6">
        <v>1425949.9390502556</v>
      </c>
      <c r="I21" s="6">
        <v>1443493.7341218661</v>
      </c>
      <c r="J21" s="6">
        <v>1465736.0788797452</v>
      </c>
      <c r="K21" s="6">
        <v>1487617.9250272254</v>
      </c>
      <c r="L21" s="6">
        <v>1484127.4302606371</v>
      </c>
      <c r="M21" s="6">
        <v>1519007.9544989984</v>
      </c>
    </row>
    <row r="22" spans="2:13" x14ac:dyDescent="0.25">
      <c r="B22" s="3" t="s">
        <v>125</v>
      </c>
      <c r="C22" s="6">
        <v>942815.20521688077</v>
      </c>
      <c r="D22" s="6">
        <v>889810.80338493001</v>
      </c>
      <c r="E22" s="6">
        <v>1039007.8483340396</v>
      </c>
      <c r="F22" s="6">
        <v>1068203.3880718737</v>
      </c>
      <c r="G22" s="6">
        <v>990656.42762888293</v>
      </c>
      <c r="H22" s="6">
        <v>1118416.465562514</v>
      </c>
      <c r="I22" s="6">
        <v>1134583.4540926868</v>
      </c>
      <c r="J22" s="6">
        <v>1196325.8616577387</v>
      </c>
      <c r="K22" s="6">
        <v>1207089.1482362931</v>
      </c>
      <c r="L22" s="6">
        <v>1216561.4111054318</v>
      </c>
      <c r="M22" s="6">
        <v>1228033.6931528624</v>
      </c>
    </row>
    <row r="23" spans="2:13" x14ac:dyDescent="0.25">
      <c r="B23" s="2" t="s">
        <v>46</v>
      </c>
      <c r="C23" s="6"/>
      <c r="D23" s="6"/>
      <c r="E23" s="6"/>
      <c r="F23" s="6"/>
      <c r="G23" s="6"/>
      <c r="H23" s="6"/>
      <c r="I23" s="6"/>
      <c r="J23" s="6"/>
      <c r="K23" s="6"/>
      <c r="L23" s="6"/>
      <c r="M23" s="6"/>
    </row>
    <row r="24" spans="2:13" x14ac:dyDescent="0.25">
      <c r="B24" s="3" t="s">
        <v>19</v>
      </c>
      <c r="C24" s="6">
        <v>-682002.80857289943</v>
      </c>
      <c r="D24" s="6">
        <v>-661738.9805428019</v>
      </c>
      <c r="E24" s="6">
        <v>-771480.87679500785</v>
      </c>
      <c r="F24" s="6">
        <v>-818512.70572938328</v>
      </c>
      <c r="G24" s="6">
        <v>-863950.41583397519</v>
      </c>
      <c r="H24" s="6">
        <v>-1010041.7782395397</v>
      </c>
      <c r="I24" s="6">
        <v>-1018914.6626424617</v>
      </c>
      <c r="J24" s="6">
        <v>-1035853.9106388713</v>
      </c>
      <c r="K24" s="6">
        <v>-1047372.3133362673</v>
      </c>
      <c r="L24" s="6">
        <v>-1034908.9056504944</v>
      </c>
      <c r="M24" s="6">
        <v>-1060550.6780570457</v>
      </c>
    </row>
    <row r="25" spans="2:13" x14ac:dyDescent="0.25">
      <c r="B25" s="3" t="s">
        <v>125</v>
      </c>
      <c r="C25" s="6">
        <v>-681434.04478889948</v>
      </c>
      <c r="D25" s="6">
        <v>-661170.21675880183</v>
      </c>
      <c r="E25" s="6">
        <v>-800967.48960053769</v>
      </c>
      <c r="F25" s="6">
        <v>-840082.43449991837</v>
      </c>
      <c r="G25" s="6">
        <v>-775449.70286250196</v>
      </c>
      <c r="H25" s="6">
        <v>-862504.64077771327</v>
      </c>
      <c r="I25" s="6">
        <v>-874199.73269638408</v>
      </c>
      <c r="J25" s="6">
        <v>-910522.47778710374</v>
      </c>
      <c r="K25" s="6">
        <v>-915798.39205161587</v>
      </c>
      <c r="L25" s="6">
        <v>-920378.39383571979</v>
      </c>
      <c r="M25" s="6">
        <v>-925935.53856705327</v>
      </c>
    </row>
    <row r="26" spans="2:13" x14ac:dyDescent="0.25">
      <c r="B26" s="2" t="s">
        <v>126</v>
      </c>
      <c r="C26" s="6"/>
      <c r="D26" s="6"/>
      <c r="E26" s="6"/>
      <c r="F26" s="6"/>
      <c r="G26" s="6"/>
      <c r="H26" s="6"/>
      <c r="I26" s="6"/>
      <c r="J26" s="6"/>
      <c r="K26" s="6"/>
      <c r="L26" s="6"/>
      <c r="M26" s="6"/>
    </row>
    <row r="27" spans="2:13" x14ac:dyDescent="0.25">
      <c r="B27" s="3" t="s">
        <v>125</v>
      </c>
      <c r="C27" s="6"/>
      <c r="D27" s="6"/>
      <c r="E27" s="6">
        <v>11940.045022217299</v>
      </c>
      <c r="F27" s="6">
        <v>60351.482087069999</v>
      </c>
      <c r="G27" s="6"/>
      <c r="H27" s="6"/>
      <c r="I27" s="6"/>
      <c r="J27" s="6"/>
      <c r="K27" s="6"/>
      <c r="L27" s="6"/>
      <c r="M27" s="6"/>
    </row>
    <row r="28" spans="2:13" x14ac:dyDescent="0.25">
      <c r="B28" s="2" t="s">
        <v>32</v>
      </c>
      <c r="C28" s="6"/>
      <c r="D28" s="6"/>
      <c r="E28" s="6"/>
      <c r="F28" s="6"/>
      <c r="G28" s="6"/>
      <c r="H28" s="6"/>
      <c r="I28" s="6"/>
      <c r="J28" s="6"/>
      <c r="K28" s="6"/>
      <c r="L28" s="6"/>
      <c r="M28" s="6"/>
    </row>
    <row r="29" spans="2:13" x14ac:dyDescent="0.25">
      <c r="B29" s="3" t="s">
        <v>19</v>
      </c>
      <c r="C29" s="6"/>
      <c r="D29" s="6">
        <v>91146.513592846022</v>
      </c>
      <c r="E29" s="6">
        <v>410892.08273783157</v>
      </c>
      <c r="F29" s="6">
        <v>822017.10331770533</v>
      </c>
      <c r="G29" s="6">
        <v>948003.44234853727</v>
      </c>
      <c r="H29" s="6">
        <v>1428138.5322558645</v>
      </c>
      <c r="I29" s="6">
        <v>1470838.6661275928</v>
      </c>
      <c r="J29" s="6">
        <v>1535739.7013052504</v>
      </c>
      <c r="K29" s="6">
        <v>1574243.96490973</v>
      </c>
      <c r="L29" s="6">
        <v>1614861.5007060645</v>
      </c>
      <c r="M29" s="6">
        <v>1655645.921851567</v>
      </c>
    </row>
    <row r="30" spans="2:13" x14ac:dyDescent="0.25">
      <c r="B30" s="3" t="s">
        <v>125</v>
      </c>
      <c r="C30" s="6"/>
      <c r="D30" s="6">
        <v>91146.513592846022</v>
      </c>
      <c r="E30" s="6">
        <v>410335.49358377972</v>
      </c>
      <c r="F30" s="6">
        <v>912691.33595414588</v>
      </c>
      <c r="G30" s="6">
        <v>1147192.9146151599</v>
      </c>
      <c r="H30" s="6">
        <v>1745887.2910129512</v>
      </c>
      <c r="I30" s="6">
        <v>1796607.9144858513</v>
      </c>
      <c r="J30" s="6">
        <v>1855469.8421896405</v>
      </c>
      <c r="K30" s="6">
        <v>1902710.6936414519</v>
      </c>
      <c r="L30" s="6">
        <v>1950727.2991023224</v>
      </c>
      <c r="M30" s="6">
        <v>1999942.9002453652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262D3-DE32-4064-8F32-EA8174AF9D49}">
  <dimension ref="B3:BG237"/>
  <sheetViews>
    <sheetView workbookViewId="0">
      <selection activeCell="I19" sqref="I19"/>
    </sheetView>
  </sheetViews>
  <sheetFormatPr defaultRowHeight="15" x14ac:dyDescent="0.25"/>
  <cols>
    <col min="2" max="2" width="36.5703125" bestFit="1" customWidth="1"/>
    <col min="3" max="3" width="21" bestFit="1" customWidth="1"/>
    <col min="4" max="5" width="7.140625" bestFit="1" customWidth="1"/>
    <col min="6" max="12" width="8.28515625" bestFit="1" customWidth="1"/>
    <col min="13" max="13" width="15.5703125" bestFit="1" customWidth="1"/>
    <col min="14" max="19" width="5.140625" bestFit="1" customWidth="1"/>
    <col min="20" max="23" width="6.140625" bestFit="1" customWidth="1"/>
    <col min="24" max="24" width="17.85546875" bestFit="1" customWidth="1"/>
    <col min="25" max="28" width="6.140625" bestFit="1" customWidth="1"/>
    <col min="29" max="34" width="7.140625" bestFit="1" customWidth="1"/>
    <col min="35" max="35" width="12.28515625" bestFit="1" customWidth="1"/>
    <col min="36" max="45" width="7.140625" bestFit="1" customWidth="1"/>
    <col min="46" max="46" width="16" bestFit="1" customWidth="1"/>
    <col min="47" max="47" width="6.85546875" bestFit="1" customWidth="1"/>
    <col min="48" max="56" width="7.85546875" bestFit="1" customWidth="1"/>
    <col min="57" max="57" width="12.28515625" bestFit="1" customWidth="1"/>
    <col min="58" max="58" width="6.140625" bestFit="1" customWidth="1"/>
    <col min="59" max="59" width="11.28515625" bestFit="1" customWidth="1"/>
  </cols>
  <sheetData>
    <row r="3" spans="2:59" x14ac:dyDescent="0.25">
      <c r="B3" s="1" t="s">
        <v>30</v>
      </c>
      <c r="C3" t="s" vm="7">
        <v>47</v>
      </c>
    </row>
    <row r="4" spans="2:59" x14ac:dyDescent="0.25">
      <c r="B4" s="1" t="s">
        <v>8</v>
      </c>
      <c r="C4" t="s" vm="13">
        <v>7</v>
      </c>
    </row>
    <row r="6" spans="2:59" x14ac:dyDescent="0.25">
      <c r="B6" s="1" t="s">
        <v>2</v>
      </c>
      <c r="C6" s="1" t="s">
        <v>4</v>
      </c>
    </row>
    <row r="7" spans="2:59" x14ac:dyDescent="0.25">
      <c r="C7" t="s">
        <v>32</v>
      </c>
      <c r="M7" t="s">
        <v>35</v>
      </c>
      <c r="X7" t="s">
        <v>36</v>
      </c>
      <c r="AI7" t="s">
        <v>45</v>
      </c>
      <c r="AT7" t="s">
        <v>46</v>
      </c>
      <c r="BE7" t="s">
        <v>126</v>
      </c>
      <c r="BG7" t="s">
        <v>1</v>
      </c>
    </row>
    <row r="8" spans="2:59" x14ac:dyDescent="0.25">
      <c r="C8" t="s">
        <v>3</v>
      </c>
      <c r="M8" t="s">
        <v>3</v>
      </c>
      <c r="X8" t="s">
        <v>3</v>
      </c>
      <c r="AI8" t="s">
        <v>3</v>
      </c>
      <c r="AT8" t="s">
        <v>3</v>
      </c>
      <c r="BE8" t="s">
        <v>3</v>
      </c>
    </row>
    <row r="9" spans="2:59" x14ac:dyDescent="0.25">
      <c r="B9" s="1" t="s">
        <v>0</v>
      </c>
      <c r="C9">
        <v>2006</v>
      </c>
      <c r="D9">
        <v>2010</v>
      </c>
      <c r="E9">
        <v>2015</v>
      </c>
      <c r="F9">
        <v>2020</v>
      </c>
      <c r="G9">
        <v>2025</v>
      </c>
      <c r="H9">
        <v>2030</v>
      </c>
      <c r="I9">
        <v>2035</v>
      </c>
      <c r="J9">
        <v>2040</v>
      </c>
      <c r="K9">
        <v>2045</v>
      </c>
      <c r="L9">
        <v>2050</v>
      </c>
      <c r="M9">
        <v>2005</v>
      </c>
      <c r="N9">
        <v>2006</v>
      </c>
      <c r="O9">
        <v>2010</v>
      </c>
      <c r="P9">
        <v>2015</v>
      </c>
      <c r="Q9">
        <v>2020</v>
      </c>
      <c r="R9">
        <v>2025</v>
      </c>
      <c r="S9">
        <v>2030</v>
      </c>
      <c r="T9">
        <v>2035</v>
      </c>
      <c r="U9">
        <v>2040</v>
      </c>
      <c r="V9">
        <v>2045</v>
      </c>
      <c r="W9">
        <v>2050</v>
      </c>
      <c r="X9">
        <v>2005</v>
      </c>
      <c r="Y9">
        <v>2006</v>
      </c>
      <c r="Z9">
        <v>2010</v>
      </c>
      <c r="AA9">
        <v>2015</v>
      </c>
      <c r="AB9">
        <v>2020</v>
      </c>
      <c r="AC9">
        <v>2025</v>
      </c>
      <c r="AD9">
        <v>2030</v>
      </c>
      <c r="AE9">
        <v>2035</v>
      </c>
      <c r="AF9">
        <v>2040</v>
      </c>
      <c r="AG9">
        <v>2045</v>
      </c>
      <c r="AH9">
        <v>2050</v>
      </c>
      <c r="AI9">
        <v>2005</v>
      </c>
      <c r="AJ9">
        <v>2006</v>
      </c>
      <c r="AK9">
        <v>2010</v>
      </c>
      <c r="AL9">
        <v>2015</v>
      </c>
      <c r="AM9">
        <v>2020</v>
      </c>
      <c r="AN9">
        <v>2025</v>
      </c>
      <c r="AO9">
        <v>2030</v>
      </c>
      <c r="AP9">
        <v>2035</v>
      </c>
      <c r="AQ9">
        <v>2040</v>
      </c>
      <c r="AR9">
        <v>2045</v>
      </c>
      <c r="AS9">
        <v>2050</v>
      </c>
      <c r="AT9">
        <v>2005</v>
      </c>
      <c r="AU9">
        <v>2006</v>
      </c>
      <c r="AV9">
        <v>2010</v>
      </c>
      <c r="AW9">
        <v>2015</v>
      </c>
      <c r="AX9">
        <v>2020</v>
      </c>
      <c r="AY9">
        <v>2025</v>
      </c>
      <c r="AZ9">
        <v>2030</v>
      </c>
      <c r="BA9">
        <v>2035</v>
      </c>
      <c r="BB9">
        <v>2040</v>
      </c>
      <c r="BC9">
        <v>2045</v>
      </c>
      <c r="BD9">
        <v>2050</v>
      </c>
      <c r="BE9">
        <v>2010</v>
      </c>
      <c r="BF9">
        <v>2015</v>
      </c>
    </row>
    <row r="10" spans="2:59" x14ac:dyDescent="0.25">
      <c r="B10" s="2" t="s">
        <v>19</v>
      </c>
      <c r="C10" s="6"/>
      <c r="D10" s="6"/>
      <c r="E10" s="6"/>
      <c r="F10" s="6"/>
      <c r="G10" s="6"/>
      <c r="H10" s="6"/>
      <c r="I10" s="6"/>
      <c r="J10" s="6"/>
      <c r="K10" s="6"/>
      <c r="L10" s="6"/>
      <c r="M10" s="6"/>
      <c r="N10" s="6"/>
      <c r="O10" s="6"/>
      <c r="P10" s="6"/>
      <c r="Q10" s="6"/>
      <c r="R10" s="6"/>
      <c r="S10" s="6"/>
      <c r="T10" s="6"/>
      <c r="U10" s="6"/>
      <c r="V10" s="6"/>
      <c r="W10" s="6"/>
      <c r="X10" s="6"/>
      <c r="Y10" s="6"/>
      <c r="Z10" s="6"/>
      <c r="AA10" s="6"/>
      <c r="AB10" s="6"/>
      <c r="AC10" s="6"/>
      <c r="AD10" s="6"/>
      <c r="AE10" s="6"/>
      <c r="AF10" s="6"/>
      <c r="AG10" s="6"/>
      <c r="AH10" s="6"/>
      <c r="AI10" s="6"/>
      <c r="AJ10" s="6"/>
      <c r="AK10" s="6"/>
      <c r="AL10" s="6"/>
      <c r="AM10" s="6"/>
      <c r="AN10" s="6"/>
      <c r="AO10" s="6"/>
      <c r="AP10" s="6"/>
      <c r="AQ10" s="6"/>
      <c r="AR10" s="6"/>
      <c r="AS10" s="6"/>
      <c r="AT10" s="6"/>
      <c r="AU10" s="6"/>
      <c r="AV10" s="6"/>
      <c r="AW10" s="6"/>
      <c r="AX10" s="6"/>
      <c r="AY10" s="6"/>
      <c r="AZ10" s="6"/>
      <c r="BA10" s="6"/>
      <c r="BB10" s="6"/>
      <c r="BC10" s="6"/>
      <c r="BD10" s="6"/>
      <c r="BE10" s="6"/>
      <c r="BF10" s="6"/>
      <c r="BG10" s="6"/>
    </row>
    <row r="11" spans="2:59" x14ac:dyDescent="0.25">
      <c r="B11" s="3" t="s">
        <v>78</v>
      </c>
      <c r="C11" s="6"/>
      <c r="D11" s="6"/>
      <c r="E11" s="6"/>
      <c r="F11" s="6"/>
      <c r="G11" s="6"/>
      <c r="H11" s="6"/>
      <c r="I11" s="6"/>
      <c r="J11" s="6"/>
      <c r="K11" s="6"/>
      <c r="L11" s="6"/>
      <c r="M11" s="6"/>
      <c r="N11" s="6"/>
      <c r="O11" s="6"/>
      <c r="P11" s="6"/>
      <c r="Q11" s="6"/>
      <c r="R11" s="6"/>
      <c r="S11" s="6"/>
      <c r="T11" s="6"/>
      <c r="U11" s="6"/>
      <c r="V11" s="6"/>
      <c r="W11" s="6"/>
      <c r="X11" s="6"/>
      <c r="Y11" s="6"/>
      <c r="Z11" s="6"/>
      <c r="AA11" s="6"/>
      <c r="AB11" s="6"/>
      <c r="AC11" s="6"/>
      <c r="AD11" s="6"/>
      <c r="AE11" s="6"/>
      <c r="AF11" s="6"/>
      <c r="AG11" s="6"/>
      <c r="AH11" s="6"/>
      <c r="AI11" s="6"/>
      <c r="AJ11" s="6"/>
      <c r="AK11" s="6"/>
      <c r="AL11" s="6"/>
      <c r="AM11" s="6"/>
      <c r="AN11" s="6"/>
      <c r="AO11" s="6"/>
      <c r="AP11" s="6"/>
      <c r="AQ11" s="6"/>
      <c r="AR11" s="6"/>
      <c r="AS11" s="6"/>
      <c r="AT11" s="6"/>
      <c r="AU11" s="6"/>
      <c r="AV11" s="6"/>
      <c r="AW11" s="6"/>
      <c r="AX11" s="6"/>
      <c r="AY11" s="6"/>
      <c r="AZ11" s="6"/>
      <c r="BA11" s="6"/>
      <c r="BB11" s="6"/>
      <c r="BC11" s="6"/>
      <c r="BD11" s="6"/>
      <c r="BE11" s="6"/>
      <c r="BF11" s="6"/>
      <c r="BG11" s="6"/>
    </row>
    <row r="12" spans="2:59" x14ac:dyDescent="0.25">
      <c r="B12" s="4" t="s">
        <v>79</v>
      </c>
      <c r="C12" s="6"/>
      <c r="D12" s="6"/>
      <c r="E12" s="6"/>
      <c r="F12" s="6"/>
      <c r="G12" s="6"/>
      <c r="H12" s="6"/>
      <c r="I12" s="6"/>
      <c r="J12" s="6"/>
      <c r="K12" s="6"/>
      <c r="L12" s="6"/>
      <c r="M12" s="6"/>
      <c r="N12" s="6"/>
      <c r="O12" s="6"/>
      <c r="P12" s="6"/>
      <c r="Q12" s="6"/>
      <c r="R12" s="6"/>
      <c r="S12" s="6"/>
      <c r="T12" s="6"/>
      <c r="U12" s="6"/>
      <c r="V12" s="6"/>
      <c r="W12" s="6"/>
      <c r="X12" s="6"/>
      <c r="Y12" s="6"/>
      <c r="Z12" s="6"/>
      <c r="AA12" s="6"/>
      <c r="AB12" s="6"/>
      <c r="AC12" s="6"/>
      <c r="AD12" s="6"/>
      <c r="AE12" s="6"/>
      <c r="AF12" s="6"/>
      <c r="AG12" s="6"/>
      <c r="AH12" s="6"/>
      <c r="AI12" s="6">
        <v>44.302424167999625</v>
      </c>
      <c r="AJ12" s="6">
        <v>45.998028855298784</v>
      </c>
      <c r="AK12" s="6">
        <v>53.474762674091401</v>
      </c>
      <c r="AL12" s="6">
        <v>64.610731291649998</v>
      </c>
      <c r="AM12" s="6">
        <v>78.152091709588802</v>
      </c>
      <c r="AN12" s="6">
        <v>94.645908866167701</v>
      </c>
      <c r="AO12" s="6">
        <v>99.016159865804994</v>
      </c>
      <c r="AP12" s="6">
        <v>103.54677082199831</v>
      </c>
      <c r="AQ12" s="6">
        <v>108.2430537297346</v>
      </c>
      <c r="AR12" s="6">
        <v>113.11048660341871</v>
      </c>
      <c r="AS12" s="6">
        <v>118.1547184742011</v>
      </c>
      <c r="AT12" s="6"/>
      <c r="AU12" s="6"/>
      <c r="AV12" s="6"/>
      <c r="AW12" s="6"/>
      <c r="AX12" s="6"/>
      <c r="AY12" s="6"/>
      <c r="AZ12" s="6"/>
      <c r="BA12" s="6"/>
      <c r="BB12" s="6"/>
      <c r="BC12" s="6"/>
      <c r="BD12" s="6"/>
      <c r="BE12" s="6"/>
      <c r="BF12" s="6"/>
      <c r="BG12" s="6">
        <v>923.25513705995411</v>
      </c>
    </row>
    <row r="13" spans="2:59" x14ac:dyDescent="0.25">
      <c r="B13" s="4" t="s">
        <v>80</v>
      </c>
      <c r="C13" s="6"/>
      <c r="D13" s="6"/>
      <c r="E13" s="6"/>
      <c r="F13" s="6"/>
      <c r="G13" s="6"/>
      <c r="H13" s="6"/>
      <c r="I13" s="6"/>
      <c r="J13" s="6"/>
      <c r="K13" s="6"/>
      <c r="L13" s="6"/>
      <c r="M13" s="6"/>
      <c r="N13" s="6"/>
      <c r="O13" s="6"/>
      <c r="P13" s="6"/>
      <c r="Q13" s="6"/>
      <c r="R13" s="6"/>
      <c r="S13" s="6"/>
      <c r="T13" s="6"/>
      <c r="U13" s="6"/>
      <c r="V13" s="6"/>
      <c r="W13" s="6"/>
      <c r="X13" s="6"/>
      <c r="Y13" s="6"/>
      <c r="Z13" s="6"/>
      <c r="AA13" s="6"/>
      <c r="AB13" s="6"/>
      <c r="AC13" s="6"/>
      <c r="AD13" s="6"/>
      <c r="AE13" s="6"/>
      <c r="AF13" s="6"/>
      <c r="AG13" s="6"/>
      <c r="AH13" s="6"/>
      <c r="AI13" s="6">
        <v>5622.09602805742</v>
      </c>
      <c r="AJ13" s="6">
        <v>5814.3043853544295</v>
      </c>
      <c r="AK13" s="6">
        <v>8405.0143390221892</v>
      </c>
      <c r="AL13" s="6">
        <v>10395.43991758421</v>
      </c>
      <c r="AM13" s="6">
        <v>11537.57608544174</v>
      </c>
      <c r="AN13" s="6">
        <v>13909.997573047989</v>
      </c>
      <c r="AO13" s="6">
        <v>13978.50507340685</v>
      </c>
      <c r="AP13" s="6">
        <v>14327.929993354159</v>
      </c>
      <c r="AQ13" s="6">
        <v>14168.872017028189</v>
      </c>
      <c r="AR13" s="6">
        <v>12816.389582779499</v>
      </c>
      <c r="AS13" s="6">
        <v>13855.32004249109</v>
      </c>
      <c r="AT13" s="6"/>
      <c r="AU13" s="6"/>
      <c r="AV13" s="6"/>
      <c r="AW13" s="6"/>
      <c r="AX13" s="6"/>
      <c r="AY13" s="6"/>
      <c r="AZ13" s="6"/>
      <c r="BA13" s="6"/>
      <c r="BB13" s="6"/>
      <c r="BC13" s="6"/>
      <c r="BD13" s="6"/>
      <c r="BE13" s="6"/>
      <c r="BF13" s="6"/>
      <c r="BG13" s="6">
        <v>124831.44503756777</v>
      </c>
    </row>
    <row r="14" spans="2:59" x14ac:dyDescent="0.25">
      <c r="B14" s="4" t="s">
        <v>81</v>
      </c>
      <c r="C14" s="6"/>
      <c r="D14" s="6"/>
      <c r="E14" s="6"/>
      <c r="F14" s="6"/>
      <c r="G14" s="6"/>
      <c r="H14" s="6"/>
      <c r="I14" s="6"/>
      <c r="J14" s="6"/>
      <c r="K14" s="6"/>
      <c r="L14" s="6"/>
      <c r="M14" s="6"/>
      <c r="N14" s="6"/>
      <c r="O14" s="6"/>
      <c r="P14" s="6"/>
      <c r="Q14" s="6"/>
      <c r="R14" s="6"/>
      <c r="S14" s="6"/>
      <c r="T14" s="6"/>
      <c r="U14" s="6"/>
      <c r="V14" s="6"/>
      <c r="W14" s="6"/>
      <c r="X14" s="6"/>
      <c r="Y14" s="6"/>
      <c r="Z14" s="6"/>
      <c r="AA14" s="6"/>
      <c r="AB14" s="6"/>
      <c r="AC14" s="6"/>
      <c r="AD14" s="6"/>
      <c r="AE14" s="6"/>
      <c r="AF14" s="6"/>
      <c r="AG14" s="6"/>
      <c r="AH14" s="6"/>
      <c r="AI14" s="6">
        <v>1676.661938611818</v>
      </c>
      <c r="AJ14" s="6">
        <v>1753.8212986695348</v>
      </c>
      <c r="AK14" s="6">
        <v>2101.1249975200089</v>
      </c>
      <c r="AL14" s="6">
        <v>2637.6783374339598</v>
      </c>
      <c r="AM14" s="6">
        <v>3316.9943017202504</v>
      </c>
      <c r="AN14" s="6">
        <v>4178.3589842444899</v>
      </c>
      <c r="AO14" s="6">
        <v>4371.2936577712399</v>
      </c>
      <c r="AP14" s="6">
        <v>4571.30778642941</v>
      </c>
      <c r="AQ14" s="6">
        <v>5088.5263545431098</v>
      </c>
      <c r="AR14" s="6">
        <v>5165.6429757307496</v>
      </c>
      <c r="AS14" s="6">
        <v>5287.0082503776794</v>
      </c>
      <c r="AT14" s="6"/>
      <c r="AU14" s="6"/>
      <c r="AV14" s="6"/>
      <c r="AW14" s="6"/>
      <c r="AX14" s="6"/>
      <c r="AY14" s="6"/>
      <c r="AZ14" s="6"/>
      <c r="BA14" s="6"/>
      <c r="BB14" s="6"/>
      <c r="BC14" s="6"/>
      <c r="BD14" s="6"/>
      <c r="BE14" s="6"/>
      <c r="BF14" s="6"/>
      <c r="BG14" s="6">
        <v>40148.418883052247</v>
      </c>
    </row>
    <row r="15" spans="2:59" x14ac:dyDescent="0.25">
      <c r="B15" s="4" t="s">
        <v>82</v>
      </c>
      <c r="C15" s="6"/>
      <c r="D15" s="6"/>
      <c r="E15" s="6"/>
      <c r="F15" s="6"/>
      <c r="G15" s="6"/>
      <c r="H15" s="6"/>
      <c r="I15" s="6"/>
      <c r="J15" s="6"/>
      <c r="K15" s="6"/>
      <c r="L15" s="6"/>
      <c r="M15" s="6"/>
      <c r="N15" s="6"/>
      <c r="O15" s="6"/>
      <c r="P15" s="6"/>
      <c r="Q15" s="6"/>
      <c r="R15" s="6"/>
      <c r="S15" s="6"/>
      <c r="T15" s="6"/>
      <c r="U15" s="6"/>
      <c r="V15" s="6"/>
      <c r="W15" s="6"/>
      <c r="X15" s="6"/>
      <c r="Y15" s="6"/>
      <c r="Z15" s="6"/>
      <c r="AA15" s="6"/>
      <c r="AB15" s="6"/>
      <c r="AC15" s="6"/>
      <c r="AD15" s="6"/>
      <c r="AE15" s="6"/>
      <c r="AF15" s="6"/>
      <c r="AG15" s="6"/>
      <c r="AH15" s="6"/>
      <c r="AI15" s="6">
        <v>1064.0288292090504</v>
      </c>
      <c r="AJ15" s="6">
        <v>1087.7436750409638</v>
      </c>
      <c r="AK15" s="6">
        <v>1902.389717185988</v>
      </c>
      <c r="AL15" s="6">
        <v>2289.8951643164482</v>
      </c>
      <c r="AM15" s="6">
        <v>2741.5002674585803</v>
      </c>
      <c r="AN15" s="6">
        <v>3377.0530848927101</v>
      </c>
      <c r="AO15" s="6">
        <v>3532.9876603739303</v>
      </c>
      <c r="AP15" s="6">
        <v>3694.64402660627</v>
      </c>
      <c r="AQ15" s="6">
        <v>3862.2117204568899</v>
      </c>
      <c r="AR15" s="6">
        <v>4035.8862025185099</v>
      </c>
      <c r="AS15" s="6">
        <v>4215.8690354186301</v>
      </c>
      <c r="AT15" s="6"/>
      <c r="AU15" s="6"/>
      <c r="AV15" s="6"/>
      <c r="AW15" s="6"/>
      <c r="AX15" s="6"/>
      <c r="AY15" s="6"/>
      <c r="AZ15" s="6"/>
      <c r="BA15" s="6"/>
      <c r="BB15" s="6"/>
      <c r="BC15" s="6"/>
      <c r="BD15" s="6"/>
      <c r="BE15" s="6"/>
      <c r="BF15" s="6"/>
      <c r="BG15" s="6">
        <v>31804.209383477966</v>
      </c>
    </row>
    <row r="16" spans="2:59" x14ac:dyDescent="0.25">
      <c r="B16" s="4" t="s">
        <v>83</v>
      </c>
      <c r="C16" s="6"/>
      <c r="D16" s="6"/>
      <c r="E16" s="6"/>
      <c r="F16" s="6"/>
      <c r="G16" s="6"/>
      <c r="H16" s="6"/>
      <c r="I16" s="6"/>
      <c r="J16" s="6"/>
      <c r="K16" s="6"/>
      <c r="L16" s="6"/>
      <c r="M16" s="6"/>
      <c r="N16" s="6"/>
      <c r="O16" s="6"/>
      <c r="P16" s="6"/>
      <c r="Q16" s="6"/>
      <c r="R16" s="6"/>
      <c r="S16" s="6"/>
      <c r="T16" s="6"/>
      <c r="U16" s="6"/>
      <c r="V16" s="6"/>
      <c r="W16" s="6"/>
      <c r="X16" s="6"/>
      <c r="Y16" s="6"/>
      <c r="Z16" s="6"/>
      <c r="AA16" s="6"/>
      <c r="AB16" s="6"/>
      <c r="AC16" s="6"/>
      <c r="AD16" s="6"/>
      <c r="AE16" s="6"/>
      <c r="AF16" s="6"/>
      <c r="AG16" s="6"/>
      <c r="AH16" s="6"/>
      <c r="AI16" s="6">
        <v>34.352471125770904</v>
      </c>
      <c r="AJ16" s="6">
        <v>38.319726199814497</v>
      </c>
      <c r="AK16" s="6">
        <v>44.903600598955805</v>
      </c>
      <c r="AL16" s="6">
        <v>54.583952859177103</v>
      </c>
      <c r="AM16" s="6">
        <v>68.203155793276409</v>
      </c>
      <c r="AN16" s="6">
        <v>85.83802118222431</v>
      </c>
      <c r="AO16" s="6">
        <v>88.0080321162297</v>
      </c>
      <c r="AP16" s="6">
        <v>88.722156394468811</v>
      </c>
      <c r="AQ16" s="6">
        <v>96.552853334565796</v>
      </c>
      <c r="AR16" s="6">
        <v>105.97159549497681</v>
      </c>
      <c r="AS16" s="6">
        <v>105.01886027750001</v>
      </c>
      <c r="AT16" s="6"/>
      <c r="AU16" s="6"/>
      <c r="AV16" s="6"/>
      <c r="AW16" s="6"/>
      <c r="AX16" s="6"/>
      <c r="AY16" s="6"/>
      <c r="AZ16" s="6"/>
      <c r="BA16" s="6"/>
      <c r="BB16" s="6"/>
      <c r="BC16" s="6"/>
      <c r="BD16" s="6"/>
      <c r="BE16" s="6"/>
      <c r="BF16" s="6"/>
      <c r="BG16" s="6">
        <v>810.47442537696008</v>
      </c>
    </row>
    <row r="17" spans="2:59" x14ac:dyDescent="0.25">
      <c r="B17" s="3" t="s">
        <v>42</v>
      </c>
      <c r="C17" s="6"/>
      <c r="D17" s="6"/>
      <c r="E17" s="6"/>
      <c r="F17" s="6"/>
      <c r="G17" s="6"/>
      <c r="H17" s="6"/>
      <c r="I17" s="6"/>
      <c r="J17" s="6"/>
      <c r="K17" s="6"/>
      <c r="L17" s="6"/>
      <c r="M17" s="6"/>
      <c r="N17" s="6"/>
      <c r="O17" s="6"/>
      <c r="P17" s="6"/>
      <c r="Q17" s="6"/>
      <c r="R17" s="6"/>
      <c r="S17" s="6"/>
      <c r="T17" s="6"/>
      <c r="U17" s="6"/>
      <c r="V17" s="6"/>
      <c r="W17" s="6"/>
      <c r="X17" s="6"/>
      <c r="Y17" s="6"/>
      <c r="Z17" s="6"/>
      <c r="AA17" s="6"/>
      <c r="AB17" s="6"/>
      <c r="AC17" s="6"/>
      <c r="AD17" s="6"/>
      <c r="AE17" s="6"/>
      <c r="AF17" s="6"/>
      <c r="AG17" s="6"/>
      <c r="AH17" s="6"/>
      <c r="AI17" s="6"/>
      <c r="AJ17" s="6"/>
      <c r="AK17" s="6"/>
      <c r="AL17" s="6"/>
      <c r="AM17" s="6"/>
      <c r="AN17" s="6"/>
      <c r="AO17" s="6"/>
      <c r="AP17" s="6"/>
      <c r="AQ17" s="6"/>
      <c r="AR17" s="6"/>
      <c r="AS17" s="6"/>
      <c r="AT17" s="6"/>
      <c r="AU17" s="6"/>
      <c r="AV17" s="6"/>
      <c r="AW17" s="6"/>
      <c r="AX17" s="6"/>
      <c r="AY17" s="6"/>
      <c r="AZ17" s="6"/>
      <c r="BA17" s="6"/>
      <c r="BB17" s="6"/>
      <c r="BC17" s="6"/>
      <c r="BD17" s="6"/>
      <c r="BE17" s="6"/>
      <c r="BF17" s="6"/>
      <c r="BG17" s="6"/>
    </row>
    <row r="18" spans="2:59" x14ac:dyDescent="0.25">
      <c r="B18" s="4" t="s">
        <v>84</v>
      </c>
      <c r="C18" s="6"/>
      <c r="D18" s="6"/>
      <c r="E18" s="6"/>
      <c r="F18" s="6"/>
      <c r="G18" s="6"/>
      <c r="H18" s="6"/>
      <c r="I18" s="6"/>
      <c r="J18" s="6"/>
      <c r="K18" s="6"/>
      <c r="L18" s="6"/>
      <c r="M18" s="6"/>
      <c r="N18" s="6"/>
      <c r="O18" s="6"/>
      <c r="P18" s="6"/>
      <c r="Q18" s="6"/>
      <c r="R18" s="6"/>
      <c r="S18" s="6"/>
      <c r="T18" s="6"/>
      <c r="U18" s="6"/>
      <c r="V18" s="6"/>
      <c r="W18" s="6"/>
      <c r="X18" s="6"/>
      <c r="Y18" s="6"/>
      <c r="Z18" s="6"/>
      <c r="AA18" s="6"/>
      <c r="AB18" s="6"/>
      <c r="AC18" s="6"/>
      <c r="AD18" s="6"/>
      <c r="AE18" s="6"/>
      <c r="AF18" s="6"/>
      <c r="AG18" s="6"/>
      <c r="AH18" s="6"/>
      <c r="AI18" s="6">
        <v>245.36523375000007</v>
      </c>
      <c r="AJ18" s="6">
        <v>1024.7411533367651</v>
      </c>
      <c r="AK18" s="6">
        <v>989.12242946911806</v>
      </c>
      <c r="AL18" s="6">
        <v>944.59902463455899</v>
      </c>
      <c r="AM18" s="6">
        <v>869.48721838455901</v>
      </c>
      <c r="AN18" s="6">
        <v>869.48721838455901</v>
      </c>
      <c r="AO18" s="6">
        <v>869.48721838455901</v>
      </c>
      <c r="AP18" s="6">
        <v>869.48721838455901</v>
      </c>
      <c r="AQ18" s="6">
        <v>869.48721838455901</v>
      </c>
      <c r="AR18" s="6">
        <v>869.48721838455901</v>
      </c>
      <c r="AS18" s="6">
        <v>869.48721838455901</v>
      </c>
      <c r="AT18" s="6"/>
      <c r="AU18" s="6"/>
      <c r="AV18" s="6"/>
      <c r="AW18" s="6"/>
      <c r="AX18" s="6"/>
      <c r="AY18" s="6"/>
      <c r="AZ18" s="6"/>
      <c r="BA18" s="6"/>
      <c r="BB18" s="6"/>
      <c r="BC18" s="6"/>
      <c r="BD18" s="6"/>
      <c r="BE18" s="6"/>
      <c r="BF18" s="6"/>
      <c r="BG18" s="6">
        <v>9290.2383698823523</v>
      </c>
    </row>
    <row r="19" spans="2:59" x14ac:dyDescent="0.25">
      <c r="B19" s="4" t="s">
        <v>85</v>
      </c>
      <c r="C19" s="6"/>
      <c r="D19" s="6"/>
      <c r="E19" s="6"/>
      <c r="F19" s="6"/>
      <c r="G19" s="6"/>
      <c r="H19" s="6"/>
      <c r="I19" s="6"/>
      <c r="J19" s="6"/>
      <c r="K19" s="6"/>
      <c r="L19" s="6"/>
      <c r="M19" s="6"/>
      <c r="N19" s="6"/>
      <c r="O19" s="6"/>
      <c r="P19" s="6"/>
      <c r="Q19" s="6"/>
      <c r="R19" s="6"/>
      <c r="S19" s="6"/>
      <c r="T19" s="6"/>
      <c r="U19" s="6"/>
      <c r="V19" s="6"/>
      <c r="W19" s="6"/>
      <c r="X19" s="6"/>
      <c r="Y19" s="6"/>
      <c r="Z19" s="6"/>
      <c r="AA19" s="6"/>
      <c r="AB19" s="6"/>
      <c r="AC19" s="6"/>
      <c r="AD19" s="6"/>
      <c r="AE19" s="6"/>
      <c r="AF19" s="6"/>
      <c r="AG19" s="6"/>
      <c r="AH19" s="6"/>
      <c r="AI19" s="6">
        <v>26357.104663001654</v>
      </c>
      <c r="AJ19" s="6">
        <v>24515.516721297172</v>
      </c>
      <c r="AK19" s="6">
        <v>35725.240458098502</v>
      </c>
      <c r="AL19" s="6">
        <v>45499.033634171399</v>
      </c>
      <c r="AM19" s="6">
        <v>51813.192766514898</v>
      </c>
      <c r="AN19" s="6">
        <v>64292.196296760696</v>
      </c>
      <c r="AO19" s="6">
        <v>66394.905022158302</v>
      </c>
      <c r="AP19" s="6">
        <v>69791.756851386497</v>
      </c>
      <c r="AQ19" s="6">
        <v>70955.783373333703</v>
      </c>
      <c r="AR19" s="6">
        <v>66814.570053681004</v>
      </c>
      <c r="AS19" s="6">
        <v>73867.399258578298</v>
      </c>
      <c r="AT19" s="6"/>
      <c r="AU19" s="6"/>
      <c r="AV19" s="6"/>
      <c r="AW19" s="6"/>
      <c r="AX19" s="6"/>
      <c r="AY19" s="6"/>
      <c r="AZ19" s="6"/>
      <c r="BA19" s="6"/>
      <c r="BB19" s="6"/>
      <c r="BC19" s="6"/>
      <c r="BD19" s="6"/>
      <c r="BE19" s="6"/>
      <c r="BF19" s="6"/>
      <c r="BG19" s="6">
        <v>596026.69909898203</v>
      </c>
    </row>
    <row r="20" spans="2:59" x14ac:dyDescent="0.25">
      <c r="B20" s="4" t="s">
        <v>86</v>
      </c>
      <c r="C20" s="6"/>
      <c r="D20" s="6"/>
      <c r="E20" s="6"/>
      <c r="F20" s="6"/>
      <c r="G20" s="6"/>
      <c r="H20" s="6"/>
      <c r="I20" s="6"/>
      <c r="J20" s="6"/>
      <c r="K20" s="6"/>
      <c r="L20" s="6"/>
      <c r="M20" s="6"/>
      <c r="N20" s="6"/>
      <c r="O20" s="6"/>
      <c r="P20" s="6"/>
      <c r="Q20" s="6"/>
      <c r="R20" s="6"/>
      <c r="S20" s="6"/>
      <c r="T20" s="6"/>
      <c r="U20" s="6"/>
      <c r="V20" s="6"/>
      <c r="W20" s="6"/>
      <c r="X20" s="6"/>
      <c r="Y20" s="6"/>
      <c r="Z20" s="6"/>
      <c r="AA20" s="6"/>
      <c r="AB20" s="6"/>
      <c r="AC20" s="6"/>
      <c r="AD20" s="6"/>
      <c r="AE20" s="6"/>
      <c r="AF20" s="6"/>
      <c r="AG20" s="6"/>
      <c r="AH20" s="6"/>
      <c r="AI20" s="6">
        <v>8687.0042430000103</v>
      </c>
      <c r="AJ20" s="6">
        <v>9359.3350208749889</v>
      </c>
      <c r="AK20" s="6">
        <v>10189.408718232909</v>
      </c>
      <c r="AL20" s="6">
        <v>9081.0569812845897</v>
      </c>
      <c r="AM20" s="6">
        <v>11231.8035243588</v>
      </c>
      <c r="AN20" s="6">
        <v>11111.207595502699</v>
      </c>
      <c r="AO20" s="6">
        <v>6718.2618826108601</v>
      </c>
      <c r="AP20" s="6">
        <v>9786.0683874068109</v>
      </c>
      <c r="AQ20" s="6">
        <v>10254.9859231628</v>
      </c>
      <c r="AR20" s="6">
        <v>14680.6962861385</v>
      </c>
      <c r="AS20" s="6">
        <v>20012.643771478699</v>
      </c>
      <c r="AT20" s="6"/>
      <c r="AU20" s="6"/>
      <c r="AV20" s="6"/>
      <c r="AW20" s="6"/>
      <c r="AX20" s="6"/>
      <c r="AY20" s="6"/>
      <c r="AZ20" s="6"/>
      <c r="BA20" s="6"/>
      <c r="BB20" s="6"/>
      <c r="BC20" s="6"/>
      <c r="BD20" s="6"/>
      <c r="BE20" s="6"/>
      <c r="BF20" s="6"/>
      <c r="BG20" s="6">
        <v>121112.47233405168</v>
      </c>
    </row>
    <row r="21" spans="2:59" x14ac:dyDescent="0.25">
      <c r="B21" s="4" t="s">
        <v>87</v>
      </c>
      <c r="C21" s="6"/>
      <c r="D21" s="6"/>
      <c r="E21" s="6"/>
      <c r="F21" s="6"/>
      <c r="G21" s="6"/>
      <c r="H21" s="6"/>
      <c r="I21" s="6"/>
      <c r="J21" s="6"/>
      <c r="K21" s="6"/>
      <c r="L21" s="6"/>
      <c r="M21" s="6"/>
      <c r="N21" s="6"/>
      <c r="O21" s="6"/>
      <c r="P21" s="6"/>
      <c r="Q21" s="6"/>
      <c r="R21" s="6"/>
      <c r="S21" s="6"/>
      <c r="T21" s="6"/>
      <c r="U21" s="6"/>
      <c r="V21" s="6"/>
      <c r="W21" s="6"/>
      <c r="X21" s="6"/>
      <c r="Y21" s="6"/>
      <c r="Z21" s="6"/>
      <c r="AA21" s="6"/>
      <c r="AB21" s="6"/>
      <c r="AC21" s="6"/>
      <c r="AD21" s="6"/>
      <c r="AE21" s="6"/>
      <c r="AF21" s="6"/>
      <c r="AG21" s="6"/>
      <c r="AH21" s="6"/>
      <c r="AI21" s="6">
        <v>10506.998730927528</v>
      </c>
      <c r="AJ21" s="6"/>
      <c r="AK21" s="6"/>
      <c r="AL21" s="6"/>
      <c r="AM21" s="6"/>
      <c r="AN21" s="6"/>
      <c r="AO21" s="6"/>
      <c r="AP21" s="6"/>
      <c r="AQ21" s="6"/>
      <c r="AR21" s="6"/>
      <c r="AS21" s="6"/>
      <c r="AT21" s="6"/>
      <c r="AU21" s="6"/>
      <c r="AV21" s="6"/>
      <c r="AW21" s="6"/>
      <c r="AX21" s="6"/>
      <c r="AY21" s="6"/>
      <c r="AZ21" s="6"/>
      <c r="BA21" s="6"/>
      <c r="BB21" s="6"/>
      <c r="BC21" s="6"/>
      <c r="BD21" s="6"/>
      <c r="BE21" s="6"/>
      <c r="BF21" s="6"/>
      <c r="BG21" s="6">
        <v>10506.998730927528</v>
      </c>
    </row>
    <row r="22" spans="2:59" x14ac:dyDescent="0.25">
      <c r="B22" s="4" t="s">
        <v>88</v>
      </c>
      <c r="C22" s="6"/>
      <c r="D22" s="6"/>
      <c r="E22" s="6"/>
      <c r="F22" s="6"/>
      <c r="G22" s="6"/>
      <c r="H22" s="6"/>
      <c r="I22" s="6"/>
      <c r="J22" s="6"/>
      <c r="K22" s="6"/>
      <c r="L22" s="6"/>
      <c r="M22" s="6"/>
      <c r="N22" s="6"/>
      <c r="O22" s="6"/>
      <c r="P22" s="6"/>
      <c r="Q22" s="6"/>
      <c r="R22" s="6"/>
      <c r="S22" s="6"/>
      <c r="T22" s="6"/>
      <c r="U22" s="6"/>
      <c r="V22" s="6"/>
      <c r="W22" s="6"/>
      <c r="X22" s="6"/>
      <c r="Y22" s="6"/>
      <c r="Z22" s="6"/>
      <c r="AA22" s="6"/>
      <c r="AB22" s="6"/>
      <c r="AC22" s="6"/>
      <c r="AD22" s="6"/>
      <c r="AE22" s="6"/>
      <c r="AF22" s="6"/>
      <c r="AG22" s="6"/>
      <c r="AH22" s="6"/>
      <c r="AI22" s="6">
        <v>158.10918749999999</v>
      </c>
      <c r="AJ22" s="6">
        <v>2632.063848964417</v>
      </c>
      <c r="AK22" s="6">
        <v>3518.0187243852761</v>
      </c>
      <c r="AL22" s="6">
        <v>6664.5817850713001</v>
      </c>
      <c r="AM22" s="6">
        <v>8047.58439785266</v>
      </c>
      <c r="AN22" s="6">
        <v>12191.273878632841</v>
      </c>
      <c r="AO22" s="6">
        <v>15885.12573380594</v>
      </c>
      <c r="AP22" s="6">
        <v>13504.662096079592</v>
      </c>
      <c r="AQ22" s="6">
        <v>14278.295955913691</v>
      </c>
      <c r="AR22" s="6">
        <v>11802.493237641411</v>
      </c>
      <c r="AS22" s="6">
        <v>7802.8873318381193</v>
      </c>
      <c r="AT22" s="6"/>
      <c r="AU22" s="6"/>
      <c r="AV22" s="6"/>
      <c r="AW22" s="6"/>
      <c r="AX22" s="6"/>
      <c r="AY22" s="6"/>
      <c r="AZ22" s="6"/>
      <c r="BA22" s="6"/>
      <c r="BB22" s="6"/>
      <c r="BC22" s="6"/>
      <c r="BD22" s="6"/>
      <c r="BE22" s="6"/>
      <c r="BF22" s="6"/>
      <c r="BG22" s="6">
        <v>96485.096177685249</v>
      </c>
    </row>
    <row r="23" spans="2:59" x14ac:dyDescent="0.25">
      <c r="B23" s="4" t="s">
        <v>76</v>
      </c>
      <c r="C23" s="6">
        <v>3171.9854750226059</v>
      </c>
      <c r="D23" s="6">
        <v>6316.0575834858646</v>
      </c>
      <c r="E23" s="6">
        <v>10178.395148244788</v>
      </c>
      <c r="F23" s="6">
        <v>14062.286918214922</v>
      </c>
      <c r="G23" s="6">
        <v>17817.069461715386</v>
      </c>
      <c r="H23" s="6">
        <v>19064.172376529485</v>
      </c>
      <c r="I23" s="6">
        <v>19047.541630896547</v>
      </c>
      <c r="J23" s="6">
        <v>19488.312827912232</v>
      </c>
      <c r="K23" s="6">
        <v>19265.383744752049</v>
      </c>
      <c r="L23" s="6">
        <v>18900.919895058909</v>
      </c>
      <c r="M23" s="6"/>
      <c r="N23" s="6"/>
      <c r="O23" s="6"/>
      <c r="P23" s="6"/>
      <c r="Q23" s="6"/>
      <c r="R23" s="6"/>
      <c r="S23" s="6"/>
      <c r="T23" s="6"/>
      <c r="U23" s="6"/>
      <c r="V23" s="6"/>
      <c r="W23" s="6"/>
      <c r="X23" s="6"/>
      <c r="Y23" s="6">
        <v>877.63815212067198</v>
      </c>
      <c r="Z23" s="6">
        <v>1605.889111581771</v>
      </c>
      <c r="AA23" s="6">
        <v>2756.8965864157458</v>
      </c>
      <c r="AB23" s="6">
        <v>3899.7305062359064</v>
      </c>
      <c r="AC23" s="6">
        <v>4978.9423932376931</v>
      </c>
      <c r="AD23" s="6">
        <v>5359.8938406118532</v>
      </c>
      <c r="AE23" s="6">
        <v>5336.9654593498199</v>
      </c>
      <c r="AF23" s="6">
        <v>5459.6173521140681</v>
      </c>
      <c r="AG23" s="6">
        <v>5369.9273645863277</v>
      </c>
      <c r="AH23" s="6">
        <v>5234.5848696641024</v>
      </c>
      <c r="AI23" s="6"/>
      <c r="AJ23" s="6"/>
      <c r="AK23" s="6"/>
      <c r="AL23" s="6"/>
      <c r="AM23" s="6"/>
      <c r="AN23" s="6"/>
      <c r="AO23" s="6"/>
      <c r="AP23" s="6"/>
      <c r="AQ23" s="6"/>
      <c r="AR23" s="6"/>
      <c r="AS23" s="6"/>
      <c r="AT23" s="6"/>
      <c r="AU23" s="6"/>
      <c r="AV23" s="6"/>
      <c r="AW23" s="6"/>
      <c r="AX23" s="6"/>
      <c r="AY23" s="6"/>
      <c r="AZ23" s="6"/>
      <c r="BA23" s="6"/>
      <c r="BB23" s="6"/>
      <c r="BC23" s="6"/>
      <c r="BD23" s="6"/>
      <c r="BE23" s="6"/>
      <c r="BF23" s="6"/>
      <c r="BG23" s="6">
        <v>188192.21069775068</v>
      </c>
    </row>
    <row r="24" spans="2:59" x14ac:dyDescent="0.25">
      <c r="B24" s="3" t="s">
        <v>43</v>
      </c>
      <c r="C24" s="6"/>
      <c r="D24" s="6"/>
      <c r="E24" s="6"/>
      <c r="F24" s="6"/>
      <c r="G24" s="6"/>
      <c r="H24" s="6"/>
      <c r="I24" s="6"/>
      <c r="J24" s="6"/>
      <c r="K24" s="6"/>
      <c r="L24" s="6"/>
      <c r="M24" s="6"/>
      <c r="N24" s="6"/>
      <c r="O24" s="6"/>
      <c r="P24" s="6"/>
      <c r="Q24" s="6"/>
      <c r="R24" s="6"/>
      <c r="S24" s="6"/>
      <c r="T24" s="6"/>
      <c r="U24" s="6"/>
      <c r="V24" s="6"/>
      <c r="W24" s="6"/>
      <c r="X24" s="6"/>
      <c r="Y24" s="6"/>
      <c r="Z24" s="6"/>
      <c r="AA24" s="6"/>
      <c r="AB24" s="6"/>
      <c r="AC24" s="6"/>
      <c r="AD24" s="6"/>
      <c r="AE24" s="6"/>
      <c r="AF24" s="6"/>
      <c r="AG24" s="6"/>
      <c r="AH24" s="6"/>
      <c r="AI24" s="6"/>
      <c r="AJ24" s="6"/>
      <c r="AK24" s="6"/>
      <c r="AL24" s="6"/>
      <c r="AM24" s="6"/>
      <c r="AN24" s="6"/>
      <c r="AO24" s="6"/>
      <c r="AP24" s="6"/>
      <c r="AQ24" s="6"/>
      <c r="AR24" s="6"/>
      <c r="AS24" s="6"/>
      <c r="AT24" s="6"/>
      <c r="AU24" s="6"/>
      <c r="AV24" s="6"/>
      <c r="AW24" s="6"/>
      <c r="AX24" s="6"/>
      <c r="AY24" s="6"/>
      <c r="AZ24" s="6"/>
      <c r="BA24" s="6"/>
      <c r="BB24" s="6"/>
      <c r="BC24" s="6"/>
      <c r="BD24" s="6"/>
      <c r="BE24" s="6"/>
      <c r="BF24" s="6"/>
      <c r="BG24" s="6"/>
    </row>
    <row r="25" spans="2:59" x14ac:dyDescent="0.25">
      <c r="B25" s="4" t="s">
        <v>15</v>
      </c>
      <c r="C25" s="6"/>
      <c r="D25" s="6"/>
      <c r="E25" s="6"/>
      <c r="F25" s="6"/>
      <c r="G25" s="6"/>
      <c r="H25" s="6"/>
      <c r="I25" s="6"/>
      <c r="J25" s="6"/>
      <c r="K25" s="6"/>
      <c r="L25" s="6"/>
      <c r="M25" s="6"/>
      <c r="N25" s="6"/>
      <c r="O25" s="6"/>
      <c r="P25" s="6"/>
      <c r="Q25" s="6"/>
      <c r="R25" s="6"/>
      <c r="S25" s="6"/>
      <c r="T25" s="6"/>
      <c r="U25" s="6"/>
      <c r="V25" s="6"/>
      <c r="W25" s="6"/>
      <c r="X25" s="6"/>
      <c r="Y25" s="6"/>
      <c r="Z25" s="6"/>
      <c r="AA25" s="6"/>
      <c r="AB25" s="6"/>
      <c r="AC25" s="6"/>
      <c r="AD25" s="6"/>
      <c r="AE25" s="6"/>
      <c r="AF25" s="6"/>
      <c r="AG25" s="6"/>
      <c r="AH25" s="6"/>
      <c r="AI25" s="6"/>
      <c r="AJ25" s="6"/>
      <c r="AK25" s="6"/>
      <c r="AL25" s="6"/>
      <c r="AM25" s="6"/>
      <c r="AN25" s="6"/>
      <c r="AO25" s="6"/>
      <c r="AP25" s="6"/>
      <c r="AQ25" s="6"/>
      <c r="AR25" s="6"/>
      <c r="AS25" s="6"/>
      <c r="AT25" s="6">
        <v>-103719.4870905525</v>
      </c>
      <c r="AU25" s="6">
        <v>-98363.652764683415</v>
      </c>
      <c r="AV25" s="6">
        <v>-134630.79631772853</v>
      </c>
      <c r="AW25" s="6">
        <v>-151905.4575098349</v>
      </c>
      <c r="AX25" s="6">
        <v>-148191.44128158462</v>
      </c>
      <c r="AY25" s="6">
        <v>-166595.61778746903</v>
      </c>
      <c r="AZ25" s="6">
        <v>-168321.45491712153</v>
      </c>
      <c r="BA25" s="6">
        <v>-173892.37758418996</v>
      </c>
      <c r="BB25" s="6">
        <v>-167250.19354393001</v>
      </c>
      <c r="BC25" s="6">
        <v>-164654.2009305566</v>
      </c>
      <c r="BD25" s="6">
        <v>-172172.17824277168</v>
      </c>
      <c r="BE25" s="6"/>
      <c r="BF25" s="6"/>
      <c r="BG25" s="6">
        <v>-1649696.8579704226</v>
      </c>
    </row>
    <row r="26" spans="2:59" x14ac:dyDescent="0.25">
      <c r="B26" s="4" t="s">
        <v>89</v>
      </c>
      <c r="C26" s="6"/>
      <c r="D26" s="6"/>
      <c r="E26" s="6"/>
      <c r="F26" s="6"/>
      <c r="G26" s="6"/>
      <c r="H26" s="6"/>
      <c r="I26" s="6"/>
      <c r="J26" s="6"/>
      <c r="K26" s="6"/>
      <c r="L26" s="6"/>
      <c r="M26" s="6"/>
      <c r="N26" s="6"/>
      <c r="O26" s="6"/>
      <c r="P26" s="6"/>
      <c r="Q26" s="6"/>
      <c r="R26" s="6"/>
      <c r="S26" s="6"/>
      <c r="T26" s="6"/>
      <c r="U26" s="6"/>
      <c r="V26" s="6"/>
      <c r="W26" s="6"/>
      <c r="X26" s="6"/>
      <c r="Y26" s="6"/>
      <c r="Z26" s="6"/>
      <c r="AA26" s="6"/>
      <c r="AB26" s="6"/>
      <c r="AC26" s="6"/>
      <c r="AD26" s="6"/>
      <c r="AE26" s="6"/>
      <c r="AF26" s="6"/>
      <c r="AG26" s="6"/>
      <c r="AH26" s="6"/>
      <c r="AI26" s="6"/>
      <c r="AJ26" s="6"/>
      <c r="AK26" s="6">
        <v>436.57060725000002</v>
      </c>
      <c r="AL26" s="6">
        <v>327.42795543749997</v>
      </c>
      <c r="AM26" s="6">
        <v>218.28530362500001</v>
      </c>
      <c r="AN26" s="6">
        <v>109.14265181250001</v>
      </c>
      <c r="AO26" s="6"/>
      <c r="AP26" s="6"/>
      <c r="AQ26" s="6"/>
      <c r="AR26" s="6"/>
      <c r="AS26" s="6"/>
      <c r="AT26" s="6"/>
      <c r="AU26" s="6"/>
      <c r="AV26" s="6"/>
      <c r="AW26" s="6"/>
      <c r="AX26" s="6"/>
      <c r="AY26" s="6"/>
      <c r="AZ26" s="6"/>
      <c r="BA26" s="6"/>
      <c r="BB26" s="6"/>
      <c r="BC26" s="6"/>
      <c r="BD26" s="6"/>
      <c r="BE26" s="6"/>
      <c r="BF26" s="6"/>
      <c r="BG26" s="6">
        <v>1091.426518125</v>
      </c>
    </row>
    <row r="27" spans="2:59" x14ac:dyDescent="0.25">
      <c r="B27" s="4" t="s">
        <v>90</v>
      </c>
      <c r="C27" s="6"/>
      <c r="D27" s="6"/>
      <c r="E27" s="6"/>
      <c r="F27" s="6"/>
      <c r="G27" s="6"/>
      <c r="H27" s="6"/>
      <c r="I27" s="6"/>
      <c r="J27" s="6"/>
      <c r="K27" s="6"/>
      <c r="L27" s="6"/>
      <c r="M27" s="6"/>
      <c r="N27" s="6"/>
      <c r="O27" s="6"/>
      <c r="P27" s="6"/>
      <c r="Q27" s="6"/>
      <c r="R27" s="6"/>
      <c r="S27" s="6"/>
      <c r="T27" s="6"/>
      <c r="U27" s="6"/>
      <c r="V27" s="6"/>
      <c r="W27" s="6"/>
      <c r="X27" s="6"/>
      <c r="Y27" s="6"/>
      <c r="Z27" s="6"/>
      <c r="AA27" s="6"/>
      <c r="AB27" s="6"/>
      <c r="AC27" s="6"/>
      <c r="AD27" s="6"/>
      <c r="AE27" s="6"/>
      <c r="AF27" s="6"/>
      <c r="AG27" s="6"/>
      <c r="AH27" s="6"/>
      <c r="AI27" s="6">
        <v>11688.57583950353</v>
      </c>
      <c r="AJ27" s="6">
        <v>8483.8622486347103</v>
      </c>
      <c r="AK27" s="6">
        <v>20980.859511073111</v>
      </c>
      <c r="AL27" s="6">
        <v>27345.974761325011</v>
      </c>
      <c r="AM27" s="6">
        <v>36525.990954106543</v>
      </c>
      <c r="AN27" s="6">
        <v>47920.933497700018</v>
      </c>
      <c r="AO27" s="6">
        <v>48894.848723685733</v>
      </c>
      <c r="AP27" s="6">
        <v>48894.848723685733</v>
      </c>
      <c r="AQ27" s="6">
        <v>49400.745920674235</v>
      </c>
      <c r="AR27" s="6">
        <v>44015.288171514578</v>
      </c>
      <c r="AS27" s="6">
        <v>41729.366556823654</v>
      </c>
      <c r="AT27" s="6"/>
      <c r="AU27" s="6"/>
      <c r="AV27" s="6"/>
      <c r="AW27" s="6"/>
      <c r="AX27" s="6"/>
      <c r="AY27" s="6"/>
      <c r="AZ27" s="6"/>
      <c r="BA27" s="6"/>
      <c r="BB27" s="6"/>
      <c r="BC27" s="6"/>
      <c r="BD27" s="6"/>
      <c r="BE27" s="6"/>
      <c r="BF27" s="6"/>
      <c r="BG27" s="6">
        <v>385881.29490872688</v>
      </c>
    </row>
    <row r="28" spans="2:59" x14ac:dyDescent="0.25">
      <c r="B28" s="4" t="s">
        <v>91</v>
      </c>
      <c r="C28" s="6"/>
      <c r="D28" s="6"/>
      <c r="E28" s="6"/>
      <c r="F28" s="6"/>
      <c r="G28" s="6"/>
      <c r="H28" s="6"/>
      <c r="I28" s="6"/>
      <c r="J28" s="6"/>
      <c r="K28" s="6"/>
      <c r="L28" s="6"/>
      <c r="M28" s="6"/>
      <c r="N28" s="6"/>
      <c r="O28" s="6"/>
      <c r="P28" s="6"/>
      <c r="Q28" s="6"/>
      <c r="R28" s="6"/>
      <c r="S28" s="6"/>
      <c r="T28" s="6"/>
      <c r="U28" s="6"/>
      <c r="V28" s="6"/>
      <c r="W28" s="6"/>
      <c r="X28" s="6"/>
      <c r="Y28" s="6"/>
      <c r="Z28" s="6"/>
      <c r="AA28" s="6"/>
      <c r="AB28" s="6"/>
      <c r="AC28" s="6"/>
      <c r="AD28" s="6"/>
      <c r="AE28" s="6"/>
      <c r="AF28" s="6"/>
      <c r="AG28" s="6"/>
      <c r="AH28" s="6"/>
      <c r="AI28" s="6">
        <v>2475</v>
      </c>
      <c r="AJ28" s="6">
        <v>2475</v>
      </c>
      <c r="AK28" s="6">
        <v>2475</v>
      </c>
      <c r="AL28" s="6">
        <v>2475</v>
      </c>
      <c r="AM28" s="6">
        <v>2522.8958333333335</v>
      </c>
      <c r="AN28" s="6">
        <v>2570.7916666666665</v>
      </c>
      <c r="AO28" s="6">
        <v>2618.6875</v>
      </c>
      <c r="AP28" s="6">
        <v>2899.875</v>
      </c>
      <c r="AQ28" s="6">
        <v>2969.7815262580098</v>
      </c>
      <c r="AR28" s="6">
        <v>3187.25</v>
      </c>
      <c r="AS28" s="6">
        <v>3330.9375</v>
      </c>
      <c r="AT28" s="6"/>
      <c r="AU28" s="6"/>
      <c r="AV28" s="6"/>
      <c r="AW28" s="6"/>
      <c r="AX28" s="6"/>
      <c r="AY28" s="6"/>
      <c r="AZ28" s="6"/>
      <c r="BA28" s="6"/>
      <c r="BB28" s="6"/>
      <c r="BC28" s="6"/>
      <c r="BD28" s="6"/>
      <c r="BE28" s="6"/>
      <c r="BF28" s="6"/>
      <c r="BG28" s="6">
        <v>30000.219026258012</v>
      </c>
    </row>
    <row r="29" spans="2:59" x14ac:dyDescent="0.25">
      <c r="B29" s="4" t="s">
        <v>92</v>
      </c>
      <c r="C29" s="6"/>
      <c r="D29" s="6"/>
      <c r="E29" s="6"/>
      <c r="F29" s="6"/>
      <c r="G29" s="6"/>
      <c r="H29" s="6"/>
      <c r="I29" s="6"/>
      <c r="J29" s="6"/>
      <c r="K29" s="6"/>
      <c r="L29" s="6"/>
      <c r="M29" s="6"/>
      <c r="N29" s="6"/>
      <c r="O29" s="6"/>
      <c r="P29" s="6"/>
      <c r="Q29" s="6"/>
      <c r="R29" s="6"/>
      <c r="S29" s="6"/>
      <c r="T29" s="6"/>
      <c r="U29" s="6"/>
      <c r="V29" s="6"/>
      <c r="W29" s="6"/>
      <c r="X29" s="6"/>
      <c r="Y29" s="6"/>
      <c r="Z29" s="6"/>
      <c r="AA29" s="6"/>
      <c r="AB29" s="6"/>
      <c r="AC29" s="6"/>
      <c r="AD29" s="6"/>
      <c r="AE29" s="6"/>
      <c r="AF29" s="6"/>
      <c r="AG29" s="6"/>
      <c r="AH29" s="6"/>
      <c r="AI29" s="6">
        <v>26394.829999999991</v>
      </c>
      <c r="AJ29" s="6">
        <v>27472.278799885498</v>
      </c>
      <c r="AK29" s="6">
        <v>25640.522433073551</v>
      </c>
      <c r="AL29" s="6">
        <v>28106.51465958382</v>
      </c>
      <c r="AM29" s="6">
        <v>23637.319743629021</v>
      </c>
      <c r="AN29" s="6">
        <v>19546.13738108785</v>
      </c>
      <c r="AO29" s="6">
        <v>16569.63341918591</v>
      </c>
      <c r="AP29" s="6">
        <v>12478.903483694599</v>
      </c>
      <c r="AQ29" s="6">
        <v>12478.903483694599</v>
      </c>
      <c r="AR29" s="6">
        <v>12478.903483694599</v>
      </c>
      <c r="AS29" s="6">
        <v>11604.366535257899</v>
      </c>
      <c r="AT29" s="6"/>
      <c r="AU29" s="6"/>
      <c r="AV29" s="6"/>
      <c r="AW29" s="6"/>
      <c r="AX29" s="6"/>
      <c r="AY29" s="6"/>
      <c r="AZ29" s="6"/>
      <c r="BA29" s="6"/>
      <c r="BB29" s="6"/>
      <c r="BC29" s="6"/>
      <c r="BD29" s="6"/>
      <c r="BE29" s="6"/>
      <c r="BF29" s="6"/>
      <c r="BG29" s="6">
        <v>216408.31342278732</v>
      </c>
    </row>
    <row r="30" spans="2:59" x14ac:dyDescent="0.25">
      <c r="B30" s="4" t="s">
        <v>76</v>
      </c>
      <c r="C30" s="6"/>
      <c r="D30" s="6">
        <v>1524.5812561618641</v>
      </c>
      <c r="E30" s="6">
        <v>8084.2866182087237</v>
      </c>
      <c r="F30" s="6">
        <v>18757.780631894762</v>
      </c>
      <c r="G30" s="6">
        <v>28668.825962875038</v>
      </c>
      <c r="H30" s="6">
        <v>35484.833222658366</v>
      </c>
      <c r="I30" s="6">
        <v>63815.810698744186</v>
      </c>
      <c r="J30" s="6">
        <v>65855.488938353184</v>
      </c>
      <c r="K30" s="6">
        <v>69146.48246797148</v>
      </c>
      <c r="L30" s="6">
        <v>71412.605743548513</v>
      </c>
      <c r="M30" s="6">
        <v>5558.5755366619105</v>
      </c>
      <c r="N30" s="6">
        <v>5338.4234325066227</v>
      </c>
      <c r="O30" s="6">
        <v>5161.9688261973333</v>
      </c>
      <c r="P30" s="6">
        <v>5041.1105036831887</v>
      </c>
      <c r="Q30" s="6">
        <v>5468.5982704774597</v>
      </c>
      <c r="R30" s="6">
        <v>5953.2245171691966</v>
      </c>
      <c r="S30" s="6">
        <v>5591.3938734083831</v>
      </c>
      <c r="T30" s="6">
        <v>11491.031433656206</v>
      </c>
      <c r="U30" s="6">
        <v>11683.834023558564</v>
      </c>
      <c r="V30" s="6">
        <v>12208.322113675695</v>
      </c>
      <c r="W30" s="6">
        <v>12557.798329428919</v>
      </c>
      <c r="X30" s="6">
        <v>20342.719567263441</v>
      </c>
      <c r="Y30" s="6">
        <v>19782.983144091922</v>
      </c>
      <c r="Z30" s="6">
        <v>17358.367677506612</v>
      </c>
      <c r="AA30" s="6">
        <v>17032.528045635412</v>
      </c>
      <c r="AB30" s="6">
        <v>18650.047249216186</v>
      </c>
      <c r="AC30" s="6">
        <v>20440.846236644305</v>
      </c>
      <c r="AD30" s="6">
        <v>20749.811616250197</v>
      </c>
      <c r="AE30" s="6">
        <v>23558.533987554823</v>
      </c>
      <c r="AF30" s="6">
        <v>24048.488724236133</v>
      </c>
      <c r="AG30" s="6">
        <v>24819.992212433728</v>
      </c>
      <c r="AH30" s="6">
        <v>25371.078104887994</v>
      </c>
      <c r="AI30" s="6"/>
      <c r="AJ30" s="6"/>
      <c r="AK30" s="6"/>
      <c r="AL30" s="6"/>
      <c r="AM30" s="6"/>
      <c r="AN30" s="6"/>
      <c r="AO30" s="6"/>
      <c r="AP30" s="6"/>
      <c r="AQ30" s="6"/>
      <c r="AR30" s="6"/>
      <c r="AS30" s="6"/>
      <c r="AT30" s="6"/>
      <c r="AU30" s="6"/>
      <c r="AV30" s="6"/>
      <c r="AW30" s="6"/>
      <c r="AX30" s="6"/>
      <c r="AY30" s="6"/>
      <c r="AZ30" s="6"/>
      <c r="BA30" s="6"/>
      <c r="BB30" s="6"/>
      <c r="BC30" s="6"/>
      <c r="BD30" s="6"/>
      <c r="BE30" s="6"/>
      <c r="BF30" s="6"/>
      <c r="BG30" s="6">
        <v>680960.37296656077</v>
      </c>
    </row>
    <row r="31" spans="2:59" x14ac:dyDescent="0.25">
      <c r="B31" s="3" t="s">
        <v>93</v>
      </c>
      <c r="C31" s="6"/>
      <c r="D31" s="6"/>
      <c r="E31" s="6"/>
      <c r="F31" s="6"/>
      <c r="G31" s="6"/>
      <c r="H31" s="6"/>
      <c r="I31" s="6"/>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row>
    <row r="32" spans="2:59" x14ac:dyDescent="0.25">
      <c r="B32" s="4" t="s">
        <v>94</v>
      </c>
      <c r="C32" s="6"/>
      <c r="D32" s="6"/>
      <c r="E32" s="6"/>
      <c r="F32" s="6"/>
      <c r="G32" s="6"/>
      <c r="H32" s="6"/>
      <c r="I32" s="6"/>
      <c r="J32" s="6"/>
      <c r="K32" s="6"/>
      <c r="L32" s="6"/>
      <c r="M32" s="6"/>
      <c r="N32" s="6"/>
      <c r="O32" s="6"/>
      <c r="P32" s="6"/>
      <c r="Q32" s="6"/>
      <c r="R32" s="6"/>
      <c r="S32" s="6"/>
      <c r="T32" s="6"/>
      <c r="U32" s="6"/>
      <c r="V32" s="6"/>
      <c r="W32" s="6"/>
      <c r="X32" s="6"/>
      <c r="Y32" s="6"/>
      <c r="Z32" s="6"/>
      <c r="AA32" s="6"/>
      <c r="AB32" s="6"/>
      <c r="AC32" s="6"/>
      <c r="AD32" s="6"/>
      <c r="AE32" s="6"/>
      <c r="AF32" s="6"/>
      <c r="AG32" s="6"/>
      <c r="AH32" s="6"/>
      <c r="AI32" s="6">
        <v>2752.2727762500058</v>
      </c>
      <c r="AJ32" s="6">
        <v>2766.1686956892013</v>
      </c>
      <c r="AK32" s="6">
        <v>2821.910931291528</v>
      </c>
      <c r="AL32" s="6">
        <v>2891.9466554803448</v>
      </c>
      <c r="AM32" s="6">
        <v>2962.3819132006979</v>
      </c>
      <c r="AN32" s="6">
        <v>3033.2186786302359</v>
      </c>
      <c r="AO32" s="6">
        <v>3104.458935791155</v>
      </c>
      <c r="AP32" s="6">
        <v>3176.1046786013071</v>
      </c>
      <c r="AQ32" s="6">
        <v>3248.1579109258259</v>
      </c>
      <c r="AR32" s="6">
        <v>3320.620646628804</v>
      </c>
      <c r="AS32" s="6">
        <v>3393.4949096254622</v>
      </c>
      <c r="AT32" s="6"/>
      <c r="AU32" s="6"/>
      <c r="AV32" s="6"/>
      <c r="AW32" s="6"/>
      <c r="AX32" s="6"/>
      <c r="AY32" s="6"/>
      <c r="AZ32" s="6"/>
      <c r="BA32" s="6"/>
      <c r="BB32" s="6"/>
      <c r="BC32" s="6"/>
      <c r="BD32" s="6"/>
      <c r="BE32" s="6"/>
      <c r="BF32" s="6"/>
      <c r="BG32" s="6">
        <v>33470.736732114572</v>
      </c>
    </row>
    <row r="33" spans="2:59" x14ac:dyDescent="0.25">
      <c r="B33" s="4" t="s">
        <v>95</v>
      </c>
      <c r="C33" s="6"/>
      <c r="D33" s="6"/>
      <c r="E33" s="6"/>
      <c r="F33" s="6"/>
      <c r="G33" s="6"/>
      <c r="H33" s="6"/>
      <c r="I33" s="6"/>
      <c r="J33" s="6"/>
      <c r="K33" s="6"/>
      <c r="L33" s="6"/>
      <c r="M33" s="6"/>
      <c r="N33" s="6"/>
      <c r="O33" s="6"/>
      <c r="P33" s="6"/>
      <c r="Q33" s="6"/>
      <c r="R33" s="6"/>
      <c r="S33" s="6"/>
      <c r="T33" s="6"/>
      <c r="U33" s="6"/>
      <c r="V33" s="6"/>
      <c r="W33" s="6"/>
      <c r="X33" s="6"/>
      <c r="Y33" s="6"/>
      <c r="Z33" s="6"/>
      <c r="AA33" s="6"/>
      <c r="AB33" s="6"/>
      <c r="AC33" s="6"/>
      <c r="AD33" s="6"/>
      <c r="AE33" s="6"/>
      <c r="AF33" s="6"/>
      <c r="AG33" s="6"/>
      <c r="AH33" s="6"/>
      <c r="AI33" s="6">
        <v>14034.221912892539</v>
      </c>
      <c r="AJ33" s="6">
        <v>11955.557711013789</v>
      </c>
      <c r="AK33" s="6">
        <v>15844.60124324105</v>
      </c>
      <c r="AL33" s="6">
        <v>15767.28280104335</v>
      </c>
      <c r="AM33" s="6">
        <v>15578.79417470676</v>
      </c>
      <c r="AN33" s="6">
        <v>15963.16415806284</v>
      </c>
      <c r="AO33" s="6">
        <v>16350.230486607801</v>
      </c>
      <c r="AP33" s="6">
        <v>16740.00963711923</v>
      </c>
      <c r="AQ33" s="6">
        <v>17132.5181841093</v>
      </c>
      <c r="AR33" s="6">
        <v>17527.772800397543</v>
      </c>
      <c r="AS33" s="6">
        <v>17925.790257687251</v>
      </c>
      <c r="AT33" s="6"/>
      <c r="AU33" s="6"/>
      <c r="AV33" s="6"/>
      <c r="AW33" s="6"/>
      <c r="AX33" s="6"/>
      <c r="AY33" s="6"/>
      <c r="AZ33" s="6"/>
      <c r="BA33" s="6"/>
      <c r="BB33" s="6"/>
      <c r="BC33" s="6"/>
      <c r="BD33" s="6"/>
      <c r="BE33" s="6"/>
      <c r="BF33" s="6"/>
      <c r="BG33" s="6">
        <v>174819.94336688143</v>
      </c>
    </row>
    <row r="34" spans="2:59" x14ac:dyDescent="0.25">
      <c r="B34" s="4" t="s">
        <v>96</v>
      </c>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v>42151.2256441754</v>
      </c>
      <c r="AJ34" s="6">
        <v>41766.557693954601</v>
      </c>
      <c r="AK34" s="6">
        <v>50822.0211563189</v>
      </c>
      <c r="AL34" s="6">
        <v>50384.158352065206</v>
      </c>
      <c r="AM34" s="6">
        <v>44750.617788086296</v>
      </c>
      <c r="AN34" s="6">
        <v>42989.251675215499</v>
      </c>
      <c r="AO34" s="6">
        <v>40771.090534235904</v>
      </c>
      <c r="AP34" s="6">
        <v>39441.342008778702</v>
      </c>
      <c r="AQ34" s="6">
        <v>36566.262459639096</v>
      </c>
      <c r="AR34" s="6">
        <v>30489.297575008401</v>
      </c>
      <c r="AS34" s="6">
        <v>30800.6268217297</v>
      </c>
      <c r="AT34" s="6"/>
      <c r="AU34" s="6"/>
      <c r="AV34" s="6"/>
      <c r="AW34" s="6"/>
      <c r="AX34" s="6"/>
      <c r="AY34" s="6"/>
      <c r="AZ34" s="6"/>
      <c r="BA34" s="6"/>
      <c r="BB34" s="6"/>
      <c r="BC34" s="6"/>
      <c r="BD34" s="6"/>
      <c r="BE34" s="6"/>
      <c r="BF34" s="6"/>
      <c r="BG34" s="6">
        <v>450932.45170920773</v>
      </c>
    </row>
    <row r="35" spans="2:59" x14ac:dyDescent="0.25">
      <c r="B35" s="4" t="s">
        <v>97</v>
      </c>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v>19967.2245</v>
      </c>
      <c r="AJ35" s="6">
        <v>20072.012494176</v>
      </c>
      <c r="AK35" s="6">
        <v>20492.727371719109</v>
      </c>
      <c r="AL35" s="6">
        <v>21022.15250468962</v>
      </c>
      <c r="AM35" s="6">
        <v>21555.525021204019</v>
      </c>
      <c r="AN35" s="6">
        <v>22092.870197156321</v>
      </c>
      <c r="AO35" s="6">
        <v>22634.213462959309</v>
      </c>
      <c r="AP35" s="6">
        <v>23179.58040446572</v>
      </c>
      <c r="AQ35" s="6">
        <v>25522.044299064</v>
      </c>
      <c r="AR35" s="6">
        <v>25256.307200119198</v>
      </c>
      <c r="AS35" s="6">
        <v>25231.754224720702</v>
      </c>
      <c r="AT35" s="6"/>
      <c r="AU35" s="6"/>
      <c r="AV35" s="6"/>
      <c r="AW35" s="6"/>
      <c r="AX35" s="6"/>
      <c r="AY35" s="6"/>
      <c r="AZ35" s="6"/>
      <c r="BA35" s="6"/>
      <c r="BB35" s="6"/>
      <c r="BC35" s="6"/>
      <c r="BD35" s="6"/>
      <c r="BE35" s="6"/>
      <c r="BF35" s="6"/>
      <c r="BG35" s="6">
        <v>247026.41168027394</v>
      </c>
    </row>
    <row r="36" spans="2:59" x14ac:dyDescent="0.25">
      <c r="B36" s="4" t="s">
        <v>98</v>
      </c>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v>5216.7114999999903</v>
      </c>
      <c r="AJ36" s="6">
        <v>5645.7924998151702</v>
      </c>
      <c r="AK36" s="6">
        <v>5723.8635053095804</v>
      </c>
      <c r="AL36" s="6">
        <v>5799.9166418728</v>
      </c>
      <c r="AM36" s="6">
        <v>6021.4778787939395</v>
      </c>
      <c r="AN36" s="6">
        <v>6269.99978855482</v>
      </c>
      <c r="AO36" s="6">
        <v>6308.8992575472294</v>
      </c>
      <c r="AP36" s="6">
        <v>6255.54786567876</v>
      </c>
      <c r="AQ36" s="6">
        <v>6627.73792499718</v>
      </c>
      <c r="AR36" s="6">
        <v>7076.3342964257699</v>
      </c>
      <c r="AS36" s="6">
        <v>6909.3925085108003</v>
      </c>
      <c r="AT36" s="6"/>
      <c r="AU36" s="6"/>
      <c r="AV36" s="6"/>
      <c r="AW36" s="6"/>
      <c r="AX36" s="6"/>
      <c r="AY36" s="6"/>
      <c r="AZ36" s="6"/>
      <c r="BA36" s="6"/>
      <c r="BB36" s="6"/>
      <c r="BC36" s="6"/>
      <c r="BD36" s="6"/>
      <c r="BE36" s="6"/>
      <c r="BF36" s="6"/>
      <c r="BG36" s="6">
        <v>67855.673667506053</v>
      </c>
    </row>
    <row r="37" spans="2:59" x14ac:dyDescent="0.25">
      <c r="B37" s="3" t="s">
        <v>99</v>
      </c>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row>
    <row r="38" spans="2:59" x14ac:dyDescent="0.25">
      <c r="B38" s="4" t="s">
        <v>100</v>
      </c>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v>4.5474735088646402E-13</v>
      </c>
      <c r="AP38" s="6"/>
      <c r="AQ38" s="6"/>
      <c r="AR38" s="6"/>
      <c r="AS38" s="6"/>
      <c r="AT38" s="6"/>
      <c r="AU38" s="6">
        <v>-9.0949470177292804E-13</v>
      </c>
      <c r="AV38" s="6"/>
      <c r="AW38" s="6"/>
      <c r="AX38" s="6">
        <v>-4.5474735088646402E-13</v>
      </c>
      <c r="AY38" s="6"/>
      <c r="AZ38" s="6"/>
      <c r="BA38" s="6"/>
      <c r="BB38" s="6">
        <v>-9.0949470177292804E-13</v>
      </c>
      <c r="BC38" s="6"/>
      <c r="BD38" s="6"/>
      <c r="BE38" s="6"/>
      <c r="BF38" s="6"/>
      <c r="BG38" s="6">
        <v>-1.8189894035458561E-12</v>
      </c>
    </row>
    <row r="39" spans="2:59" x14ac:dyDescent="0.25">
      <c r="B39" s="4" t="s">
        <v>101</v>
      </c>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v>-7564.4856320000008</v>
      </c>
      <c r="AU39" s="6">
        <v>-7564.4856319999972</v>
      </c>
      <c r="AV39" s="6">
        <v>-2385.8530304000001</v>
      </c>
      <c r="AW39" s="6">
        <v>-343.84025600000001</v>
      </c>
      <c r="AX39" s="6">
        <v>-343.84025599999899</v>
      </c>
      <c r="AY39" s="6">
        <v>-42.175078399999997</v>
      </c>
      <c r="AZ39" s="6"/>
      <c r="BA39" s="6"/>
      <c r="BB39" s="6"/>
      <c r="BC39" s="6"/>
      <c r="BD39" s="6"/>
      <c r="BE39" s="6"/>
      <c r="BF39" s="6"/>
      <c r="BG39" s="6">
        <v>-18244.679884799996</v>
      </c>
    </row>
    <row r="40" spans="2:59" x14ac:dyDescent="0.25">
      <c r="B40" s="4" t="s">
        <v>102</v>
      </c>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v>-4976.6831100000009</v>
      </c>
      <c r="AU40" s="6">
        <v>-4976.6831099999981</v>
      </c>
      <c r="AV40" s="6">
        <v>-4264.1004060000041</v>
      </c>
      <c r="AW40" s="6">
        <v>-1028.9556923256694</v>
      </c>
      <c r="AX40" s="6"/>
      <c r="AY40" s="6"/>
      <c r="AZ40" s="6"/>
      <c r="BA40" s="6"/>
      <c r="BB40" s="6">
        <v>-3.1629763207527701</v>
      </c>
      <c r="BC40" s="6"/>
      <c r="BD40" s="6"/>
      <c r="BE40" s="6"/>
      <c r="BF40" s="6"/>
      <c r="BG40" s="6">
        <v>-15249.585294646426</v>
      </c>
    </row>
    <row r="41" spans="2:59" x14ac:dyDescent="0.25">
      <c r="B41" s="4" t="s">
        <v>103</v>
      </c>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c r="AJ41" s="6">
        <v>2.2737367544323201E-13</v>
      </c>
      <c r="AK41" s="6">
        <v>2.2737367544323201E-13</v>
      </c>
      <c r="AL41" s="6">
        <v>2.2737367544323201E-13</v>
      </c>
      <c r="AM41" s="6"/>
      <c r="AN41" s="6">
        <v>2.2737367544323201E-13</v>
      </c>
      <c r="AO41" s="6"/>
      <c r="AP41" s="6"/>
      <c r="AQ41" s="6"/>
      <c r="AR41" s="6"/>
      <c r="AS41" s="6"/>
      <c r="AT41" s="6"/>
      <c r="AU41" s="6"/>
      <c r="AV41" s="6"/>
      <c r="AW41" s="6"/>
      <c r="AX41" s="6"/>
      <c r="AY41" s="6"/>
      <c r="AZ41" s="6"/>
      <c r="BA41" s="6"/>
      <c r="BB41" s="6"/>
      <c r="BC41" s="6"/>
      <c r="BD41" s="6"/>
      <c r="BE41" s="6"/>
      <c r="BF41" s="6"/>
      <c r="BG41" s="6">
        <v>9.0949470177292804E-13</v>
      </c>
    </row>
    <row r="42" spans="2:59" x14ac:dyDescent="0.25">
      <c r="B42" s="4" t="s">
        <v>104</v>
      </c>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v>-5061.473750000001</v>
      </c>
      <c r="AU42" s="6">
        <v>-6769.8606292603727</v>
      </c>
      <c r="AV42" s="6">
        <v>-6612.2847168010157</v>
      </c>
      <c r="AW42" s="6">
        <v>-6333.9653677826536</v>
      </c>
      <c r="AX42" s="6">
        <v>-6639.9095710405882</v>
      </c>
      <c r="AY42" s="6">
        <v>-5409.9546555624802</v>
      </c>
      <c r="AZ42" s="6">
        <v>-3651.3225730510117</v>
      </c>
      <c r="BA42" s="6">
        <v>-2796.642141099358</v>
      </c>
      <c r="BB42" s="6">
        <v>-2888.8852444078843</v>
      </c>
      <c r="BC42" s="6">
        <v>-2163.3331825590767</v>
      </c>
      <c r="BD42" s="6">
        <v>-893.85011670025096</v>
      </c>
      <c r="BE42" s="6"/>
      <c r="BF42" s="6"/>
      <c r="BG42" s="6">
        <v>-49221.4819482647</v>
      </c>
    </row>
    <row r="43" spans="2:59" x14ac:dyDescent="0.25">
      <c r="B43" s="3" t="s">
        <v>105</v>
      </c>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row>
    <row r="44" spans="2:59" x14ac:dyDescent="0.25">
      <c r="B44" s="4" t="s">
        <v>79</v>
      </c>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v>-44.302424167999625</v>
      </c>
      <c r="AU44" s="6">
        <v>-45.99802885529877</v>
      </c>
      <c r="AV44" s="6">
        <v>-53.474762674091401</v>
      </c>
      <c r="AW44" s="6">
        <v>-64.610731291649998</v>
      </c>
      <c r="AX44" s="6">
        <v>-78.152091709588802</v>
      </c>
      <c r="AY44" s="6">
        <v>-94.645908866167701</v>
      </c>
      <c r="AZ44" s="6">
        <v>-99.016159865804994</v>
      </c>
      <c r="BA44" s="6">
        <v>-103.54677082199831</v>
      </c>
      <c r="BB44" s="6">
        <v>-108.2430537297346</v>
      </c>
      <c r="BC44" s="6">
        <v>-113.11048660341879</v>
      </c>
      <c r="BD44" s="6">
        <v>-118.1547184742011</v>
      </c>
      <c r="BE44" s="6"/>
      <c r="BF44" s="6"/>
      <c r="BG44" s="6">
        <v>-923.25513705995434</v>
      </c>
    </row>
    <row r="45" spans="2:59" x14ac:dyDescent="0.25">
      <c r="B45" s="4" t="s">
        <v>80</v>
      </c>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v>-5622.09602805742</v>
      </c>
      <c r="AU45" s="6">
        <v>-5814.3043853544295</v>
      </c>
      <c r="AV45" s="6">
        <v>-8405.0143390221892</v>
      </c>
      <c r="AW45" s="6">
        <v>-10395.43991758421</v>
      </c>
      <c r="AX45" s="6">
        <v>-11537.57608544174</v>
      </c>
      <c r="AY45" s="6">
        <v>-13909.997573047989</v>
      </c>
      <c r="AZ45" s="6">
        <v>-13978.50507340685</v>
      </c>
      <c r="BA45" s="6">
        <v>-14327.929993354159</v>
      </c>
      <c r="BB45" s="6">
        <v>-14168.872017028189</v>
      </c>
      <c r="BC45" s="6">
        <v>-12816.389582779499</v>
      </c>
      <c r="BD45" s="6">
        <v>-13855.32004249109</v>
      </c>
      <c r="BE45" s="6"/>
      <c r="BF45" s="6"/>
      <c r="BG45" s="6">
        <v>-124831.44503756777</v>
      </c>
    </row>
    <row r="46" spans="2:59" x14ac:dyDescent="0.25">
      <c r="B46" s="4" t="s">
        <v>81</v>
      </c>
      <c r="C46" s="6"/>
      <c r="D46" s="6"/>
      <c r="E46" s="6"/>
      <c r="F46" s="6"/>
      <c r="G46" s="6"/>
      <c r="H46" s="6"/>
      <c r="I46" s="6"/>
      <c r="J46" s="6"/>
      <c r="K46" s="6"/>
      <c r="L46" s="6"/>
      <c r="M46" s="6"/>
      <c r="N46" s="6"/>
      <c r="O46" s="6"/>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v>-1676.661938611818</v>
      </c>
      <c r="AU46" s="6">
        <v>-1753.8212986695348</v>
      </c>
      <c r="AV46" s="6">
        <v>-2101.1249975200089</v>
      </c>
      <c r="AW46" s="6">
        <v>-2637.6783374339598</v>
      </c>
      <c r="AX46" s="6">
        <v>-3316.9943017202504</v>
      </c>
      <c r="AY46" s="6">
        <v>-4178.3589842444899</v>
      </c>
      <c r="AZ46" s="6">
        <v>-4371.2936577712399</v>
      </c>
      <c r="BA46" s="6">
        <v>-4571.30778642941</v>
      </c>
      <c r="BB46" s="6">
        <v>-5088.5263545431098</v>
      </c>
      <c r="BC46" s="6">
        <v>-5165.6429757307496</v>
      </c>
      <c r="BD46" s="6">
        <v>-5287.0082503776794</v>
      </c>
      <c r="BE46" s="6"/>
      <c r="BF46" s="6"/>
      <c r="BG46" s="6">
        <v>-40148.418883052247</v>
      </c>
    </row>
    <row r="47" spans="2:59" x14ac:dyDescent="0.25">
      <c r="B47" s="4" t="s">
        <v>82</v>
      </c>
      <c r="C47" s="6"/>
      <c r="D47" s="6"/>
      <c r="E47" s="6"/>
      <c r="F47" s="6"/>
      <c r="G47" s="6"/>
      <c r="H47" s="6"/>
      <c r="I47" s="6"/>
      <c r="J47" s="6"/>
      <c r="K47" s="6"/>
      <c r="L47" s="6"/>
      <c r="M47" s="6"/>
      <c r="N47" s="6"/>
      <c r="O47" s="6"/>
      <c r="P47" s="6"/>
      <c r="Q47" s="6"/>
      <c r="R47" s="6"/>
      <c r="S47" s="6"/>
      <c r="T47" s="6"/>
      <c r="U47" s="6"/>
      <c r="V47" s="6"/>
      <c r="W47" s="6"/>
      <c r="X47" s="6"/>
      <c r="Y47" s="6"/>
      <c r="Z47" s="6"/>
      <c r="AA47" s="6"/>
      <c r="AB47" s="6"/>
      <c r="AC47" s="6"/>
      <c r="AD47" s="6"/>
      <c r="AE47" s="6"/>
      <c r="AF47" s="6"/>
      <c r="AG47" s="6"/>
      <c r="AH47" s="6"/>
      <c r="AI47" s="6"/>
      <c r="AJ47" s="6"/>
      <c r="AK47" s="6"/>
      <c r="AL47" s="6"/>
      <c r="AM47" s="6"/>
      <c r="AN47" s="6"/>
      <c r="AO47" s="6"/>
      <c r="AP47" s="6"/>
      <c r="AQ47" s="6"/>
      <c r="AR47" s="6"/>
      <c r="AS47" s="6"/>
      <c r="AT47" s="6">
        <v>-1064.0288292090504</v>
      </c>
      <c r="AU47" s="6">
        <v>-1087.7436750409638</v>
      </c>
      <c r="AV47" s="6">
        <v>-1902.389717185988</v>
      </c>
      <c r="AW47" s="6">
        <v>-2289.8951643164482</v>
      </c>
      <c r="AX47" s="6">
        <v>-2741.5002674585803</v>
      </c>
      <c r="AY47" s="6">
        <v>-3377.0530848927101</v>
      </c>
      <c r="AZ47" s="6">
        <v>-3532.9876603739303</v>
      </c>
      <c r="BA47" s="6">
        <v>-3694.64402660627</v>
      </c>
      <c r="BB47" s="6">
        <v>-3862.2117204568899</v>
      </c>
      <c r="BC47" s="6">
        <v>-4035.8862025185099</v>
      </c>
      <c r="BD47" s="6">
        <v>-4215.8690354186301</v>
      </c>
      <c r="BE47" s="6"/>
      <c r="BF47" s="6"/>
      <c r="BG47" s="6">
        <v>-31804.209383477966</v>
      </c>
    </row>
    <row r="48" spans="2:59" x14ac:dyDescent="0.25">
      <c r="B48" s="4" t="s">
        <v>83</v>
      </c>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c r="AJ48" s="6"/>
      <c r="AK48" s="6"/>
      <c r="AL48" s="6"/>
      <c r="AM48" s="6"/>
      <c r="AN48" s="6"/>
      <c r="AO48" s="6"/>
      <c r="AP48" s="6"/>
      <c r="AQ48" s="6"/>
      <c r="AR48" s="6"/>
      <c r="AS48" s="6"/>
      <c r="AT48" s="6">
        <v>-34.352471125770904</v>
      </c>
      <c r="AU48" s="6">
        <v>-38.319726199814497</v>
      </c>
      <c r="AV48" s="6">
        <v>-44.903600598955805</v>
      </c>
      <c r="AW48" s="6">
        <v>-54.583952859177103</v>
      </c>
      <c r="AX48" s="6">
        <v>-68.203155793276409</v>
      </c>
      <c r="AY48" s="6">
        <v>-85.83802118222431</v>
      </c>
      <c r="AZ48" s="6">
        <v>-88.0080321162297</v>
      </c>
      <c r="BA48" s="6">
        <v>-88.722156394468811</v>
      </c>
      <c r="BB48" s="6">
        <v>-96.552853334565796</v>
      </c>
      <c r="BC48" s="6">
        <v>-105.97159549497681</v>
      </c>
      <c r="BD48" s="6">
        <v>-105.01886027750001</v>
      </c>
      <c r="BE48" s="6"/>
      <c r="BF48" s="6"/>
      <c r="BG48" s="6">
        <v>-810.47442537696008</v>
      </c>
    </row>
    <row r="49" spans="2:59" x14ac:dyDescent="0.25">
      <c r="B49" s="4" t="s">
        <v>100</v>
      </c>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v>9272.3117762011243</v>
      </c>
      <c r="AJ49" s="6">
        <v>12180.588817304733</v>
      </c>
      <c r="AK49" s="6">
        <v>11250.003404149009</v>
      </c>
      <c r="AL49" s="6">
        <v>9434.0637078593045</v>
      </c>
      <c r="AM49" s="6">
        <v>7617.1117599007266</v>
      </c>
      <c r="AN49" s="6">
        <v>7564.2005281743432</v>
      </c>
      <c r="AO49" s="6">
        <v>7499.5692220223991</v>
      </c>
      <c r="AP49" s="6">
        <v>7544.646413288745</v>
      </c>
      <c r="AQ49" s="6">
        <v>7621.3959285210003</v>
      </c>
      <c r="AR49" s="6">
        <v>7698.7260970976622</v>
      </c>
      <c r="AS49" s="6">
        <v>7776.6445919651032</v>
      </c>
      <c r="AT49" s="6"/>
      <c r="AU49" s="6"/>
      <c r="AV49" s="6"/>
      <c r="AW49" s="6"/>
      <c r="AX49" s="6"/>
      <c r="AY49" s="6"/>
      <c r="AZ49" s="6"/>
      <c r="BA49" s="6"/>
      <c r="BB49" s="6"/>
      <c r="BC49" s="6"/>
      <c r="BD49" s="6"/>
      <c r="BE49" s="6"/>
      <c r="BF49" s="6"/>
      <c r="BG49" s="6">
        <v>95459.262246484141</v>
      </c>
    </row>
    <row r="50" spans="2:59" x14ac:dyDescent="0.25">
      <c r="B50" s="4" t="s">
        <v>84</v>
      </c>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c r="AJ50" s="6"/>
      <c r="AK50" s="6"/>
      <c r="AL50" s="6"/>
      <c r="AM50" s="6"/>
      <c r="AN50" s="6"/>
      <c r="AO50" s="6"/>
      <c r="AP50" s="6"/>
      <c r="AQ50" s="6"/>
      <c r="AR50" s="6"/>
      <c r="AS50" s="6"/>
      <c r="AT50" s="6">
        <v>-245.36523375000013</v>
      </c>
      <c r="AU50" s="6">
        <v>-1024.7411533367649</v>
      </c>
      <c r="AV50" s="6">
        <v>-989.12242946911795</v>
      </c>
      <c r="AW50" s="6">
        <v>-944.59902463455899</v>
      </c>
      <c r="AX50" s="6">
        <v>-869.48721838455901</v>
      </c>
      <c r="AY50" s="6">
        <v>-869.48721838455901</v>
      </c>
      <c r="AZ50" s="6">
        <v>-869.48721838455901</v>
      </c>
      <c r="BA50" s="6">
        <v>-869.48721838455901</v>
      </c>
      <c r="BB50" s="6">
        <v>-869.48721838455901</v>
      </c>
      <c r="BC50" s="6">
        <v>-869.48721838455901</v>
      </c>
      <c r="BD50" s="6">
        <v>-869.48721838455901</v>
      </c>
      <c r="BE50" s="6"/>
      <c r="BF50" s="6"/>
      <c r="BG50" s="6">
        <v>-9290.2383698823542</v>
      </c>
    </row>
    <row r="51" spans="2:59" x14ac:dyDescent="0.25">
      <c r="B51" s="4" t="s">
        <v>85</v>
      </c>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c r="AJ51" s="6"/>
      <c r="AK51" s="6"/>
      <c r="AL51" s="6"/>
      <c r="AM51" s="6"/>
      <c r="AN51" s="6"/>
      <c r="AO51" s="6"/>
      <c r="AP51" s="6"/>
      <c r="AQ51" s="6"/>
      <c r="AR51" s="6"/>
      <c r="AS51" s="6"/>
      <c r="AT51" s="6">
        <v>-26357.104663001599</v>
      </c>
      <c r="AU51" s="6">
        <v>-24515.516721297201</v>
      </c>
      <c r="AV51" s="6">
        <v>-35725.240458098502</v>
      </c>
      <c r="AW51" s="6">
        <v>-45499.033634171399</v>
      </c>
      <c r="AX51" s="6">
        <v>-51813.192766514898</v>
      </c>
      <c r="AY51" s="6">
        <v>-64292.196296760696</v>
      </c>
      <c r="AZ51" s="6">
        <v>-66394.905022158302</v>
      </c>
      <c r="BA51" s="6">
        <v>-69791.756851386497</v>
      </c>
      <c r="BB51" s="6">
        <v>-70955.783373333703</v>
      </c>
      <c r="BC51" s="6">
        <v>-66814.570053681004</v>
      </c>
      <c r="BD51" s="6">
        <v>-73867.399258578298</v>
      </c>
      <c r="BE51" s="6"/>
      <c r="BF51" s="6"/>
      <c r="BG51" s="6">
        <v>-596026.69909898203</v>
      </c>
    </row>
    <row r="52" spans="2:59" x14ac:dyDescent="0.25">
      <c r="B52" s="4" t="s">
        <v>86</v>
      </c>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c r="AJ52" s="6"/>
      <c r="AK52" s="6"/>
      <c r="AL52" s="6"/>
      <c r="AM52" s="6"/>
      <c r="AN52" s="6"/>
      <c r="AO52" s="6"/>
      <c r="AP52" s="6"/>
      <c r="AQ52" s="6"/>
      <c r="AR52" s="6"/>
      <c r="AS52" s="6"/>
      <c r="AT52" s="6">
        <v>-8687.0042430000103</v>
      </c>
      <c r="AU52" s="6">
        <v>-9359.3350208749907</v>
      </c>
      <c r="AV52" s="6">
        <v>-10189.408718232909</v>
      </c>
      <c r="AW52" s="6">
        <v>-9081.0569812845897</v>
      </c>
      <c r="AX52" s="6">
        <v>-11231.8035243588</v>
      </c>
      <c r="AY52" s="6">
        <v>-11111.207595502699</v>
      </c>
      <c r="AZ52" s="6">
        <v>-6718.2618826108601</v>
      </c>
      <c r="BA52" s="6">
        <v>-9786.0683874068109</v>
      </c>
      <c r="BB52" s="6">
        <v>-10254.9859231628</v>
      </c>
      <c r="BC52" s="6">
        <v>-14680.6962861385</v>
      </c>
      <c r="BD52" s="6">
        <v>-20012.643771478699</v>
      </c>
      <c r="BE52" s="6"/>
      <c r="BF52" s="6"/>
      <c r="BG52" s="6">
        <v>-121112.47233405168</v>
      </c>
    </row>
    <row r="53" spans="2:59" x14ac:dyDescent="0.25">
      <c r="B53" s="4" t="s">
        <v>87</v>
      </c>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c r="AJ53" s="6"/>
      <c r="AK53" s="6"/>
      <c r="AL53" s="6"/>
      <c r="AM53" s="6"/>
      <c r="AN53" s="6"/>
      <c r="AO53" s="6"/>
      <c r="AP53" s="6"/>
      <c r="AQ53" s="6"/>
      <c r="AR53" s="6"/>
      <c r="AS53" s="6"/>
      <c r="AT53" s="6">
        <v>-10506.99873092752</v>
      </c>
      <c r="AU53" s="6"/>
      <c r="AV53" s="6"/>
      <c r="AW53" s="6"/>
      <c r="AX53" s="6"/>
      <c r="AY53" s="6"/>
      <c r="AZ53" s="6"/>
      <c r="BA53" s="6"/>
      <c r="BB53" s="6"/>
      <c r="BC53" s="6"/>
      <c r="BD53" s="6"/>
      <c r="BE53" s="6"/>
      <c r="BF53" s="6"/>
      <c r="BG53" s="6">
        <v>-10506.99873092752</v>
      </c>
    </row>
    <row r="54" spans="2:59" x14ac:dyDescent="0.25">
      <c r="B54" s="4" t="s">
        <v>88</v>
      </c>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v>-158.10918749999999</v>
      </c>
      <c r="AU54" s="6">
        <v>-2632.0638489644166</v>
      </c>
      <c r="AV54" s="6">
        <v>-3518.0187243852756</v>
      </c>
      <c r="AW54" s="6">
        <v>-6664.5817850713001</v>
      </c>
      <c r="AX54" s="6">
        <v>-8047.58439785266</v>
      </c>
      <c r="AY54" s="6">
        <v>-12191.27387863283</v>
      </c>
      <c r="AZ54" s="6">
        <v>-15885.12573380594</v>
      </c>
      <c r="BA54" s="6">
        <v>-13504.662096079601</v>
      </c>
      <c r="BB54" s="6">
        <v>-14278.295955913691</v>
      </c>
      <c r="BC54" s="6">
        <v>-11802.4932376414</v>
      </c>
      <c r="BD54" s="6">
        <v>-7802.8873318381102</v>
      </c>
      <c r="BE54" s="6"/>
      <c r="BF54" s="6"/>
      <c r="BG54" s="6">
        <v>-96485.096177685235</v>
      </c>
    </row>
    <row r="55" spans="2:59" x14ac:dyDescent="0.25">
      <c r="B55" s="4" t="s">
        <v>106</v>
      </c>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v>119130.28123928487</v>
      </c>
      <c r="AJ55" s="6">
        <v>96228.380723159906</v>
      </c>
      <c r="AK55" s="6">
        <v>119967.19936862496</v>
      </c>
      <c r="AL55" s="6">
        <v>161428.58593097897</v>
      </c>
      <c r="AM55" s="6">
        <v>182263.6484142319</v>
      </c>
      <c r="AN55" s="6">
        <v>274209.70349746873</v>
      </c>
      <c r="AO55" s="6">
        <v>281165.44369138463</v>
      </c>
      <c r="AP55" s="6">
        <v>288294.75953281776</v>
      </c>
      <c r="AQ55" s="6">
        <v>295602.03623124165</v>
      </c>
      <c r="AR55" s="6">
        <v>303091.77021021309</v>
      </c>
      <c r="AS55" s="6">
        <v>310768.57193048473</v>
      </c>
      <c r="AT55" s="6"/>
      <c r="AU55" s="6"/>
      <c r="AV55" s="6"/>
      <c r="AW55" s="6"/>
      <c r="AX55" s="6"/>
      <c r="AY55" s="6"/>
      <c r="AZ55" s="6"/>
      <c r="BA55" s="6"/>
      <c r="BB55" s="6"/>
      <c r="BC55" s="6"/>
      <c r="BD55" s="6"/>
      <c r="BE55" s="6"/>
      <c r="BF55" s="6"/>
      <c r="BG55" s="6">
        <v>2432150.3807698912</v>
      </c>
    </row>
    <row r="56" spans="2:59" x14ac:dyDescent="0.25">
      <c r="B56" s="4" t="s">
        <v>15</v>
      </c>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v>106906.58200992091</v>
      </c>
      <c r="AJ56" s="6">
        <v>101973.24358560836</v>
      </c>
      <c r="AK56" s="6">
        <v>138563.74973713874</v>
      </c>
      <c r="AL56" s="6">
        <v>155316.37221103022</v>
      </c>
      <c r="AM56" s="6">
        <v>150413.98139847221</v>
      </c>
      <c r="AN56" s="6">
        <v>167777.08437114864</v>
      </c>
      <c r="AO56" s="6">
        <v>169493.26174372944</v>
      </c>
      <c r="AP56" s="6">
        <v>174952.5837385804</v>
      </c>
      <c r="AQ56" s="6">
        <v>168316.29178318408</v>
      </c>
      <c r="AR56" s="6">
        <v>165786.20714035712</v>
      </c>
      <c r="AS56" s="6">
        <v>173183.20588775995</v>
      </c>
      <c r="AT56" s="6"/>
      <c r="AU56" s="6"/>
      <c r="AV56" s="6"/>
      <c r="AW56" s="6"/>
      <c r="AX56" s="6"/>
      <c r="AY56" s="6"/>
      <c r="AZ56" s="6"/>
      <c r="BA56" s="6"/>
      <c r="BB56" s="6"/>
      <c r="BC56" s="6"/>
      <c r="BD56" s="6"/>
      <c r="BE56" s="6"/>
      <c r="BF56" s="6"/>
      <c r="BG56" s="6">
        <v>1672682.5636069309</v>
      </c>
    </row>
    <row r="57" spans="2:59" x14ac:dyDescent="0.25">
      <c r="B57" s="4" t="s">
        <v>89</v>
      </c>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c r="AJ57" s="6"/>
      <c r="AK57" s="6"/>
      <c r="AL57" s="6"/>
      <c r="AM57" s="6"/>
      <c r="AN57" s="6"/>
      <c r="AO57" s="6"/>
      <c r="AP57" s="6"/>
      <c r="AQ57" s="6"/>
      <c r="AR57" s="6"/>
      <c r="AS57" s="6"/>
      <c r="AT57" s="6"/>
      <c r="AU57" s="6"/>
      <c r="AV57" s="6">
        <v>-436.57060725000002</v>
      </c>
      <c r="AW57" s="6">
        <v>-327.42795543749997</v>
      </c>
      <c r="AX57" s="6">
        <v>-218.28530362500001</v>
      </c>
      <c r="AY57" s="6">
        <v>-109.14265181250001</v>
      </c>
      <c r="AZ57" s="6"/>
      <c r="BA57" s="6"/>
      <c r="BB57" s="6"/>
      <c r="BC57" s="6"/>
      <c r="BD57" s="6"/>
      <c r="BE57" s="6"/>
      <c r="BF57" s="6"/>
      <c r="BG57" s="6">
        <v>-1091.426518125</v>
      </c>
    </row>
    <row r="58" spans="2:59" x14ac:dyDescent="0.25">
      <c r="B58" s="4" t="s">
        <v>90</v>
      </c>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v>-11688.57583950353</v>
      </c>
      <c r="AU58" s="6">
        <v>-8483.8622486347103</v>
      </c>
      <c r="AV58" s="6">
        <v>-20980.8595110731</v>
      </c>
      <c r="AW58" s="6">
        <v>-27345.974761325</v>
      </c>
      <c r="AX58" s="6">
        <v>-36525.990954106586</v>
      </c>
      <c r="AY58" s="6">
        <v>-47920.933497700003</v>
      </c>
      <c r="AZ58" s="6">
        <v>-48894.848723685704</v>
      </c>
      <c r="BA58" s="6">
        <v>-48894.848723685704</v>
      </c>
      <c r="BB58" s="6">
        <v>-49400.745920674301</v>
      </c>
      <c r="BC58" s="6">
        <v>-44015.2881715146</v>
      </c>
      <c r="BD58" s="6">
        <v>-41729.366556823603</v>
      </c>
      <c r="BE58" s="6"/>
      <c r="BF58" s="6"/>
      <c r="BG58" s="6">
        <v>-385881.29490872682</v>
      </c>
    </row>
    <row r="59" spans="2:59" x14ac:dyDescent="0.25">
      <c r="B59" s="4" t="s">
        <v>91</v>
      </c>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c r="AJ59" s="6"/>
      <c r="AK59" s="6"/>
      <c r="AL59" s="6"/>
      <c r="AM59" s="6"/>
      <c r="AN59" s="6"/>
      <c r="AO59" s="6"/>
      <c r="AP59" s="6"/>
      <c r="AQ59" s="6"/>
      <c r="AR59" s="6"/>
      <c r="AS59" s="6"/>
      <c r="AT59" s="6">
        <v>-2475</v>
      </c>
      <c r="AU59" s="6">
        <v>-2475</v>
      </c>
      <c r="AV59" s="6">
        <v>-2475</v>
      </c>
      <c r="AW59" s="6">
        <v>-2475</v>
      </c>
      <c r="AX59" s="6">
        <v>-2522.8958333333303</v>
      </c>
      <c r="AY59" s="6">
        <v>-2570.7916666666697</v>
      </c>
      <c r="AZ59" s="6">
        <v>-2618.6875</v>
      </c>
      <c r="BA59" s="6">
        <v>-2899.875</v>
      </c>
      <c r="BB59" s="6">
        <v>-2969.7815262580098</v>
      </c>
      <c r="BC59" s="6">
        <v>-3187.25</v>
      </c>
      <c r="BD59" s="6">
        <v>-3330.9375</v>
      </c>
      <c r="BE59" s="6"/>
      <c r="BF59" s="6"/>
      <c r="BG59" s="6">
        <v>-30000.219026258012</v>
      </c>
    </row>
    <row r="60" spans="2:59" x14ac:dyDescent="0.25">
      <c r="B60" s="4" t="s">
        <v>92</v>
      </c>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c r="AJ60" s="6"/>
      <c r="AK60" s="6"/>
      <c r="AL60" s="6"/>
      <c r="AM60" s="6"/>
      <c r="AN60" s="6"/>
      <c r="AO60" s="6"/>
      <c r="AP60" s="6"/>
      <c r="AQ60" s="6"/>
      <c r="AR60" s="6"/>
      <c r="AS60" s="6"/>
      <c r="AT60" s="6">
        <v>-26394.829999999991</v>
      </c>
      <c r="AU60" s="6">
        <v>-27472.278799885498</v>
      </c>
      <c r="AV60" s="6">
        <v>-25640.522433073587</v>
      </c>
      <c r="AW60" s="6">
        <v>-28106.514659583798</v>
      </c>
      <c r="AX60" s="6">
        <v>-23637.319743628999</v>
      </c>
      <c r="AY60" s="6">
        <v>-19546.13738108785</v>
      </c>
      <c r="AZ60" s="6">
        <v>-16569.633419185939</v>
      </c>
      <c r="BA60" s="6">
        <v>-12478.903483694599</v>
      </c>
      <c r="BB60" s="6">
        <v>-12478.903483694599</v>
      </c>
      <c r="BC60" s="6">
        <v>-12478.903483694599</v>
      </c>
      <c r="BD60" s="6">
        <v>-11604.366535257899</v>
      </c>
      <c r="BE60" s="6"/>
      <c r="BF60" s="6"/>
      <c r="BG60" s="6">
        <v>-216408.31342278741</v>
      </c>
    </row>
    <row r="61" spans="2:59" x14ac:dyDescent="0.25">
      <c r="B61" s="4" t="s">
        <v>107</v>
      </c>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v>5487.0339138893405</v>
      </c>
      <c r="AJ61" s="6">
        <v>4811.3269822159491</v>
      </c>
      <c r="AK61" s="6">
        <v>3847.9695957415834</v>
      </c>
      <c r="AL61" s="6">
        <v>3754.2295489192293</v>
      </c>
      <c r="AM61" s="6">
        <v>3615.1376166804721</v>
      </c>
      <c r="AN61" s="6">
        <v>3709.495976296374</v>
      </c>
      <c r="AO61" s="6">
        <v>3800.2858546561583</v>
      </c>
      <c r="AP61" s="6">
        <v>3891.7648081660536</v>
      </c>
      <c r="AQ61" s="6">
        <v>3983.9388086921954</v>
      </c>
      <c r="AR61" s="6">
        <v>4076.8139182246105</v>
      </c>
      <c r="AS61" s="6">
        <v>4170.3962910421251</v>
      </c>
      <c r="AT61" s="6"/>
      <c r="AU61" s="6"/>
      <c r="AV61" s="6"/>
      <c r="AW61" s="6"/>
      <c r="AX61" s="6"/>
      <c r="AY61" s="6"/>
      <c r="AZ61" s="6"/>
      <c r="BA61" s="6"/>
      <c r="BB61" s="6"/>
      <c r="BC61" s="6"/>
      <c r="BD61" s="6"/>
      <c r="BE61" s="6"/>
      <c r="BF61" s="6"/>
      <c r="BG61" s="6">
        <v>45148.393314524095</v>
      </c>
    </row>
    <row r="62" spans="2:59" x14ac:dyDescent="0.25">
      <c r="B62" s="4" t="s">
        <v>94</v>
      </c>
      <c r="C62" s="6"/>
      <c r="D62" s="6"/>
      <c r="E62" s="6"/>
      <c r="F62" s="6"/>
      <c r="G62" s="6"/>
      <c r="H62" s="6"/>
      <c r="I62" s="6"/>
      <c r="J62" s="6"/>
      <c r="K62" s="6"/>
      <c r="L62" s="6"/>
      <c r="M62" s="6"/>
      <c r="N62" s="6"/>
      <c r="O62" s="6"/>
      <c r="P62" s="6"/>
      <c r="Q62" s="6"/>
      <c r="R62" s="6"/>
      <c r="S62" s="6"/>
      <c r="T62" s="6"/>
      <c r="U62" s="6"/>
      <c r="V62" s="6"/>
      <c r="W62" s="6"/>
      <c r="X62" s="6"/>
      <c r="Y62" s="6"/>
      <c r="Z62" s="6"/>
      <c r="AA62" s="6"/>
      <c r="AB62" s="6"/>
      <c r="AC62" s="6"/>
      <c r="AD62" s="6"/>
      <c r="AE62" s="6"/>
      <c r="AF62" s="6"/>
      <c r="AG62" s="6"/>
      <c r="AH62" s="6"/>
      <c r="AI62" s="6"/>
      <c r="AJ62" s="6"/>
      <c r="AK62" s="6"/>
      <c r="AL62" s="6"/>
      <c r="AM62" s="6"/>
      <c r="AN62" s="6"/>
      <c r="AO62" s="6"/>
      <c r="AP62" s="6"/>
      <c r="AQ62" s="6"/>
      <c r="AR62" s="6"/>
      <c r="AS62" s="6"/>
      <c r="AT62" s="6">
        <v>-2752.2727762500058</v>
      </c>
      <c r="AU62" s="6">
        <v>-2766.1686956892013</v>
      </c>
      <c r="AV62" s="6">
        <v>-2821.910931291528</v>
      </c>
      <c r="AW62" s="6">
        <v>-2891.9466554803448</v>
      </c>
      <c r="AX62" s="6">
        <v>-2962.3819132006979</v>
      </c>
      <c r="AY62" s="6">
        <v>-3033.2186786302359</v>
      </c>
      <c r="AZ62" s="6">
        <v>-3104.458935791155</v>
      </c>
      <c r="BA62" s="6">
        <v>-3176.1046786013071</v>
      </c>
      <c r="BB62" s="6">
        <v>-3248.1579109258259</v>
      </c>
      <c r="BC62" s="6">
        <v>-3320.620646628804</v>
      </c>
      <c r="BD62" s="6">
        <v>-3393.4949096254622</v>
      </c>
      <c r="BE62" s="6"/>
      <c r="BF62" s="6"/>
      <c r="BG62" s="6">
        <v>-33470.736732114572</v>
      </c>
    </row>
    <row r="63" spans="2:59" x14ac:dyDescent="0.25">
      <c r="B63" s="4" t="s">
        <v>95</v>
      </c>
      <c r="C63" s="6"/>
      <c r="D63" s="6"/>
      <c r="E63" s="6"/>
      <c r="F63" s="6"/>
      <c r="G63" s="6"/>
      <c r="H63" s="6"/>
      <c r="I63" s="6"/>
      <c r="J63" s="6"/>
      <c r="K63" s="6"/>
      <c r="L63" s="6"/>
      <c r="M63" s="6"/>
      <c r="N63" s="6"/>
      <c r="O63" s="6"/>
      <c r="P63" s="6"/>
      <c r="Q63" s="6"/>
      <c r="R63" s="6"/>
      <c r="S63" s="6"/>
      <c r="T63" s="6"/>
      <c r="U63" s="6"/>
      <c r="V63" s="6"/>
      <c r="W63" s="6"/>
      <c r="X63" s="6"/>
      <c r="Y63" s="6"/>
      <c r="Z63" s="6"/>
      <c r="AA63" s="6"/>
      <c r="AB63" s="6"/>
      <c r="AC63" s="6"/>
      <c r="AD63" s="6"/>
      <c r="AE63" s="6"/>
      <c r="AF63" s="6"/>
      <c r="AG63" s="6"/>
      <c r="AH63" s="6"/>
      <c r="AI63" s="6"/>
      <c r="AJ63" s="6"/>
      <c r="AK63" s="6"/>
      <c r="AL63" s="6"/>
      <c r="AM63" s="6"/>
      <c r="AN63" s="6"/>
      <c r="AO63" s="6"/>
      <c r="AP63" s="6"/>
      <c r="AQ63" s="6"/>
      <c r="AR63" s="6"/>
      <c r="AS63" s="6"/>
      <c r="AT63" s="6">
        <v>-14034.221912892539</v>
      </c>
      <c r="AU63" s="6">
        <v>-11955.557711013789</v>
      </c>
      <c r="AV63" s="6">
        <v>-15844.60124324105</v>
      </c>
      <c r="AW63" s="6">
        <v>-15767.28280104335</v>
      </c>
      <c r="AX63" s="6">
        <v>-15578.79417470676</v>
      </c>
      <c r="AY63" s="6">
        <v>-15963.16415806284</v>
      </c>
      <c r="AZ63" s="6">
        <v>-16350.230486607801</v>
      </c>
      <c r="BA63" s="6">
        <v>-16740.00963711923</v>
      </c>
      <c r="BB63" s="6">
        <v>-17132.5181841093</v>
      </c>
      <c r="BC63" s="6">
        <v>-17527.772800397543</v>
      </c>
      <c r="BD63" s="6">
        <v>-17925.790257687251</v>
      </c>
      <c r="BE63" s="6"/>
      <c r="BF63" s="6"/>
      <c r="BG63" s="6">
        <v>-174819.94336688143</v>
      </c>
    </row>
    <row r="64" spans="2:59" x14ac:dyDescent="0.25">
      <c r="B64" s="4" t="s">
        <v>96</v>
      </c>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v>-42151.2256441754</v>
      </c>
      <c r="AU64" s="6">
        <v>-41766.557693954601</v>
      </c>
      <c r="AV64" s="6">
        <v>-50822.0211563189</v>
      </c>
      <c r="AW64" s="6">
        <v>-50384.158352065206</v>
      </c>
      <c r="AX64" s="6">
        <v>-44750.617788086296</v>
      </c>
      <c r="AY64" s="6">
        <v>-42989.251675215499</v>
      </c>
      <c r="AZ64" s="6">
        <v>-40771.090534235904</v>
      </c>
      <c r="BA64" s="6">
        <v>-39441.342008778702</v>
      </c>
      <c r="BB64" s="6">
        <v>-36566.262459639096</v>
      </c>
      <c r="BC64" s="6">
        <v>-30489.297575008401</v>
      </c>
      <c r="BD64" s="6">
        <v>-30800.6268217297</v>
      </c>
      <c r="BE64" s="6"/>
      <c r="BF64" s="6"/>
      <c r="BG64" s="6">
        <v>-450932.45170920773</v>
      </c>
    </row>
    <row r="65" spans="2:59" x14ac:dyDescent="0.25">
      <c r="B65" s="4" t="s">
        <v>97</v>
      </c>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v>-19967.2245</v>
      </c>
      <c r="AU65" s="6">
        <v>-20072.012494176</v>
      </c>
      <c r="AV65" s="6">
        <v>-20492.727371719109</v>
      </c>
      <c r="AW65" s="6">
        <v>-21022.15250468962</v>
      </c>
      <c r="AX65" s="6">
        <v>-21555.525021204019</v>
      </c>
      <c r="AY65" s="6">
        <v>-22092.870197156321</v>
      </c>
      <c r="AZ65" s="6">
        <v>-22634.213462959309</v>
      </c>
      <c r="BA65" s="6">
        <v>-23179.58040446572</v>
      </c>
      <c r="BB65" s="6">
        <v>-25522.044299064</v>
      </c>
      <c r="BC65" s="6">
        <v>-25256.307200119198</v>
      </c>
      <c r="BD65" s="6">
        <v>-25231.754224720702</v>
      </c>
      <c r="BE65" s="6"/>
      <c r="BF65" s="6"/>
      <c r="BG65" s="6">
        <v>-247026.41168027394</v>
      </c>
    </row>
    <row r="66" spans="2:59" x14ac:dyDescent="0.25">
      <c r="B66" s="4" t="s">
        <v>98</v>
      </c>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v>-5216.7114999999903</v>
      </c>
      <c r="AU66" s="6">
        <v>-5645.7924998151702</v>
      </c>
      <c r="AV66" s="6">
        <v>-5723.8635053095804</v>
      </c>
      <c r="AW66" s="6">
        <v>-5799.9166418728</v>
      </c>
      <c r="AX66" s="6">
        <v>-6021.4778787939395</v>
      </c>
      <c r="AY66" s="6">
        <v>-6269.99978855482</v>
      </c>
      <c r="AZ66" s="6">
        <v>-6308.8992575472294</v>
      </c>
      <c r="BA66" s="6">
        <v>-6255.54786567876</v>
      </c>
      <c r="BB66" s="6">
        <v>-6627.73792499718</v>
      </c>
      <c r="BC66" s="6">
        <v>-7076.3342964257699</v>
      </c>
      <c r="BD66" s="6">
        <v>-6909.3925085108003</v>
      </c>
      <c r="BE66" s="6"/>
      <c r="BF66" s="6"/>
      <c r="BG66" s="6">
        <v>-67855.673667506053</v>
      </c>
    </row>
    <row r="67" spans="2:59" x14ac:dyDescent="0.25">
      <c r="B67" s="4" t="s">
        <v>108</v>
      </c>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v>140.63268385645199</v>
      </c>
      <c r="AJ67" s="6">
        <v>66.128251893505961</v>
      </c>
      <c r="AK67" s="6">
        <v>1219.696240065794</v>
      </c>
      <c r="AL67" s="6">
        <v>1382.8440667370644</v>
      </c>
      <c r="AM67" s="6">
        <v>1567.3618384338881</v>
      </c>
      <c r="AN67" s="6">
        <v>1915.2604332080291</v>
      </c>
      <c r="AO67" s="6">
        <v>1993.4663118290273</v>
      </c>
      <c r="AP67" s="6">
        <v>2074.2060056730347</v>
      </c>
      <c r="AQ67" s="6">
        <v>2157.5613063780197</v>
      </c>
      <c r="AR67" s="6">
        <v>2243.616549604681</v>
      </c>
      <c r="AS67" s="6">
        <v>2332.4586915440841</v>
      </c>
      <c r="AT67" s="6"/>
      <c r="AU67" s="6"/>
      <c r="AV67" s="6"/>
      <c r="AW67" s="6"/>
      <c r="AX67" s="6"/>
      <c r="AY67" s="6"/>
      <c r="AZ67" s="6"/>
      <c r="BA67" s="6"/>
      <c r="BB67" s="6"/>
      <c r="BC67" s="6"/>
      <c r="BD67" s="6"/>
      <c r="BE67" s="6"/>
      <c r="BF67" s="6"/>
      <c r="BG67" s="6">
        <v>17093.23237922358</v>
      </c>
    </row>
    <row r="68" spans="2:59" x14ac:dyDescent="0.25">
      <c r="B68" s="4" t="s">
        <v>109</v>
      </c>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v>8870.052030953826</v>
      </c>
      <c r="AJ68" s="6">
        <v>514.43133120237178</v>
      </c>
      <c r="AK68" s="6">
        <v>2560.5332569734364</v>
      </c>
      <c r="AL68" s="6">
        <v>1896.2312452817689</v>
      </c>
      <c r="AM68" s="6">
        <v>1828.9076910740366</v>
      </c>
      <c r="AN68" s="6">
        <v>1880.1078390506827</v>
      </c>
      <c r="AO68" s="6">
        <v>1926.6888883115482</v>
      </c>
      <c r="AP68" s="6">
        <v>1973.658494222225</v>
      </c>
      <c r="AQ68" s="6">
        <v>2021.0211040341969</v>
      </c>
      <c r="AR68" s="6">
        <v>2068.7812557505977</v>
      </c>
      <c r="AS68" s="6">
        <v>2116.9435805840849</v>
      </c>
      <c r="AT68" s="6"/>
      <c r="AU68" s="6"/>
      <c r="AV68" s="6"/>
      <c r="AW68" s="6"/>
      <c r="AX68" s="6"/>
      <c r="AY68" s="6"/>
      <c r="AZ68" s="6"/>
      <c r="BA68" s="6"/>
      <c r="BB68" s="6"/>
      <c r="BC68" s="6"/>
      <c r="BD68" s="6"/>
      <c r="BE68" s="6"/>
      <c r="BF68" s="6"/>
      <c r="BG68" s="6">
        <v>27657.356717438775</v>
      </c>
    </row>
    <row r="69" spans="2:59" x14ac:dyDescent="0.25">
      <c r="B69" s="4" t="s">
        <v>110</v>
      </c>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v>54484.830193348338</v>
      </c>
      <c r="AJ69" s="6">
        <v>48929.810029942782</v>
      </c>
      <c r="AK69" s="6">
        <v>15851.342197873109</v>
      </c>
      <c r="AL69" s="6">
        <v>104.78568177512729</v>
      </c>
      <c r="AM69" s="6">
        <v>101.32656822973821</v>
      </c>
      <c r="AN69" s="6">
        <v>104.4714197459453</v>
      </c>
      <c r="AO69" s="6">
        <v>107.1099938168279</v>
      </c>
      <c r="AP69" s="6">
        <v>109.77364983911471</v>
      </c>
      <c r="AQ69" s="6">
        <v>112.4627610919936</v>
      </c>
      <c r="AR69" s="6">
        <v>115.17770990060389</v>
      </c>
      <c r="AS69" s="6">
        <v>117.9188878934531</v>
      </c>
      <c r="AT69" s="6"/>
      <c r="AU69" s="6"/>
      <c r="AV69" s="6"/>
      <c r="AW69" s="6"/>
      <c r="AX69" s="6"/>
      <c r="AY69" s="6"/>
      <c r="AZ69" s="6"/>
      <c r="BA69" s="6"/>
      <c r="BB69" s="6"/>
      <c r="BC69" s="6"/>
      <c r="BD69" s="6"/>
      <c r="BE69" s="6"/>
      <c r="BF69" s="6"/>
      <c r="BG69" s="6">
        <v>120139.00909345703</v>
      </c>
    </row>
    <row r="70" spans="2:59" x14ac:dyDescent="0.25">
      <c r="B70" s="4" t="s">
        <v>111</v>
      </c>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c r="AJ70" s="6">
        <v>80.019480612318489</v>
      </c>
      <c r="AK70" s="6">
        <v>588.771414418532</v>
      </c>
      <c r="AL70" s="6">
        <v>573.82739835782195</v>
      </c>
      <c r="AM70" s="6">
        <v>551.90054614911605</v>
      </c>
      <c r="AN70" s="6">
        <v>565.517389748087</v>
      </c>
      <c r="AO70" s="6">
        <v>579.22975514198504</v>
      </c>
      <c r="AP70" s="6">
        <v>593.03822604367099</v>
      </c>
      <c r="AQ70" s="6">
        <v>606.94338962839402</v>
      </c>
      <c r="AR70" s="6">
        <v>620.94583655407405</v>
      </c>
      <c r="AS70" s="6">
        <v>635.04616098173301</v>
      </c>
      <c r="AT70" s="6"/>
      <c r="AU70" s="6"/>
      <c r="AV70" s="6"/>
      <c r="AW70" s="6"/>
      <c r="AX70" s="6"/>
      <c r="AY70" s="6"/>
      <c r="AZ70" s="6"/>
      <c r="BA70" s="6"/>
      <c r="BB70" s="6"/>
      <c r="BC70" s="6"/>
      <c r="BD70" s="6"/>
      <c r="BE70" s="6"/>
      <c r="BF70" s="6"/>
      <c r="BG70" s="6">
        <v>5395.2395976357329</v>
      </c>
    </row>
    <row r="71" spans="2:59" x14ac:dyDescent="0.25">
      <c r="B71" s="4" t="s">
        <v>102</v>
      </c>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v>67599.744873815362</v>
      </c>
      <c r="AJ71" s="6">
        <v>60366.900941025415</v>
      </c>
      <c r="AK71" s="6">
        <v>72059.702929118197</v>
      </c>
      <c r="AL71" s="6">
        <v>78172.074673681767</v>
      </c>
      <c r="AM71" s="6">
        <v>88476.320437322269</v>
      </c>
      <c r="AN71" s="6">
        <v>105370.44022540211</v>
      </c>
      <c r="AO71" s="6">
        <v>105911.32327442692</v>
      </c>
      <c r="AP71" s="6">
        <v>105996.22928310584</v>
      </c>
      <c r="AQ71" s="6">
        <v>112850.61305335831</v>
      </c>
      <c r="AR71" s="6">
        <v>112443.90787429723</v>
      </c>
      <c r="AS71" s="6">
        <v>114095.79044120168</v>
      </c>
      <c r="AT71" s="6"/>
      <c r="AU71" s="6"/>
      <c r="AV71" s="6"/>
      <c r="AW71" s="6"/>
      <c r="AX71" s="6"/>
      <c r="AY71" s="6"/>
      <c r="AZ71" s="6"/>
      <c r="BA71" s="6"/>
      <c r="BB71" s="6"/>
      <c r="BC71" s="6"/>
      <c r="BD71" s="6"/>
      <c r="BE71" s="6"/>
      <c r="BF71" s="6"/>
      <c r="BG71" s="6">
        <v>1023343.0480067552</v>
      </c>
    </row>
    <row r="72" spans="2:59" x14ac:dyDescent="0.25">
      <c r="B72" s="4" t="s">
        <v>103</v>
      </c>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v>2475</v>
      </c>
      <c r="AJ72" s="6">
        <v>2475</v>
      </c>
      <c r="AK72" s="6">
        <v>2475</v>
      </c>
      <c r="AL72" s="6">
        <v>2475</v>
      </c>
      <c r="AM72" s="6">
        <v>2522.8958333333303</v>
      </c>
      <c r="AN72" s="6">
        <v>2570.7916666666697</v>
      </c>
      <c r="AO72" s="6">
        <v>2618.6875</v>
      </c>
      <c r="AP72" s="6">
        <v>2899.875</v>
      </c>
      <c r="AQ72" s="6">
        <v>2969.7815262580098</v>
      </c>
      <c r="AR72" s="6">
        <v>3187.25</v>
      </c>
      <c r="AS72" s="6">
        <v>3330.9375</v>
      </c>
      <c r="AT72" s="6"/>
      <c r="AU72" s="6"/>
      <c r="AV72" s="6"/>
      <c r="AW72" s="6"/>
      <c r="AX72" s="6"/>
      <c r="AY72" s="6"/>
      <c r="AZ72" s="6"/>
      <c r="BA72" s="6"/>
      <c r="BB72" s="6"/>
      <c r="BC72" s="6"/>
      <c r="BD72" s="6"/>
      <c r="BE72" s="6"/>
      <c r="BF72" s="6"/>
      <c r="BG72" s="6">
        <v>30000.219026258012</v>
      </c>
    </row>
    <row r="73" spans="2:59" x14ac:dyDescent="0.25">
      <c r="B73" s="4" t="s">
        <v>112</v>
      </c>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v>387.16349757118365</v>
      </c>
      <c r="AJ73" s="6">
        <v>430.08673227400078</v>
      </c>
      <c r="AK73" s="6">
        <v>2559.63114815053</v>
      </c>
      <c r="AL73" s="6">
        <v>2494.6633727954199</v>
      </c>
      <c r="AM73" s="6">
        <v>2399.3383408393001</v>
      </c>
      <c r="AN73" s="6">
        <v>2458.5363524306799</v>
      </c>
      <c r="AO73" s="6">
        <v>2518.1496364956001</v>
      </c>
      <c r="AP73" s="6">
        <v>2578.18073067362</v>
      </c>
      <c r="AQ73" s="6">
        <v>2638.6321876566999</v>
      </c>
      <c r="AR73" s="6">
        <v>2699.5065752773899</v>
      </c>
      <c r="AS73" s="6">
        <v>2760.8064765976801</v>
      </c>
      <c r="AT73" s="6"/>
      <c r="AU73" s="6"/>
      <c r="AV73" s="6"/>
      <c r="AW73" s="6"/>
      <c r="AX73" s="6"/>
      <c r="AY73" s="6"/>
      <c r="AZ73" s="6"/>
      <c r="BA73" s="6"/>
      <c r="BB73" s="6"/>
      <c r="BC73" s="6"/>
      <c r="BD73" s="6"/>
      <c r="BE73" s="6"/>
      <c r="BF73" s="6"/>
      <c r="BG73" s="6">
        <v>23924.695050762104</v>
      </c>
    </row>
    <row r="74" spans="2:59" x14ac:dyDescent="0.25">
      <c r="B74" s="4" t="s">
        <v>113</v>
      </c>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v>-5610.21745453312</v>
      </c>
      <c r="AU74" s="6">
        <v>-7773.1027756734693</v>
      </c>
      <c r="AV74" s="6">
        <v>-6576.6494047142696</v>
      </c>
      <c r="AW74" s="6">
        <v>-5081.08269101525</v>
      </c>
      <c r="AX74" s="6">
        <v>-3395.5077454808802</v>
      </c>
      <c r="AY74" s="6">
        <v>-3395.5077454808802</v>
      </c>
      <c r="AZ74" s="6">
        <v>-3395.5077454808802</v>
      </c>
      <c r="BA74" s="6">
        <v>-3395.5077454808802</v>
      </c>
      <c r="BB74" s="6">
        <v>-3395.5077454808802</v>
      </c>
      <c r="BC74" s="6">
        <v>-3395.5077454808802</v>
      </c>
      <c r="BD74" s="6">
        <v>-3395.5077454808802</v>
      </c>
      <c r="BE74" s="6"/>
      <c r="BF74" s="6"/>
      <c r="BG74" s="6">
        <v>-48809.60654430226</v>
      </c>
    </row>
    <row r="75" spans="2:59" x14ac:dyDescent="0.25">
      <c r="B75" s="4" t="s">
        <v>114</v>
      </c>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v>-25483.7016477</v>
      </c>
      <c r="AU75" s="6">
        <v>-20610.95084417018</v>
      </c>
      <c r="AV75" s="6">
        <v>-18247.293978073089</v>
      </c>
      <c r="AW75" s="6">
        <v>-18085.212088948589</v>
      </c>
      <c r="AX75" s="6">
        <v>-15846.006635932599</v>
      </c>
      <c r="AY75" s="6">
        <v>-20067.069950798599</v>
      </c>
      <c r="AZ75" s="6">
        <v>-23292.705547399801</v>
      </c>
      <c r="BA75" s="6">
        <v>-19564.423981118201</v>
      </c>
      <c r="BB75" s="6">
        <v>-22584.3105559141</v>
      </c>
      <c r="BC75" s="6">
        <v>-23325.973240794199</v>
      </c>
      <c r="BD75" s="6">
        <v>-21835.017637801</v>
      </c>
      <c r="BE75" s="6"/>
      <c r="BF75" s="6"/>
      <c r="BG75" s="6">
        <v>-228942.66610865036</v>
      </c>
    </row>
    <row r="76" spans="2:59" x14ac:dyDescent="0.25">
      <c r="B76" s="4" t="s">
        <v>115</v>
      </c>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v>-26056.855764434898</v>
      </c>
      <c r="AU76" s="6"/>
      <c r="AV76" s="6"/>
      <c r="AW76" s="6"/>
      <c r="AX76" s="6"/>
      <c r="AY76" s="6"/>
      <c r="AZ76" s="6"/>
      <c r="BA76" s="6"/>
      <c r="BB76" s="6"/>
      <c r="BC76" s="6"/>
      <c r="BD76" s="6"/>
      <c r="BE76" s="6"/>
      <c r="BF76" s="6"/>
      <c r="BG76" s="6">
        <v>-26056.855764434898</v>
      </c>
    </row>
    <row r="77" spans="2:59" x14ac:dyDescent="0.25">
      <c r="B77" s="4" t="s">
        <v>116</v>
      </c>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v>-30006.604166850499</v>
      </c>
      <c r="AU77" s="6">
        <v>-27199.6316607607</v>
      </c>
      <c r="AV77" s="6">
        <v>-35920.470040145505</v>
      </c>
      <c r="AW77" s="6">
        <v>-40377.391597105598</v>
      </c>
      <c r="AX77" s="6">
        <v>-40662.402473747701</v>
      </c>
      <c r="AY77" s="6">
        <v>-44504.879372118696</v>
      </c>
      <c r="AZ77" s="6">
        <v>-45948.125027904302</v>
      </c>
      <c r="BA77" s="6">
        <v>-48443.714280663597</v>
      </c>
      <c r="BB77" s="6">
        <v>-49293.814728012803</v>
      </c>
      <c r="BC77" s="6">
        <v>-45888.699962283004</v>
      </c>
      <c r="BD77" s="6">
        <v>-51155.090157315004</v>
      </c>
      <c r="BE77" s="6"/>
      <c r="BF77" s="6"/>
      <c r="BG77" s="6">
        <v>-459400.82346690737</v>
      </c>
    </row>
    <row r="78" spans="2:59" x14ac:dyDescent="0.25">
      <c r="B78" s="4" t="s">
        <v>117</v>
      </c>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v>-990.33151249999992</v>
      </c>
      <c r="AU78" s="6">
        <v>-10732.723816266629</v>
      </c>
      <c r="AV78" s="6">
        <v>-14579.443166188721</v>
      </c>
      <c r="AW78" s="6">
        <v>-17319.83587999528</v>
      </c>
      <c r="AX78" s="6">
        <v>-22403.933904136269</v>
      </c>
      <c r="AY78" s="6">
        <v>-21990.233882237091</v>
      </c>
      <c r="AZ78" s="6">
        <v>-20107.676812185327</v>
      </c>
      <c r="BA78" s="6">
        <v>-23324.734136211002</v>
      </c>
      <c r="BB78" s="6">
        <v>-22491.658277042632</v>
      </c>
      <c r="BC78" s="6">
        <v>-23431.214563533751</v>
      </c>
      <c r="BD78" s="6">
        <v>-24916.62940407592</v>
      </c>
      <c r="BE78" s="6"/>
      <c r="BF78" s="6"/>
      <c r="BG78" s="6">
        <v>-202288.41535437264</v>
      </c>
    </row>
    <row r="79" spans="2:59" x14ac:dyDescent="0.25">
      <c r="B79" s="4" t="s">
        <v>104</v>
      </c>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v>32794.334671125755</v>
      </c>
      <c r="AJ79" s="6">
        <v>46521.178691131528</v>
      </c>
      <c r="AK79" s="6">
        <v>49506.75142955612</v>
      </c>
      <c r="AL79" s="6">
        <v>57945.432919382358</v>
      </c>
      <c r="AM79" s="6">
        <v>60178.519080205144</v>
      </c>
      <c r="AN79" s="6">
        <v>60083.482951694823</v>
      </c>
      <c r="AO79" s="6">
        <v>58959.343254840664</v>
      </c>
      <c r="AP79" s="6">
        <v>55652.569738058432</v>
      </c>
      <c r="AQ79" s="6">
        <v>55973.148494982663</v>
      </c>
      <c r="AR79" s="6">
        <v>54894.917176790499</v>
      </c>
      <c r="AS79" s="6">
        <v>51338.29463996023</v>
      </c>
      <c r="AT79" s="6"/>
      <c r="AU79" s="6"/>
      <c r="AV79" s="6"/>
      <c r="AW79" s="6"/>
      <c r="AX79" s="6"/>
      <c r="AY79" s="6"/>
      <c r="AZ79" s="6"/>
      <c r="BA79" s="6"/>
      <c r="BB79" s="6"/>
      <c r="BC79" s="6"/>
      <c r="BD79" s="6"/>
      <c r="BE79" s="6"/>
      <c r="BF79" s="6"/>
      <c r="BG79" s="6">
        <v>583847.97304772807</v>
      </c>
    </row>
    <row r="80" spans="2:59" x14ac:dyDescent="0.25">
      <c r="B80" s="4" t="s">
        <v>118</v>
      </c>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v>-620.1538875</v>
      </c>
      <c r="AU80" s="6">
        <v>-570.57816374999993</v>
      </c>
      <c r="AV80" s="6">
        <v>-372.27526875000001</v>
      </c>
      <c r="AW80" s="6">
        <v>-124.39665000000001</v>
      </c>
      <c r="AX80" s="6">
        <v>-93.297487499999988</v>
      </c>
      <c r="AY80" s="6">
        <v>-62.198325000000004</v>
      </c>
      <c r="AZ80" s="6">
        <v>-31.099162500000002</v>
      </c>
      <c r="BA80" s="6"/>
      <c r="BB80" s="6"/>
      <c r="BC80" s="6"/>
      <c r="BD80" s="6"/>
      <c r="BE80" s="6"/>
      <c r="BF80" s="6"/>
      <c r="BG80" s="6">
        <v>-1873.998945</v>
      </c>
    </row>
    <row r="81" spans="2:59" x14ac:dyDescent="0.25">
      <c r="B81" s="4" t="s">
        <v>52</v>
      </c>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v>-81012.845784000005</v>
      </c>
      <c r="AU81" s="6">
        <v>-89015.711870382103</v>
      </c>
      <c r="AV81" s="6">
        <v>-112484.1595692093</v>
      </c>
      <c r="AW81" s="6">
        <v>-153577.9892794856</v>
      </c>
      <c r="AX81" s="6">
        <v>-174007.32657347311</v>
      </c>
      <c r="AY81" s="6">
        <v>-265502.87566499301</v>
      </c>
      <c r="AZ81" s="6">
        <v>-272207.15598465403</v>
      </c>
      <c r="BA81" s="6">
        <v>-279080.72778371</v>
      </c>
      <c r="BB81" s="6">
        <v>-286127.86588415701</v>
      </c>
      <c r="BC81" s="6">
        <v>-293352.95305260899</v>
      </c>
      <c r="BD81" s="6">
        <v>-300760.48272602202</v>
      </c>
      <c r="BE81" s="6"/>
      <c r="BF81" s="6"/>
      <c r="BG81" s="6">
        <v>-2307130.0941726952</v>
      </c>
    </row>
    <row r="82" spans="2:59" x14ac:dyDescent="0.25">
      <c r="B82" s="4" t="s">
        <v>119</v>
      </c>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v>-2769.5515078359699</v>
      </c>
      <c r="AU82" s="6">
        <v>-2677.2331242414402</v>
      </c>
      <c r="AV82" s="6">
        <v>-7691.0037435536306</v>
      </c>
      <c r="AW82" s="6">
        <v>-8660.348710103799</v>
      </c>
      <c r="AX82" s="6">
        <v>-8736.2460421218202</v>
      </c>
      <c r="AY82" s="6">
        <v>-9575.3496761604692</v>
      </c>
      <c r="AZ82" s="6">
        <v>-9898.2457753371491</v>
      </c>
      <c r="BA82" s="6">
        <v>-10450.616878064429</v>
      </c>
      <c r="BB82" s="6">
        <v>-10634.64701128456</v>
      </c>
      <c r="BC82" s="6">
        <v>-9892.0043024548504</v>
      </c>
      <c r="BD82" s="6">
        <v>-11033.74585945089</v>
      </c>
      <c r="BE82" s="6"/>
      <c r="BF82" s="6"/>
      <c r="BG82" s="6">
        <v>-92018.99263060902</v>
      </c>
    </row>
    <row r="83" spans="2:59" x14ac:dyDescent="0.25">
      <c r="B83" s="4" t="s">
        <v>120</v>
      </c>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v>-1658.299753440002</v>
      </c>
      <c r="AU83" s="6">
        <v>-251.101769263976</v>
      </c>
      <c r="AV83" s="6">
        <v>-619.66173898009197</v>
      </c>
      <c r="AW83" s="6"/>
      <c r="AX83" s="6"/>
      <c r="AY83" s="6"/>
      <c r="AZ83" s="6"/>
      <c r="BA83" s="6"/>
      <c r="BB83" s="6"/>
      <c r="BC83" s="6"/>
      <c r="BD83" s="6"/>
      <c r="BE83" s="6"/>
      <c r="BF83" s="6"/>
      <c r="BG83" s="6">
        <v>-2529.0632616840699</v>
      </c>
    </row>
    <row r="84" spans="2:59" x14ac:dyDescent="0.25">
      <c r="B84" s="4" t="s">
        <v>121</v>
      </c>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v>-54166.742784000002</v>
      </c>
      <c r="AU84" s="6">
        <v>-48750.0685056</v>
      </c>
      <c r="AV84" s="6">
        <v>-15744.33095323152</v>
      </c>
      <c r="AW84" s="6"/>
      <c r="AX84" s="6"/>
      <c r="AY84" s="6"/>
      <c r="AZ84" s="6"/>
      <c r="BA84" s="6"/>
      <c r="BB84" s="6"/>
      <c r="BC84" s="6"/>
      <c r="BD84" s="6"/>
      <c r="BE84" s="6"/>
      <c r="BF84" s="6"/>
      <c r="BG84" s="6">
        <v>-118661.14224283153</v>
      </c>
    </row>
    <row r="85" spans="2:59" x14ac:dyDescent="0.25">
      <c r="B85" s="4" t="s">
        <v>122</v>
      </c>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v>-96.576705000000004</v>
      </c>
      <c r="AU85" s="6">
        <v>-86.919034500000009</v>
      </c>
      <c r="AV85" s="6">
        <v>-48.288352500000002</v>
      </c>
      <c r="AW85" s="6"/>
      <c r="AX85" s="6"/>
      <c r="AY85" s="6"/>
      <c r="AZ85" s="6"/>
      <c r="BA85" s="6"/>
      <c r="BB85" s="6"/>
      <c r="BC85" s="6"/>
      <c r="BD85" s="6"/>
      <c r="BE85" s="6"/>
      <c r="BF85" s="6"/>
      <c r="BG85" s="6">
        <v>-231.78409199999999</v>
      </c>
    </row>
    <row r="86" spans="2:59" x14ac:dyDescent="0.25">
      <c r="B86" s="3" t="s">
        <v>123</v>
      </c>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row>
    <row r="87" spans="2:59" x14ac:dyDescent="0.25">
      <c r="B87" s="4" t="s">
        <v>101</v>
      </c>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v>127719.2714369467</v>
      </c>
      <c r="AJ87" s="6">
        <v>140656.61225218832</v>
      </c>
      <c r="AK87" s="6">
        <v>168120.4790863595</v>
      </c>
      <c r="AL87" s="6">
        <v>145851.8821515335</v>
      </c>
      <c r="AM87" s="6">
        <v>160447.6250413697</v>
      </c>
      <c r="AN87" s="6">
        <v>162037.1635260311</v>
      </c>
      <c r="AO87" s="6">
        <v>162851.00617924269</v>
      </c>
      <c r="AP87" s="6">
        <v>163676.43488208851</v>
      </c>
      <c r="AQ87" s="6">
        <v>164513.71684976778</v>
      </c>
      <c r="AR87" s="6">
        <v>165363.12698132778</v>
      </c>
      <c r="AS87" s="6">
        <v>166224.9480871633</v>
      </c>
      <c r="AT87" s="6"/>
      <c r="AU87" s="6"/>
      <c r="AV87" s="6"/>
      <c r="AW87" s="6"/>
      <c r="AX87" s="6"/>
      <c r="AY87" s="6"/>
      <c r="AZ87" s="6"/>
      <c r="BA87" s="6"/>
      <c r="BB87" s="6"/>
      <c r="BC87" s="6"/>
      <c r="BD87" s="6"/>
      <c r="BE87" s="6"/>
      <c r="BF87" s="6"/>
      <c r="BG87" s="6">
        <v>1727462.266474019</v>
      </c>
    </row>
    <row r="88" spans="2:59" x14ac:dyDescent="0.25">
      <c r="B88" s="4" t="s">
        <v>106</v>
      </c>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v>-59655.188920945802</v>
      </c>
      <c r="AU88" s="6">
        <v>-67336.071986479801</v>
      </c>
      <c r="AV88" s="6">
        <v>-88315.5573081654</v>
      </c>
      <c r="AW88" s="6">
        <v>-85110.652483441299</v>
      </c>
      <c r="AX88" s="6">
        <v>-102970.8318991776</v>
      </c>
      <c r="AY88" s="6">
        <v>-103990.95357476579</v>
      </c>
      <c r="AZ88" s="6">
        <v>-104513.255198206</v>
      </c>
      <c r="BA88" s="6">
        <v>-105042.9924266852</v>
      </c>
      <c r="BB88" s="6">
        <v>-105580.3367515008</v>
      </c>
      <c r="BC88" s="6">
        <v>-106125.46459523041</v>
      </c>
      <c r="BD88" s="6">
        <v>-106678.5574577347</v>
      </c>
      <c r="BE88" s="6"/>
      <c r="BF88" s="6"/>
      <c r="BG88" s="6">
        <v>-1035319.8626023328</v>
      </c>
    </row>
    <row r="89" spans="2:59" x14ac:dyDescent="0.25">
      <c r="B89" s="4" t="s">
        <v>107</v>
      </c>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v>-19118.68492972642</v>
      </c>
      <c r="AU89" s="6">
        <v>-24463.686275044398</v>
      </c>
      <c r="AV89" s="6">
        <v>-19985.569514946837</v>
      </c>
      <c r="AW89" s="6">
        <v>-19089.96258641607</v>
      </c>
      <c r="AX89" s="6">
        <v>-18003.490599202611</v>
      </c>
      <c r="AY89" s="6">
        <v>-18097.848958818511</v>
      </c>
      <c r="AZ89" s="6">
        <v>-18188.63883717831</v>
      </c>
      <c r="BA89" s="6">
        <v>-18280.1177906882</v>
      </c>
      <c r="BB89" s="6">
        <v>-18372.291791214338</v>
      </c>
      <c r="BC89" s="6">
        <v>-18465.166900746772</v>
      </c>
      <c r="BD89" s="6">
        <v>-18558.74927356427</v>
      </c>
      <c r="BE89" s="6"/>
      <c r="BF89" s="6"/>
      <c r="BG89" s="6">
        <v>-210624.20745754673</v>
      </c>
    </row>
    <row r="90" spans="2:59" x14ac:dyDescent="0.25">
      <c r="B90" s="4" t="s">
        <v>108</v>
      </c>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v>-350.20422568073201</v>
      </c>
      <c r="AU90" s="6">
        <v>-599.75078691540796</v>
      </c>
      <c r="AV90" s="6">
        <v>-5066.1727697718798</v>
      </c>
      <c r="AW90" s="6">
        <v>-5038.1916704639398</v>
      </c>
      <c r="AX90" s="6">
        <v>-4996.8967336777005</v>
      </c>
      <c r="AY90" s="6">
        <v>-5344.7953284518399</v>
      </c>
      <c r="AZ90" s="6">
        <v>-5423.0012070728299</v>
      </c>
      <c r="BA90" s="6">
        <v>-5503.7409009168305</v>
      </c>
      <c r="BB90" s="6">
        <v>-5587.09620162182</v>
      </c>
      <c r="BC90" s="6">
        <v>-5673.1514448484904</v>
      </c>
      <c r="BD90" s="6">
        <v>-5761.9935867878903</v>
      </c>
      <c r="BE90" s="6"/>
      <c r="BF90" s="6"/>
      <c r="BG90" s="6">
        <v>-49344.99485620937</v>
      </c>
    </row>
    <row r="91" spans="2:59" x14ac:dyDescent="0.25">
      <c r="B91" s="4" t="s">
        <v>109</v>
      </c>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v>-9521.5398763658814</v>
      </c>
      <c r="AU91" s="6">
        <v>-865.82750212164603</v>
      </c>
      <c r="AV91" s="6">
        <v>-5093.4793665564903</v>
      </c>
      <c r="AW91" s="6">
        <v>-4303.3169042032805</v>
      </c>
      <c r="AX91" s="6">
        <v>-4087.2932560188101</v>
      </c>
      <c r="AY91" s="6">
        <v>-4138.4934039954696</v>
      </c>
      <c r="AZ91" s="6">
        <v>-4185.0744532563203</v>
      </c>
      <c r="BA91" s="6">
        <v>-4232.0440591670103</v>
      </c>
      <c r="BB91" s="6">
        <v>-4279.4066689789797</v>
      </c>
      <c r="BC91" s="6">
        <v>-4327.16682069539</v>
      </c>
      <c r="BD91" s="6">
        <v>-4375.3291455288709</v>
      </c>
      <c r="BE91" s="6"/>
      <c r="BF91" s="6"/>
      <c r="BG91" s="6">
        <v>-49408.971456888146</v>
      </c>
    </row>
    <row r="92" spans="2:59" x14ac:dyDescent="0.25">
      <c r="B92" s="4" t="s">
        <v>110</v>
      </c>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v>-37803.943100341101</v>
      </c>
      <c r="AU92" s="6">
        <v>-45338.633216291506</v>
      </c>
      <c r="AV92" s="6">
        <v>-35392.333917223004</v>
      </c>
      <c r="AW92" s="6">
        <v>-18674.798186499909</v>
      </c>
      <c r="AX92" s="6">
        <v>-17524.158209503701</v>
      </c>
      <c r="AY92" s="6">
        <v>-17527.303061019909</v>
      </c>
      <c r="AZ92" s="6">
        <v>-17529.941635090792</v>
      </c>
      <c r="BA92" s="6">
        <v>-17532.605291113079</v>
      </c>
      <c r="BB92" s="6">
        <v>-17535.294402365969</v>
      </c>
      <c r="BC92" s="6">
        <v>-17538.009351174573</v>
      </c>
      <c r="BD92" s="6">
        <v>-17540.75052916741</v>
      </c>
      <c r="BE92" s="6"/>
      <c r="BF92" s="6"/>
      <c r="BG92" s="6">
        <v>-259937.77089979086</v>
      </c>
    </row>
    <row r="93" spans="2:59" x14ac:dyDescent="0.25">
      <c r="B93" s="4" t="s">
        <v>111</v>
      </c>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v>-804.14129624894304</v>
      </c>
      <c r="AV93" s="6">
        <v>-5808.4114889894399</v>
      </c>
      <c r="AW93" s="6">
        <v>-5534.1069403097799</v>
      </c>
      <c r="AX93" s="6">
        <v>-5205.7539202971502</v>
      </c>
      <c r="AY93" s="6">
        <v>-5219.3707638961205</v>
      </c>
      <c r="AZ93" s="6">
        <v>-5233.0831292900093</v>
      </c>
      <c r="BA93" s="6">
        <v>-5246.8916001917096</v>
      </c>
      <c r="BB93" s="6">
        <v>-5260.7967637764305</v>
      </c>
      <c r="BC93" s="6">
        <v>-5274.79921070211</v>
      </c>
      <c r="BD93" s="6">
        <v>-5288.8995351297599</v>
      </c>
      <c r="BE93" s="6"/>
      <c r="BF93" s="6"/>
      <c r="BG93" s="6">
        <v>-48876.254648831462</v>
      </c>
    </row>
    <row r="94" spans="2:59" x14ac:dyDescent="0.25">
      <c r="B94" s="4" t="s">
        <v>112</v>
      </c>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v>-1269.710383886717</v>
      </c>
      <c r="AU94" s="6">
        <v>-1248.501189086579</v>
      </c>
      <c r="AV94" s="6">
        <v>-8458.9547207064206</v>
      </c>
      <c r="AW94" s="6">
        <v>-8100.8533801992398</v>
      </c>
      <c r="AX94" s="6">
        <v>-7659.2004234920405</v>
      </c>
      <c r="AY94" s="6">
        <v>-7718.3984350834198</v>
      </c>
      <c r="AZ94" s="6">
        <v>-7778.0117191483605</v>
      </c>
      <c r="BA94" s="6">
        <v>-7838.0428133263804</v>
      </c>
      <c r="BB94" s="6">
        <v>-7898.4942703094493</v>
      </c>
      <c r="BC94" s="6">
        <v>-7959.3686579301402</v>
      </c>
      <c r="BD94" s="6">
        <v>-8020.66855925042</v>
      </c>
      <c r="BE94" s="6"/>
      <c r="BF94" s="6"/>
      <c r="BG94" s="6">
        <v>-73950.204552419178</v>
      </c>
    </row>
    <row r="95" spans="2:59" x14ac:dyDescent="0.25">
      <c r="B95" s="3" t="s">
        <v>49</v>
      </c>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row>
    <row r="96" spans="2:59" x14ac:dyDescent="0.25">
      <c r="B96" s="4" t="s">
        <v>113</v>
      </c>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v>5610.2174545331209</v>
      </c>
      <c r="AJ96" s="6">
        <v>7773.1027756734711</v>
      </c>
      <c r="AK96" s="6">
        <v>6576.6494047142714</v>
      </c>
      <c r="AL96" s="6">
        <v>5081.08269101525</v>
      </c>
      <c r="AM96" s="6">
        <v>3395.5077454808802</v>
      </c>
      <c r="AN96" s="6">
        <v>3395.5077454808802</v>
      </c>
      <c r="AO96" s="6">
        <v>3395.5077454808802</v>
      </c>
      <c r="AP96" s="6">
        <v>3395.5077454808802</v>
      </c>
      <c r="AQ96" s="6">
        <v>3395.5077454808802</v>
      </c>
      <c r="AR96" s="6">
        <v>3395.5077454808802</v>
      </c>
      <c r="AS96" s="6">
        <v>3395.5077454808802</v>
      </c>
      <c r="AT96" s="6"/>
      <c r="AU96" s="6"/>
      <c r="AV96" s="6"/>
      <c r="AW96" s="6"/>
      <c r="AX96" s="6"/>
      <c r="AY96" s="6"/>
      <c r="AZ96" s="6"/>
      <c r="BA96" s="6"/>
      <c r="BB96" s="6"/>
      <c r="BC96" s="6"/>
      <c r="BD96" s="6"/>
      <c r="BE96" s="6"/>
      <c r="BF96" s="6"/>
      <c r="BG96" s="6">
        <v>48809.606544302282</v>
      </c>
    </row>
    <row r="97" spans="2:59" x14ac:dyDescent="0.25">
      <c r="B97" s="4" t="s">
        <v>114</v>
      </c>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v>25483.701647699978</v>
      </c>
      <c r="AJ97" s="6">
        <v>20610.950844170187</v>
      </c>
      <c r="AK97" s="6">
        <v>18247.293978073067</v>
      </c>
      <c r="AL97" s="6">
        <v>18085.212088948589</v>
      </c>
      <c r="AM97" s="6">
        <v>15846.006635932599</v>
      </c>
      <c r="AN97" s="6">
        <v>20067.069950798599</v>
      </c>
      <c r="AO97" s="6">
        <v>23292.705547399801</v>
      </c>
      <c r="AP97" s="6">
        <v>19564.423981118201</v>
      </c>
      <c r="AQ97" s="6">
        <v>22584.3105559141</v>
      </c>
      <c r="AR97" s="6">
        <v>23325.973240794199</v>
      </c>
      <c r="AS97" s="6">
        <v>21835.017637801</v>
      </c>
      <c r="AT97" s="6"/>
      <c r="AU97" s="6"/>
      <c r="AV97" s="6"/>
      <c r="AW97" s="6"/>
      <c r="AX97" s="6"/>
      <c r="AY97" s="6"/>
      <c r="AZ97" s="6"/>
      <c r="BA97" s="6"/>
      <c r="BB97" s="6"/>
      <c r="BC97" s="6"/>
      <c r="BD97" s="6"/>
      <c r="BE97" s="6"/>
      <c r="BF97" s="6"/>
      <c r="BG97" s="6">
        <v>228942.66610865033</v>
      </c>
    </row>
    <row r="98" spans="2:59" x14ac:dyDescent="0.25">
      <c r="B98" s="4" t="s">
        <v>115</v>
      </c>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v>26056.855764434851</v>
      </c>
      <c r="AJ98" s="6"/>
      <c r="AK98" s="6"/>
      <c r="AL98" s="6"/>
      <c r="AM98" s="6"/>
      <c r="AN98" s="6"/>
      <c r="AO98" s="6"/>
      <c r="AP98" s="6"/>
      <c r="AQ98" s="6"/>
      <c r="AR98" s="6"/>
      <c r="AS98" s="6"/>
      <c r="AT98" s="6"/>
      <c r="AU98" s="6"/>
      <c r="AV98" s="6"/>
      <c r="AW98" s="6"/>
      <c r="AX98" s="6"/>
      <c r="AY98" s="6"/>
      <c r="AZ98" s="6"/>
      <c r="BA98" s="6"/>
      <c r="BB98" s="6"/>
      <c r="BC98" s="6"/>
      <c r="BD98" s="6"/>
      <c r="BE98" s="6"/>
      <c r="BF98" s="6"/>
      <c r="BG98" s="6">
        <v>26056.855764434851</v>
      </c>
    </row>
    <row r="99" spans="2:59" x14ac:dyDescent="0.25">
      <c r="B99" s="4" t="s">
        <v>116</v>
      </c>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v>30006.604166850462</v>
      </c>
      <c r="AJ99" s="6">
        <v>27199.631660760639</v>
      </c>
      <c r="AK99" s="6">
        <v>35920.470040145505</v>
      </c>
      <c r="AL99" s="6">
        <v>40377.391597105598</v>
      </c>
      <c r="AM99" s="6">
        <v>40662.402473747701</v>
      </c>
      <c r="AN99" s="6">
        <v>44504.879372118696</v>
      </c>
      <c r="AO99" s="6">
        <v>45948.125027904302</v>
      </c>
      <c r="AP99" s="6">
        <v>48443.714280663597</v>
      </c>
      <c r="AQ99" s="6">
        <v>49293.814728012803</v>
      </c>
      <c r="AR99" s="6">
        <v>45888.699962283004</v>
      </c>
      <c r="AS99" s="6">
        <v>51155.090157315004</v>
      </c>
      <c r="AT99" s="6"/>
      <c r="AU99" s="6"/>
      <c r="AV99" s="6"/>
      <c r="AW99" s="6"/>
      <c r="AX99" s="6"/>
      <c r="AY99" s="6"/>
      <c r="AZ99" s="6"/>
      <c r="BA99" s="6"/>
      <c r="BB99" s="6"/>
      <c r="BC99" s="6"/>
      <c r="BD99" s="6"/>
      <c r="BE99" s="6"/>
      <c r="BF99" s="6"/>
      <c r="BG99" s="6">
        <v>459400.82346690726</v>
      </c>
    </row>
    <row r="100" spans="2:59" x14ac:dyDescent="0.25">
      <c r="B100" s="4" t="s">
        <v>117</v>
      </c>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v>990.33151249999992</v>
      </c>
      <c r="AJ100" s="6">
        <v>10732.723816266622</v>
      </c>
      <c r="AK100" s="6">
        <v>14579.443166188717</v>
      </c>
      <c r="AL100" s="6">
        <v>17319.835879995262</v>
      </c>
      <c r="AM100" s="6">
        <v>22403.933904136291</v>
      </c>
      <c r="AN100" s="6">
        <v>21990.233882237022</v>
      </c>
      <c r="AO100" s="6">
        <v>20107.676812185357</v>
      </c>
      <c r="AP100" s="6">
        <v>23324.734136211031</v>
      </c>
      <c r="AQ100" s="6">
        <v>22491.658277042552</v>
      </c>
      <c r="AR100" s="6">
        <v>23431.21456353378</v>
      </c>
      <c r="AS100" s="6">
        <v>24916.629404075942</v>
      </c>
      <c r="AT100" s="6"/>
      <c r="AU100" s="6"/>
      <c r="AV100" s="6"/>
      <c r="AW100" s="6"/>
      <c r="AX100" s="6"/>
      <c r="AY100" s="6"/>
      <c r="AZ100" s="6"/>
      <c r="BA100" s="6"/>
      <c r="BB100" s="6"/>
      <c r="BC100" s="6"/>
      <c r="BD100" s="6"/>
      <c r="BE100" s="6"/>
      <c r="BF100" s="6"/>
      <c r="BG100" s="6">
        <v>202288.41535437261</v>
      </c>
    </row>
    <row r="101" spans="2:59" x14ac:dyDescent="0.25">
      <c r="B101" s="4" t="s">
        <v>76</v>
      </c>
      <c r="C101" s="6">
        <v>8687.0836974720678</v>
      </c>
      <c r="D101" s="6">
        <v>15194.79055155159</v>
      </c>
      <c r="E101" s="6">
        <v>22026.925246411647</v>
      </c>
      <c r="F101" s="6">
        <v>29336.950818583377</v>
      </c>
      <c r="G101" s="6">
        <v>31145.085178757665</v>
      </c>
      <c r="H101" s="6">
        <v>31448.628088151454</v>
      </c>
      <c r="I101" s="6">
        <v>32963.318105654544</v>
      </c>
      <c r="J101" s="6">
        <v>33345.798265816898</v>
      </c>
      <c r="K101" s="6">
        <v>34140.697906416608</v>
      </c>
      <c r="L101" s="6">
        <v>35340.788922919557</v>
      </c>
      <c r="M101" s="6"/>
      <c r="N101" s="6"/>
      <c r="O101" s="6"/>
      <c r="P101" s="6"/>
      <c r="Q101" s="6"/>
      <c r="R101" s="6"/>
      <c r="S101" s="6"/>
      <c r="T101" s="6"/>
      <c r="U101" s="6"/>
      <c r="V101" s="6"/>
      <c r="W101" s="6"/>
      <c r="X101" s="6"/>
      <c r="Y101" s="6">
        <v>2518.7578627565067</v>
      </c>
      <c r="Z101" s="6">
        <v>4309.4649624632366</v>
      </c>
      <c r="AA101" s="6">
        <v>6443.2050601403471</v>
      </c>
      <c r="AB101" s="6">
        <v>8748.2428989615873</v>
      </c>
      <c r="AC101" s="6">
        <v>9294.2896202168467</v>
      </c>
      <c r="AD101" s="6">
        <v>9380.4984691095815</v>
      </c>
      <c r="AE101" s="6">
        <v>9853.0948783804615</v>
      </c>
      <c r="AF101" s="6">
        <v>9963.9573325202218</v>
      </c>
      <c r="AG101" s="6">
        <v>10206.200425628937</v>
      </c>
      <c r="AH101" s="6">
        <v>10577.509422084264</v>
      </c>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v>354925.28771399724</v>
      </c>
    </row>
    <row r="102" spans="2:59" x14ac:dyDescent="0.25">
      <c r="B102" s="3" t="s">
        <v>124</v>
      </c>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row>
    <row r="103" spans="2:59" x14ac:dyDescent="0.25">
      <c r="B103" s="4" t="s">
        <v>101</v>
      </c>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v>7.2759576141834308E-12</v>
      </c>
      <c r="AK103" s="6">
        <v>2.9103830456733801E-11</v>
      </c>
      <c r="AL103" s="6">
        <v>1.45519152283669E-11</v>
      </c>
      <c r="AM103" s="6"/>
      <c r="AN103" s="6">
        <v>1.45519152283669E-11</v>
      </c>
      <c r="AO103" s="6">
        <v>3.6379788070917202E-12</v>
      </c>
      <c r="AP103" s="6"/>
      <c r="AQ103" s="6"/>
      <c r="AR103" s="6">
        <v>1.45519152283669E-11</v>
      </c>
      <c r="AS103" s="6">
        <v>1.45519152283669E-11</v>
      </c>
      <c r="AT103" s="6"/>
      <c r="AU103" s="6">
        <v>-3.6379788070917202E-12</v>
      </c>
      <c r="AV103" s="6"/>
      <c r="AW103" s="6"/>
      <c r="AX103" s="6"/>
      <c r="AY103" s="6">
        <v>-3.6379788070917202E-12</v>
      </c>
      <c r="AZ103" s="6">
        <v>-1.45519152283669E-11</v>
      </c>
      <c r="BA103" s="6"/>
      <c r="BB103" s="6"/>
      <c r="BC103" s="6">
        <v>-3.6379788070917202E-12</v>
      </c>
      <c r="BD103" s="6">
        <v>-3.6379788070917202E-12</v>
      </c>
      <c r="BE103" s="6"/>
      <c r="BF103" s="6"/>
      <c r="BG103" s="6">
        <v>6.9121597334742805E-11</v>
      </c>
    </row>
    <row r="104" spans="2:59" x14ac:dyDescent="0.25">
      <c r="B104" s="4" t="s">
        <v>106</v>
      </c>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v>2.9103830456733801E-11</v>
      </c>
      <c r="AP104" s="6">
        <v>1.45519152283669E-11</v>
      </c>
      <c r="AQ104" s="6"/>
      <c r="AR104" s="6"/>
      <c r="AS104" s="6">
        <v>1.45519152283669E-11</v>
      </c>
      <c r="AT104" s="6"/>
      <c r="AU104" s="6"/>
      <c r="AV104" s="6"/>
      <c r="AW104" s="6">
        <v>-7.2759576141834308E-12</v>
      </c>
      <c r="AX104" s="6">
        <v>-7.2759576141834308E-12</v>
      </c>
      <c r="AY104" s="6"/>
      <c r="AZ104" s="6"/>
      <c r="BA104" s="6"/>
      <c r="BB104" s="6"/>
      <c r="BC104" s="6">
        <v>-1.45519152283669E-11</v>
      </c>
      <c r="BD104" s="6"/>
      <c r="BE104" s="6"/>
      <c r="BF104" s="6"/>
      <c r="BG104" s="6">
        <v>2.9103830456733833E-11</v>
      </c>
    </row>
    <row r="105" spans="2:59" x14ac:dyDescent="0.25">
      <c r="B105" s="4" t="s">
        <v>15</v>
      </c>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v>-5753.3580835729799</v>
      </c>
      <c r="AU105" s="6">
        <v>-5753.3580835729799</v>
      </c>
      <c r="AV105" s="6">
        <v>-8925.0101119089704</v>
      </c>
      <c r="AW105" s="6">
        <v>-9558.2670922352409</v>
      </c>
      <c r="AX105" s="6">
        <v>-7826.8913612998895</v>
      </c>
      <c r="AY105" s="6">
        <v>-8063.37472145007</v>
      </c>
      <c r="AZ105" s="6">
        <v>-8164.5503688932395</v>
      </c>
      <c r="BA105" s="6">
        <v>-8644.0690842472195</v>
      </c>
      <c r="BB105" s="6">
        <v>-7984.0933603358399</v>
      </c>
      <c r="BC105" s="6">
        <v>-7649.2099726182905</v>
      </c>
      <c r="BD105" s="6">
        <v>-8291.5696281029996</v>
      </c>
      <c r="BE105" s="6"/>
      <c r="BF105" s="6"/>
      <c r="BG105" s="6">
        <v>-86613.751868237698</v>
      </c>
    </row>
    <row r="106" spans="2:59" x14ac:dyDescent="0.25">
      <c r="B106" s="4" t="s">
        <v>107</v>
      </c>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v>1.8189894035458601E-12</v>
      </c>
      <c r="AK106" s="6"/>
      <c r="AL106" s="6"/>
      <c r="AM106" s="6"/>
      <c r="AN106" s="6"/>
      <c r="AO106" s="6"/>
      <c r="AP106" s="6"/>
      <c r="AQ106" s="6"/>
      <c r="AR106" s="6"/>
      <c r="AS106" s="6"/>
      <c r="AT106" s="6"/>
      <c r="AU106" s="6"/>
      <c r="AV106" s="6">
        <v>-4474.1050407947596</v>
      </c>
      <c r="AW106" s="6">
        <v>-5275.9719225031604</v>
      </c>
      <c r="AX106" s="6">
        <v>-6223.3519774778597</v>
      </c>
      <c r="AY106" s="6">
        <v>-6223.3519774778597</v>
      </c>
      <c r="AZ106" s="6">
        <v>-6223.3519774778597</v>
      </c>
      <c r="BA106" s="6">
        <v>-6223.3519774778597</v>
      </c>
      <c r="BB106" s="6">
        <v>-6223.3519774778597</v>
      </c>
      <c r="BC106" s="6">
        <v>-6223.3519774778597</v>
      </c>
      <c r="BD106" s="6">
        <v>-6223.3519774778597</v>
      </c>
      <c r="BE106" s="6"/>
      <c r="BF106" s="6"/>
      <c r="BG106" s="6">
        <v>-53313.540805642922</v>
      </c>
    </row>
    <row r="107" spans="2:59" x14ac:dyDescent="0.25">
      <c r="B107" s="4" t="s">
        <v>108</v>
      </c>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v>-6340.96383417572</v>
      </c>
      <c r="AU107" s="6">
        <v>-6016.9128409780997</v>
      </c>
      <c r="AV107" s="6">
        <v>-2704.0588462939199</v>
      </c>
      <c r="AW107" s="6">
        <v>-2895.1877722731201</v>
      </c>
      <c r="AX107" s="6">
        <v>-3121.0004807562</v>
      </c>
      <c r="AY107" s="6">
        <v>-3121.0004807562</v>
      </c>
      <c r="AZ107" s="6">
        <v>-3121.0004807562</v>
      </c>
      <c r="BA107" s="6">
        <v>-3121.0004807562</v>
      </c>
      <c r="BB107" s="6">
        <v>-3121.0004807562</v>
      </c>
      <c r="BC107" s="6">
        <v>-3121.0004807562</v>
      </c>
      <c r="BD107" s="6">
        <v>-3121.0004807562</v>
      </c>
      <c r="BE107" s="6"/>
      <c r="BF107" s="6"/>
      <c r="BG107" s="6">
        <v>-39804.126659014248</v>
      </c>
    </row>
    <row r="108" spans="2:59" x14ac:dyDescent="0.25">
      <c r="B108" s="4" t="s">
        <v>109</v>
      </c>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v>-3037.8593250807198</v>
      </c>
      <c r="AV108" s="6">
        <v>-856.30938641694604</v>
      </c>
      <c r="AW108" s="6">
        <v>-982.16983707848601</v>
      </c>
      <c r="AX108" s="6">
        <v>-1130.8699310552181</v>
      </c>
      <c r="AY108" s="6">
        <v>-1130.8699310552181</v>
      </c>
      <c r="AZ108" s="6">
        <v>-1130.8699310552199</v>
      </c>
      <c r="BA108" s="6">
        <v>-1130.8699310552181</v>
      </c>
      <c r="BB108" s="6">
        <v>-1130.8699310552181</v>
      </c>
      <c r="BC108" s="6">
        <v>-1130.8699310552181</v>
      </c>
      <c r="BD108" s="6">
        <v>-1130.8699310552181</v>
      </c>
      <c r="BE108" s="6"/>
      <c r="BF108" s="6"/>
      <c r="BG108" s="6">
        <v>-12792.428065962682</v>
      </c>
    </row>
    <row r="109" spans="2:59" x14ac:dyDescent="0.25">
      <c r="B109" s="4" t="s">
        <v>110</v>
      </c>
      <c r="C109" s="6"/>
      <c r="D109" s="6"/>
      <c r="E109" s="6"/>
      <c r="F109" s="6"/>
      <c r="G109" s="6"/>
      <c r="H109" s="6"/>
      <c r="I109" s="6"/>
      <c r="J109" s="6"/>
      <c r="K109" s="6"/>
      <c r="L109" s="6"/>
      <c r="M109" s="6"/>
      <c r="N109" s="6"/>
      <c r="O109" s="6"/>
      <c r="P109" s="6"/>
      <c r="Q109" s="6"/>
      <c r="R109" s="6"/>
      <c r="S109" s="6"/>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v>-13737.24527265006</v>
      </c>
      <c r="AW109" s="6">
        <v>-14708.22448727522</v>
      </c>
      <c r="AX109" s="6">
        <v>-15855.40535072604</v>
      </c>
      <c r="AY109" s="6">
        <v>-15855.40535072604</v>
      </c>
      <c r="AZ109" s="6">
        <v>-15855.40535072604</v>
      </c>
      <c r="BA109" s="6">
        <v>-15855.40535072602</v>
      </c>
      <c r="BB109" s="6">
        <v>-15855.40535072602</v>
      </c>
      <c r="BC109" s="6">
        <v>-15855.40535072602</v>
      </c>
      <c r="BD109" s="6">
        <v>-15855.40535072604</v>
      </c>
      <c r="BE109" s="6"/>
      <c r="BF109" s="6"/>
      <c r="BG109" s="6">
        <v>-139433.30721500752</v>
      </c>
    </row>
    <row r="110" spans="2:59" x14ac:dyDescent="0.25">
      <c r="B110" s="4" t="s">
        <v>111</v>
      </c>
      <c r="C110" s="6"/>
      <c r="D110" s="6"/>
      <c r="E110" s="6"/>
      <c r="F110" s="6"/>
      <c r="G110" s="6"/>
      <c r="H110" s="6"/>
      <c r="I110" s="6"/>
      <c r="J110" s="6"/>
      <c r="K110" s="6"/>
      <c r="L110" s="6"/>
      <c r="M110" s="6"/>
      <c r="N110" s="6"/>
      <c r="O110" s="6"/>
      <c r="P110" s="6"/>
      <c r="Q110" s="6"/>
      <c r="R110" s="6"/>
      <c r="S110" s="6"/>
      <c r="T110" s="6"/>
      <c r="U110" s="6"/>
      <c r="V110" s="6"/>
      <c r="W110" s="6"/>
      <c r="X110" s="6"/>
      <c r="Y110" s="6"/>
      <c r="Z110" s="6"/>
      <c r="AA110" s="6"/>
      <c r="AB110" s="6"/>
      <c r="AC110" s="6"/>
      <c r="AD110" s="6"/>
      <c r="AE110" s="6"/>
      <c r="AF110" s="6"/>
      <c r="AG110" s="6"/>
      <c r="AH110" s="6"/>
      <c r="AI110" s="6"/>
      <c r="AJ110" s="6"/>
      <c r="AK110" s="6"/>
      <c r="AL110" s="6"/>
      <c r="AM110" s="6"/>
      <c r="AN110" s="6"/>
      <c r="AO110" s="6"/>
      <c r="AP110" s="6"/>
      <c r="AQ110" s="6"/>
      <c r="AR110" s="6"/>
      <c r="AS110" s="6"/>
      <c r="AT110" s="6">
        <v>-6666.77088</v>
      </c>
      <c r="AU110" s="6">
        <v>-5942.6490643633797</v>
      </c>
      <c r="AV110" s="6">
        <v>-1447.130805429096</v>
      </c>
      <c r="AW110" s="6">
        <v>-1706.4913380480341</v>
      </c>
      <c r="AX110" s="6">
        <v>-2012.91750585196</v>
      </c>
      <c r="AY110" s="6">
        <v>-2012.91750585196</v>
      </c>
      <c r="AZ110" s="6">
        <v>-2012.91750585196</v>
      </c>
      <c r="BA110" s="6">
        <v>-2012.91750585196</v>
      </c>
      <c r="BB110" s="6">
        <v>-2012.91750585196</v>
      </c>
      <c r="BC110" s="6">
        <v>-2012.91750585196</v>
      </c>
      <c r="BD110" s="6">
        <v>-2012.91750585196</v>
      </c>
      <c r="BE110" s="6"/>
      <c r="BF110" s="6"/>
      <c r="BG110" s="6">
        <v>-29853.464628804239</v>
      </c>
    </row>
    <row r="111" spans="2:59" x14ac:dyDescent="0.25">
      <c r="B111" s="4" t="s">
        <v>102</v>
      </c>
      <c r="C111" s="6"/>
      <c r="D111" s="6"/>
      <c r="E111" s="6"/>
      <c r="F111" s="6"/>
      <c r="G111" s="6"/>
      <c r="H111" s="6"/>
      <c r="I111" s="6"/>
      <c r="J111" s="6"/>
      <c r="K111" s="6"/>
      <c r="L111" s="6"/>
      <c r="M111" s="6"/>
      <c r="N111" s="6"/>
      <c r="O111" s="6"/>
      <c r="P111" s="6"/>
      <c r="Q111" s="6"/>
      <c r="R111" s="6"/>
      <c r="S111" s="6"/>
      <c r="T111" s="6"/>
      <c r="U111" s="6"/>
      <c r="V111" s="6"/>
      <c r="W111" s="6"/>
      <c r="X111" s="6"/>
      <c r="Y111" s="6"/>
      <c r="Z111" s="6"/>
      <c r="AA111" s="6"/>
      <c r="AB111" s="6"/>
      <c r="AC111" s="6"/>
      <c r="AD111" s="6"/>
      <c r="AE111" s="6"/>
      <c r="AF111" s="6"/>
      <c r="AG111" s="6"/>
      <c r="AH111" s="6"/>
      <c r="AI111" s="6"/>
      <c r="AJ111" s="6">
        <v>9.0949470177292804E-13</v>
      </c>
      <c r="AK111" s="6">
        <v>9.0949470177292804E-13</v>
      </c>
      <c r="AL111" s="6"/>
      <c r="AM111" s="6">
        <v>3.6379788070917101E-12</v>
      </c>
      <c r="AN111" s="6"/>
      <c r="AO111" s="6"/>
      <c r="AP111" s="6"/>
      <c r="AQ111" s="6"/>
      <c r="AR111" s="6">
        <v>9.0949470177292804E-13</v>
      </c>
      <c r="AS111" s="6">
        <v>1.45519152283669E-11</v>
      </c>
      <c r="AT111" s="6"/>
      <c r="AU111" s="6"/>
      <c r="AV111" s="6">
        <v>-7.2759576141834308E-12</v>
      </c>
      <c r="AW111" s="6"/>
      <c r="AX111" s="6"/>
      <c r="AY111" s="6">
        <v>-1.818989403545861E-11</v>
      </c>
      <c r="AZ111" s="6">
        <v>-3.6379788070917101E-12</v>
      </c>
      <c r="BA111" s="6">
        <v>-9.0949470177292804E-13</v>
      </c>
      <c r="BB111" s="6">
        <v>-4567.5047768033901</v>
      </c>
      <c r="BC111" s="6">
        <v>-2427.7689493297498</v>
      </c>
      <c r="BD111" s="6">
        <v>-955.98086230228398</v>
      </c>
      <c r="BE111" s="6"/>
      <c r="BF111" s="6"/>
      <c r="BG111" s="6">
        <v>-7951.2545884354331</v>
      </c>
    </row>
    <row r="112" spans="2:59" x14ac:dyDescent="0.25">
      <c r="B112" s="4" t="s">
        <v>112</v>
      </c>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c r="AF112" s="6"/>
      <c r="AG112" s="6"/>
      <c r="AH112" s="6"/>
      <c r="AI112" s="6"/>
      <c r="AJ112" s="6"/>
      <c r="AK112" s="6"/>
      <c r="AL112" s="6"/>
      <c r="AM112" s="6"/>
      <c r="AN112" s="6"/>
      <c r="AO112" s="6"/>
      <c r="AP112" s="6"/>
      <c r="AQ112" s="6"/>
      <c r="AR112" s="6"/>
      <c r="AS112" s="6"/>
      <c r="AT112" s="6">
        <v>-6652.34786568447</v>
      </c>
      <c r="AU112" s="6">
        <v>-6716.4802951874199</v>
      </c>
      <c r="AV112" s="6">
        <v>-1635.5711794441081</v>
      </c>
      <c r="AW112" s="6">
        <v>-1928.7047445961721</v>
      </c>
      <c r="AX112" s="6">
        <v>-2275.0326693472398</v>
      </c>
      <c r="AY112" s="6">
        <v>-2275.0326693472398</v>
      </c>
      <c r="AZ112" s="6">
        <v>-2275.0326693472598</v>
      </c>
      <c r="BA112" s="6">
        <v>-2275.0326693472398</v>
      </c>
      <c r="BB112" s="6">
        <v>-2275.0326693472398</v>
      </c>
      <c r="BC112" s="6">
        <v>-2275.0326693472398</v>
      </c>
      <c r="BD112" s="6">
        <v>-2275.0326693472398</v>
      </c>
      <c r="BE112" s="6"/>
      <c r="BF112" s="6"/>
      <c r="BG112" s="6">
        <v>-32858.332770342866</v>
      </c>
    </row>
    <row r="113" spans="2:59" x14ac:dyDescent="0.25">
      <c r="B113" s="4" t="s">
        <v>104</v>
      </c>
      <c r="C113" s="6"/>
      <c r="D113" s="6"/>
      <c r="E113" s="6"/>
      <c r="F113" s="6"/>
      <c r="G113" s="6"/>
      <c r="H113" s="6"/>
      <c r="I113" s="6"/>
      <c r="J113" s="6"/>
      <c r="K113" s="6"/>
      <c r="L113" s="6"/>
      <c r="M113" s="6"/>
      <c r="N113" s="6"/>
      <c r="O113" s="6"/>
      <c r="P113" s="6"/>
      <c r="Q113" s="6"/>
      <c r="R113" s="6"/>
      <c r="S113" s="6"/>
      <c r="T113" s="6"/>
      <c r="U113" s="6"/>
      <c r="V113" s="6"/>
      <c r="W113" s="6"/>
      <c r="X113" s="6"/>
      <c r="Y113" s="6"/>
      <c r="Z113" s="6"/>
      <c r="AA113" s="6"/>
      <c r="AB113" s="6"/>
      <c r="AC113" s="6"/>
      <c r="AD113" s="6"/>
      <c r="AE113" s="6"/>
      <c r="AF113" s="6"/>
      <c r="AG113" s="6"/>
      <c r="AH113" s="6"/>
      <c r="AI113" s="6"/>
      <c r="AJ113" s="6"/>
      <c r="AK113" s="6"/>
      <c r="AL113" s="6"/>
      <c r="AM113" s="6">
        <v>3.6379788070917101E-12</v>
      </c>
      <c r="AN113" s="6"/>
      <c r="AO113" s="6"/>
      <c r="AP113" s="6">
        <v>4.5474735088646402E-13</v>
      </c>
      <c r="AQ113" s="6">
        <v>7.2759576141834308E-12</v>
      </c>
      <c r="AR113" s="6"/>
      <c r="AS113" s="6"/>
      <c r="AT113" s="6"/>
      <c r="AU113" s="6">
        <v>-1363.33097911657</v>
      </c>
      <c r="AV113" s="6">
        <v>-1237.5818729706637</v>
      </c>
      <c r="AW113" s="6">
        <v>-1015.4768010980805</v>
      </c>
      <c r="AX113" s="6">
        <v>-1259.62712515305</v>
      </c>
      <c r="AY113" s="6">
        <v>-1571.2316822228399</v>
      </c>
      <c r="AZ113" s="6">
        <v>-1237.5818729706505</v>
      </c>
      <c r="BA113" s="6">
        <v>-648.27099547021805</v>
      </c>
      <c r="BB113" s="6">
        <v>-1296.07448999556</v>
      </c>
      <c r="BC113" s="6">
        <v>-2122.8541461813302</v>
      </c>
      <c r="BD113" s="6">
        <v>-1237.5818729706573</v>
      </c>
      <c r="BE113" s="6"/>
      <c r="BF113" s="6"/>
      <c r="BG113" s="6">
        <v>-12989.611838149611</v>
      </c>
    </row>
    <row r="114" spans="2:59" x14ac:dyDescent="0.25">
      <c r="B114" s="3" t="s">
        <v>128</v>
      </c>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c r="AF114" s="6"/>
      <c r="AG114" s="6"/>
      <c r="AH114" s="6"/>
      <c r="AI114" s="6"/>
      <c r="AJ114" s="6"/>
      <c r="AK114" s="6"/>
      <c r="AL114" s="6"/>
      <c r="AM114" s="6"/>
      <c r="AN114" s="6"/>
      <c r="AO114" s="6"/>
      <c r="AP114" s="6"/>
      <c r="AQ114" s="6"/>
      <c r="AR114" s="6"/>
      <c r="AS114" s="6"/>
      <c r="AT114" s="6"/>
      <c r="AU114" s="6"/>
      <c r="AV114" s="6"/>
      <c r="AW114" s="6"/>
      <c r="AX114" s="6"/>
      <c r="AY114" s="6"/>
      <c r="AZ114" s="6"/>
      <c r="BA114" s="6"/>
      <c r="BB114" s="6"/>
      <c r="BC114" s="6"/>
      <c r="BD114" s="6"/>
      <c r="BE114" s="6"/>
      <c r="BF114" s="6"/>
      <c r="BG114" s="6"/>
    </row>
    <row r="115" spans="2:59" x14ac:dyDescent="0.25">
      <c r="B115" s="4" t="s">
        <v>15</v>
      </c>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c r="AH115" s="6"/>
      <c r="AI115" s="6"/>
      <c r="AJ115" s="6"/>
      <c r="AK115" s="6"/>
      <c r="AL115" s="6"/>
      <c r="AM115" s="6"/>
      <c r="AN115" s="6"/>
      <c r="AO115" s="6"/>
      <c r="AP115" s="6">
        <v>1434.2964830517899</v>
      </c>
      <c r="AQ115" s="6">
        <v>93.467221289323206</v>
      </c>
      <c r="AR115" s="6">
        <v>794.30825532458402</v>
      </c>
      <c r="AS115" s="6"/>
      <c r="AT115" s="6"/>
      <c r="AU115" s="6"/>
      <c r="AV115" s="6"/>
      <c r="AW115" s="6"/>
      <c r="AX115" s="6"/>
      <c r="AY115" s="6"/>
      <c r="AZ115" s="6"/>
      <c r="BA115" s="6">
        <v>-1513.47614242542</v>
      </c>
      <c r="BB115" s="6">
        <v>-93.1897983500522</v>
      </c>
      <c r="BC115" s="6">
        <v>-867.45889278951802</v>
      </c>
      <c r="BD115" s="6"/>
      <c r="BE115" s="6"/>
      <c r="BF115" s="6"/>
      <c r="BG115" s="6">
        <v>-152.05287389929299</v>
      </c>
    </row>
    <row r="116" spans="2:59" x14ac:dyDescent="0.25">
      <c r="B116" s="3" t="s">
        <v>50</v>
      </c>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c r="AF116" s="6"/>
      <c r="AG116" s="6"/>
      <c r="AH116" s="6"/>
      <c r="AI116" s="6"/>
      <c r="AJ116" s="6"/>
      <c r="AK116" s="6"/>
      <c r="AL116" s="6"/>
      <c r="AM116" s="6"/>
      <c r="AN116" s="6"/>
      <c r="AO116" s="6"/>
      <c r="AP116" s="6"/>
      <c r="AQ116" s="6"/>
      <c r="AR116" s="6"/>
      <c r="AS116" s="6"/>
      <c r="AT116" s="6"/>
      <c r="AU116" s="6"/>
      <c r="AV116" s="6"/>
      <c r="AW116" s="6"/>
      <c r="AX116" s="6"/>
      <c r="AY116" s="6"/>
      <c r="AZ116" s="6"/>
      <c r="BA116" s="6"/>
      <c r="BB116" s="6"/>
      <c r="BC116" s="6"/>
      <c r="BD116" s="6"/>
      <c r="BE116" s="6"/>
      <c r="BF116" s="6"/>
      <c r="BG116" s="6"/>
    </row>
    <row r="117" spans="2:59" x14ac:dyDescent="0.25">
      <c r="B117" s="4" t="s">
        <v>118</v>
      </c>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c r="AH117" s="6"/>
      <c r="AI117" s="6">
        <v>620.1538875</v>
      </c>
      <c r="AJ117" s="6">
        <v>570.57816375000004</v>
      </c>
      <c r="AK117" s="6">
        <v>372.27526875000001</v>
      </c>
      <c r="AL117" s="6">
        <v>124.39665000000001</v>
      </c>
      <c r="AM117" s="6">
        <v>93.297487499999988</v>
      </c>
      <c r="AN117" s="6">
        <v>62.198325000000004</v>
      </c>
      <c r="AO117" s="6">
        <v>31.099162500000002</v>
      </c>
      <c r="AP117" s="6"/>
      <c r="AQ117" s="6"/>
      <c r="AR117" s="6"/>
      <c r="AS117" s="6"/>
      <c r="AT117" s="6"/>
      <c r="AU117" s="6"/>
      <c r="AV117" s="6"/>
      <c r="AW117" s="6"/>
      <c r="AX117" s="6"/>
      <c r="AY117" s="6"/>
      <c r="AZ117" s="6"/>
      <c r="BA117" s="6"/>
      <c r="BB117" s="6"/>
      <c r="BC117" s="6"/>
      <c r="BD117" s="6"/>
      <c r="BE117" s="6"/>
      <c r="BF117" s="6"/>
      <c r="BG117" s="6">
        <v>1873.9989450000003</v>
      </c>
    </row>
    <row r="118" spans="2:59" x14ac:dyDescent="0.25">
      <c r="B118" s="4" t="s">
        <v>52</v>
      </c>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c r="AD118" s="6"/>
      <c r="AE118" s="6"/>
      <c r="AF118" s="6"/>
      <c r="AG118" s="6"/>
      <c r="AH118" s="6"/>
      <c r="AI118" s="6">
        <v>81012.84578399999</v>
      </c>
      <c r="AJ118" s="6">
        <v>89015.711870382045</v>
      </c>
      <c r="AK118" s="6">
        <v>112484.1595692093</v>
      </c>
      <c r="AL118" s="6">
        <v>153577.9892794856</v>
      </c>
      <c r="AM118" s="6">
        <v>174007.32657347311</v>
      </c>
      <c r="AN118" s="6">
        <v>265502.87566499301</v>
      </c>
      <c r="AO118" s="6">
        <v>272207.15598465403</v>
      </c>
      <c r="AP118" s="6">
        <v>279080.72778371</v>
      </c>
      <c r="AQ118" s="6">
        <v>286127.86588415701</v>
      </c>
      <c r="AR118" s="6">
        <v>293352.95305260899</v>
      </c>
      <c r="AS118" s="6">
        <v>300760.48272602202</v>
      </c>
      <c r="AT118" s="6"/>
      <c r="AU118" s="6"/>
      <c r="AV118" s="6"/>
      <c r="AW118" s="6"/>
      <c r="AX118" s="6"/>
      <c r="AY118" s="6"/>
      <c r="AZ118" s="6"/>
      <c r="BA118" s="6"/>
      <c r="BB118" s="6"/>
      <c r="BC118" s="6"/>
      <c r="BD118" s="6"/>
      <c r="BE118" s="6"/>
      <c r="BF118" s="6"/>
      <c r="BG118" s="6">
        <v>2307130.0941726943</v>
      </c>
    </row>
    <row r="119" spans="2:59" x14ac:dyDescent="0.25">
      <c r="B119" s="4" t="s">
        <v>119</v>
      </c>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c r="AH119" s="6"/>
      <c r="AI119" s="6">
        <v>2769.5515078359699</v>
      </c>
      <c r="AJ119" s="6">
        <v>2677.2331242414402</v>
      </c>
      <c r="AK119" s="6">
        <v>7691.0037435536296</v>
      </c>
      <c r="AL119" s="6">
        <v>8660.3487101038008</v>
      </c>
      <c r="AM119" s="6">
        <v>8736.2460421218166</v>
      </c>
      <c r="AN119" s="6">
        <v>9575.3496761604711</v>
      </c>
      <c r="AO119" s="6">
        <v>9898.2457753371491</v>
      </c>
      <c r="AP119" s="6">
        <v>10450.616878064429</v>
      </c>
      <c r="AQ119" s="6">
        <v>10634.64701128456</v>
      </c>
      <c r="AR119" s="6">
        <v>9892.0043024548504</v>
      </c>
      <c r="AS119" s="6">
        <v>11033.74585945089</v>
      </c>
      <c r="AT119" s="6"/>
      <c r="AU119" s="6"/>
      <c r="AV119" s="6"/>
      <c r="AW119" s="6"/>
      <c r="AX119" s="6"/>
      <c r="AY119" s="6"/>
      <c r="AZ119" s="6"/>
      <c r="BA119" s="6"/>
      <c r="BB119" s="6"/>
      <c r="BC119" s="6"/>
      <c r="BD119" s="6"/>
      <c r="BE119" s="6"/>
      <c r="BF119" s="6"/>
      <c r="BG119" s="6">
        <v>92018.99263060902</v>
      </c>
    </row>
    <row r="120" spans="2:59" x14ac:dyDescent="0.25">
      <c r="B120" s="4" t="s">
        <v>120</v>
      </c>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c r="AH120" s="6"/>
      <c r="AI120" s="6">
        <v>1658.299753440002</v>
      </c>
      <c r="AJ120" s="6">
        <v>251.101769263976</v>
      </c>
      <c r="AK120" s="6">
        <v>619.66173898009197</v>
      </c>
      <c r="AL120" s="6"/>
      <c r="AM120" s="6"/>
      <c r="AN120" s="6"/>
      <c r="AO120" s="6"/>
      <c r="AP120" s="6"/>
      <c r="AQ120" s="6"/>
      <c r="AR120" s="6"/>
      <c r="AS120" s="6"/>
      <c r="AT120" s="6"/>
      <c r="AU120" s="6"/>
      <c r="AV120" s="6"/>
      <c r="AW120" s="6"/>
      <c r="AX120" s="6"/>
      <c r="AY120" s="6"/>
      <c r="AZ120" s="6"/>
      <c r="BA120" s="6"/>
      <c r="BB120" s="6"/>
      <c r="BC120" s="6"/>
      <c r="BD120" s="6"/>
      <c r="BE120" s="6"/>
      <c r="BF120" s="6"/>
      <c r="BG120" s="6">
        <v>2529.0632616840703</v>
      </c>
    </row>
    <row r="121" spans="2:59" x14ac:dyDescent="0.25">
      <c r="B121" s="4" t="s">
        <v>121</v>
      </c>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c r="AH121" s="6"/>
      <c r="AI121" s="6">
        <v>54166.742784000002</v>
      </c>
      <c r="AJ121" s="6">
        <v>48750.0685056</v>
      </c>
      <c r="AK121" s="6">
        <v>15744.33095323152</v>
      </c>
      <c r="AL121" s="6"/>
      <c r="AM121" s="6"/>
      <c r="AN121" s="6"/>
      <c r="AO121" s="6"/>
      <c r="AP121" s="6"/>
      <c r="AQ121" s="6"/>
      <c r="AR121" s="6"/>
      <c r="AS121" s="6"/>
      <c r="AT121" s="6"/>
      <c r="AU121" s="6"/>
      <c r="AV121" s="6"/>
      <c r="AW121" s="6"/>
      <c r="AX121" s="6"/>
      <c r="AY121" s="6"/>
      <c r="AZ121" s="6"/>
      <c r="BA121" s="6"/>
      <c r="BB121" s="6"/>
      <c r="BC121" s="6"/>
      <c r="BD121" s="6"/>
      <c r="BE121" s="6"/>
      <c r="BF121" s="6"/>
      <c r="BG121" s="6">
        <v>118661.14224283153</v>
      </c>
    </row>
    <row r="122" spans="2:59" x14ac:dyDescent="0.25">
      <c r="B122" s="4" t="s">
        <v>122</v>
      </c>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c r="AH122" s="6"/>
      <c r="AI122" s="6">
        <v>96.576705000000004</v>
      </c>
      <c r="AJ122" s="6">
        <v>86.919034500000009</v>
      </c>
      <c r="AK122" s="6">
        <v>48.288352500000002</v>
      </c>
      <c r="AL122" s="6"/>
      <c r="AM122" s="6"/>
      <c r="AN122" s="6"/>
      <c r="AO122" s="6"/>
      <c r="AP122" s="6"/>
      <c r="AQ122" s="6"/>
      <c r="AR122" s="6"/>
      <c r="AS122" s="6"/>
      <c r="AT122" s="6"/>
      <c r="AU122" s="6"/>
      <c r="AV122" s="6"/>
      <c r="AW122" s="6"/>
      <c r="AX122" s="6"/>
      <c r="AY122" s="6"/>
      <c r="AZ122" s="6"/>
      <c r="BA122" s="6"/>
      <c r="BB122" s="6"/>
      <c r="BC122" s="6"/>
      <c r="BD122" s="6"/>
      <c r="BE122" s="6"/>
      <c r="BF122" s="6"/>
      <c r="BG122" s="6">
        <v>231.78409199999999</v>
      </c>
    </row>
    <row r="123" spans="2:59" x14ac:dyDescent="0.25">
      <c r="B123" s="4" t="s">
        <v>76</v>
      </c>
      <c r="C123" s="6">
        <v>79287.444420351356</v>
      </c>
      <c r="D123" s="6">
        <v>387856.6533466322</v>
      </c>
      <c r="E123" s="6">
        <v>781727.4963048402</v>
      </c>
      <c r="F123" s="6">
        <v>885846.4239798442</v>
      </c>
      <c r="G123" s="6">
        <v>1350507.5516525165</v>
      </c>
      <c r="H123" s="6">
        <v>1384841.0324402535</v>
      </c>
      <c r="I123" s="6">
        <v>1419913.030869955</v>
      </c>
      <c r="J123" s="6">
        <v>1455554.3648776477</v>
      </c>
      <c r="K123" s="6">
        <v>1492308.9365869244</v>
      </c>
      <c r="L123" s="6">
        <v>1529991.6072900402</v>
      </c>
      <c r="M123" s="6"/>
      <c r="N123" s="6"/>
      <c r="O123" s="6"/>
      <c r="P123" s="6"/>
      <c r="Q123" s="6"/>
      <c r="R123" s="6"/>
      <c r="S123" s="6"/>
      <c r="T123" s="6"/>
      <c r="U123" s="6"/>
      <c r="V123" s="6"/>
      <c r="W123" s="6"/>
      <c r="X123" s="6">
        <v>55273.775384752291</v>
      </c>
      <c r="Y123" s="6">
        <v>56091.876886537095</v>
      </c>
      <c r="Z123" s="6">
        <v>58603.13697268442</v>
      </c>
      <c r="AA123" s="6">
        <v>62359.64419024824</v>
      </c>
      <c r="AB123" s="6">
        <v>70494.579450338715</v>
      </c>
      <c r="AC123" s="6">
        <v>107157.4815137413</v>
      </c>
      <c r="AD123" s="6">
        <v>109768.26515667011</v>
      </c>
      <c r="AE123" s="6">
        <v>112427.278921943</v>
      </c>
      <c r="AF123" s="6">
        <v>115231.53381543072</v>
      </c>
      <c r="AG123" s="6">
        <v>118141.27444414665</v>
      </c>
      <c r="AH123" s="6">
        <v>121124.48967001469</v>
      </c>
      <c r="AI123" s="6"/>
      <c r="AJ123" s="6"/>
      <c r="AK123" s="6"/>
      <c r="AL123" s="6"/>
      <c r="AM123" s="6"/>
      <c r="AN123" s="6"/>
      <c r="AO123" s="6"/>
      <c r="AP123" s="6"/>
      <c r="AQ123" s="6"/>
      <c r="AR123" s="6"/>
      <c r="AS123" s="6"/>
      <c r="AT123" s="6"/>
      <c r="AU123" s="6"/>
      <c r="AV123" s="6"/>
      <c r="AW123" s="6"/>
      <c r="AX123" s="6"/>
      <c r="AY123" s="6"/>
      <c r="AZ123" s="6"/>
      <c r="BA123" s="6"/>
      <c r="BB123" s="6"/>
      <c r="BC123" s="6"/>
      <c r="BD123" s="6"/>
      <c r="BE123" s="6"/>
      <c r="BF123" s="6"/>
      <c r="BG123" s="6">
        <v>11754507.878175518</v>
      </c>
    </row>
    <row r="124" spans="2:59" x14ac:dyDescent="0.25">
      <c r="B124" s="2" t="s">
        <v>125</v>
      </c>
      <c r="C124" s="6"/>
      <c r="D124" s="6"/>
      <c r="E124" s="6"/>
      <c r="F124" s="6"/>
      <c r="G124" s="6"/>
      <c r="H124" s="6"/>
      <c r="I124" s="6"/>
      <c r="J124" s="6"/>
      <c r="K124" s="6"/>
      <c r="L124" s="6"/>
      <c r="M124" s="6"/>
      <c r="N124" s="6"/>
      <c r="O124" s="6"/>
      <c r="P124" s="6"/>
      <c r="Q124" s="6"/>
      <c r="R124" s="6"/>
      <c r="S124" s="6"/>
      <c r="T124" s="6"/>
      <c r="U124" s="6"/>
      <c r="V124" s="6"/>
      <c r="W124" s="6"/>
      <c r="X124" s="6"/>
      <c r="Y124" s="6"/>
      <c r="Z124" s="6"/>
      <c r="AA124" s="6"/>
      <c r="AB124" s="6"/>
      <c r="AC124" s="6"/>
      <c r="AD124" s="6"/>
      <c r="AE124" s="6"/>
      <c r="AF124" s="6"/>
      <c r="AG124" s="6"/>
      <c r="AH124" s="6"/>
      <c r="AI124" s="6"/>
      <c r="AJ124" s="6"/>
      <c r="AK124" s="6"/>
      <c r="AL124" s="6"/>
      <c r="AM124" s="6"/>
      <c r="AN124" s="6"/>
      <c r="AO124" s="6"/>
      <c r="AP124" s="6"/>
      <c r="AQ124" s="6"/>
      <c r="AR124" s="6"/>
      <c r="AS124" s="6"/>
      <c r="AT124" s="6"/>
      <c r="AU124" s="6"/>
      <c r="AV124" s="6"/>
      <c r="AW124" s="6"/>
      <c r="AX124" s="6"/>
      <c r="AY124" s="6"/>
      <c r="AZ124" s="6"/>
      <c r="BA124" s="6"/>
      <c r="BB124" s="6"/>
      <c r="BC124" s="6"/>
      <c r="BD124" s="6"/>
      <c r="BE124" s="6"/>
      <c r="BF124" s="6"/>
      <c r="BG124" s="6"/>
    </row>
    <row r="125" spans="2:59" x14ac:dyDescent="0.25">
      <c r="B125" s="3" t="s">
        <v>78</v>
      </c>
      <c r="C125" s="6"/>
      <c r="D125" s="6"/>
      <c r="E125" s="6"/>
      <c r="F125" s="6"/>
      <c r="G125" s="6"/>
      <c r="H125" s="6"/>
      <c r="I125" s="6"/>
      <c r="J125" s="6"/>
      <c r="K125" s="6"/>
      <c r="L125" s="6"/>
      <c r="M125" s="6"/>
      <c r="N125" s="6"/>
      <c r="O125" s="6"/>
      <c r="P125" s="6"/>
      <c r="Q125" s="6"/>
      <c r="R125" s="6"/>
      <c r="S125" s="6"/>
      <c r="T125" s="6"/>
      <c r="U125" s="6"/>
      <c r="V125" s="6"/>
      <c r="W125" s="6"/>
      <c r="X125" s="6"/>
      <c r="Y125" s="6"/>
      <c r="Z125" s="6"/>
      <c r="AA125" s="6"/>
      <c r="AB125" s="6"/>
      <c r="AC125" s="6"/>
      <c r="AD125" s="6"/>
      <c r="AE125" s="6"/>
      <c r="AF125" s="6"/>
      <c r="AG125" s="6"/>
      <c r="AH125" s="6"/>
      <c r="AI125" s="6"/>
      <c r="AJ125" s="6"/>
      <c r="AK125" s="6"/>
      <c r="AL125" s="6"/>
      <c r="AM125" s="6"/>
      <c r="AN125" s="6"/>
      <c r="AO125" s="6"/>
      <c r="AP125" s="6"/>
      <c r="AQ125" s="6"/>
      <c r="AR125" s="6"/>
      <c r="AS125" s="6"/>
      <c r="AT125" s="6"/>
      <c r="AU125" s="6"/>
      <c r="AV125" s="6"/>
      <c r="AW125" s="6"/>
      <c r="AX125" s="6"/>
      <c r="AY125" s="6"/>
      <c r="AZ125" s="6"/>
      <c r="BA125" s="6"/>
      <c r="BB125" s="6"/>
      <c r="BC125" s="6"/>
      <c r="BD125" s="6"/>
      <c r="BE125" s="6"/>
      <c r="BF125" s="6"/>
      <c r="BG125" s="6"/>
    </row>
    <row r="126" spans="2:59" x14ac:dyDescent="0.25">
      <c r="B126" s="4" t="s">
        <v>79</v>
      </c>
      <c r="C126" s="6"/>
      <c r="D126" s="6"/>
      <c r="E126" s="6"/>
      <c r="F126" s="6"/>
      <c r="G126" s="6"/>
      <c r="H126" s="6"/>
      <c r="I126" s="6"/>
      <c r="J126" s="6"/>
      <c r="K126" s="6"/>
      <c r="L126" s="6"/>
      <c r="M126" s="6"/>
      <c r="N126" s="6"/>
      <c r="O126" s="6"/>
      <c r="P126" s="6"/>
      <c r="Q126" s="6"/>
      <c r="R126" s="6"/>
      <c r="S126" s="6"/>
      <c r="T126" s="6"/>
      <c r="U126" s="6"/>
      <c r="V126" s="6"/>
      <c r="W126" s="6"/>
      <c r="X126" s="6"/>
      <c r="Y126" s="6"/>
      <c r="Z126" s="6"/>
      <c r="AA126" s="6"/>
      <c r="AB126" s="6"/>
      <c r="AC126" s="6"/>
      <c r="AD126" s="6"/>
      <c r="AE126" s="6"/>
      <c r="AF126" s="6"/>
      <c r="AG126" s="6"/>
      <c r="AH126" s="6"/>
      <c r="AI126" s="6">
        <v>44.302424167999625</v>
      </c>
      <c r="AJ126" s="6">
        <v>45.998028855298784</v>
      </c>
      <c r="AK126" s="6">
        <v>53.474762674091401</v>
      </c>
      <c r="AL126" s="6">
        <v>64.610731291649998</v>
      </c>
      <c r="AM126" s="6">
        <v>78.152091709588802</v>
      </c>
      <c r="AN126" s="6">
        <v>94.645908866167701</v>
      </c>
      <c r="AO126" s="6">
        <v>99.016159865804994</v>
      </c>
      <c r="AP126" s="6">
        <v>103.54677082199831</v>
      </c>
      <c r="AQ126" s="6">
        <v>108.2430537297346</v>
      </c>
      <c r="AR126" s="6">
        <v>113.11048660341871</v>
      </c>
      <c r="AS126" s="6">
        <v>118.1547184742011</v>
      </c>
      <c r="AT126" s="6"/>
      <c r="AU126" s="6"/>
      <c r="AV126" s="6"/>
      <c r="AW126" s="6"/>
      <c r="AX126" s="6"/>
      <c r="AY126" s="6"/>
      <c r="AZ126" s="6"/>
      <c r="BA126" s="6"/>
      <c r="BB126" s="6"/>
      <c r="BC126" s="6"/>
      <c r="BD126" s="6"/>
      <c r="BE126" s="6"/>
      <c r="BF126" s="6"/>
      <c r="BG126" s="6">
        <v>923.25513705995411</v>
      </c>
    </row>
    <row r="127" spans="2:59" x14ac:dyDescent="0.25">
      <c r="B127" s="4" t="s">
        <v>80</v>
      </c>
      <c r="C127" s="6"/>
      <c r="D127" s="6"/>
      <c r="E127" s="6"/>
      <c r="F127" s="6"/>
      <c r="G127" s="6"/>
      <c r="H127" s="6"/>
      <c r="I127" s="6"/>
      <c r="J127" s="6"/>
      <c r="K127" s="6"/>
      <c r="L127" s="6"/>
      <c r="M127" s="6"/>
      <c r="N127" s="6"/>
      <c r="O127" s="6"/>
      <c r="P127" s="6"/>
      <c r="Q127" s="6"/>
      <c r="R127" s="6"/>
      <c r="S127" s="6"/>
      <c r="T127" s="6"/>
      <c r="U127" s="6"/>
      <c r="V127" s="6"/>
      <c r="W127" s="6"/>
      <c r="X127" s="6"/>
      <c r="Y127" s="6"/>
      <c r="Z127" s="6"/>
      <c r="AA127" s="6"/>
      <c r="AB127" s="6"/>
      <c r="AC127" s="6"/>
      <c r="AD127" s="6"/>
      <c r="AE127" s="6"/>
      <c r="AF127" s="6"/>
      <c r="AG127" s="6"/>
      <c r="AH127" s="6"/>
      <c r="AI127" s="6">
        <v>5622.09602805742</v>
      </c>
      <c r="AJ127" s="6">
        <v>5814.3043853544295</v>
      </c>
      <c r="AK127" s="6">
        <v>9274.6793328655513</v>
      </c>
      <c r="AL127" s="6">
        <v>12011.061593734699</v>
      </c>
      <c r="AM127" s="6">
        <v>13424.74069851628</v>
      </c>
      <c r="AN127" s="6">
        <v>16214.098734164621</v>
      </c>
      <c r="AO127" s="6">
        <v>16309.31179873882</v>
      </c>
      <c r="AP127" s="6">
        <v>16406.660393261649</v>
      </c>
      <c r="AQ127" s="6">
        <v>16366.829766331441</v>
      </c>
      <c r="AR127" s="6">
        <v>16386.83974194873</v>
      </c>
      <c r="AS127" s="6">
        <v>16363.723641860881</v>
      </c>
      <c r="AT127" s="6"/>
      <c r="AU127" s="6"/>
      <c r="AV127" s="6"/>
      <c r="AW127" s="6"/>
      <c r="AX127" s="6"/>
      <c r="AY127" s="6"/>
      <c r="AZ127" s="6"/>
      <c r="BA127" s="6"/>
      <c r="BB127" s="6"/>
      <c r="BC127" s="6"/>
      <c r="BD127" s="6"/>
      <c r="BE127" s="6"/>
      <c r="BF127" s="6"/>
      <c r="BG127" s="6">
        <v>144194.34611483454</v>
      </c>
    </row>
    <row r="128" spans="2:59" x14ac:dyDescent="0.25">
      <c r="B128" s="4" t="s">
        <v>81</v>
      </c>
      <c r="C128" s="6"/>
      <c r="D128" s="6"/>
      <c r="E128" s="6"/>
      <c r="F128" s="6"/>
      <c r="G128" s="6"/>
      <c r="H128" s="6"/>
      <c r="I128" s="6"/>
      <c r="J128" s="6"/>
      <c r="K128" s="6"/>
      <c r="L128" s="6"/>
      <c r="M128" s="6"/>
      <c r="N128" s="6"/>
      <c r="O128" s="6"/>
      <c r="P128" s="6"/>
      <c r="Q128" s="6"/>
      <c r="R128" s="6"/>
      <c r="S128" s="6"/>
      <c r="T128" s="6"/>
      <c r="U128" s="6"/>
      <c r="V128" s="6"/>
      <c r="W128" s="6"/>
      <c r="X128" s="6"/>
      <c r="Y128" s="6"/>
      <c r="Z128" s="6"/>
      <c r="AA128" s="6"/>
      <c r="AB128" s="6"/>
      <c r="AC128" s="6"/>
      <c r="AD128" s="6"/>
      <c r="AE128" s="6"/>
      <c r="AF128" s="6"/>
      <c r="AG128" s="6"/>
      <c r="AH128" s="6"/>
      <c r="AI128" s="6">
        <v>1676.661938611818</v>
      </c>
      <c r="AJ128" s="6">
        <v>1753.8212986695348</v>
      </c>
      <c r="AK128" s="6">
        <v>2101.1249975200089</v>
      </c>
      <c r="AL128" s="6">
        <v>2693.6536386819698</v>
      </c>
      <c r="AM128" s="6">
        <v>3430.1395992749403</v>
      </c>
      <c r="AN128" s="6">
        <v>4380.6227592040605</v>
      </c>
      <c r="AO128" s="6">
        <v>4674.1784266666</v>
      </c>
      <c r="AP128" s="6">
        <v>5009.8829980250302</v>
      </c>
      <c r="AQ128" s="6">
        <v>5399.6458955590097</v>
      </c>
      <c r="AR128" s="6">
        <v>5361.3041659066803</v>
      </c>
      <c r="AS128" s="6">
        <v>5600.3948298646992</v>
      </c>
      <c r="AT128" s="6"/>
      <c r="AU128" s="6"/>
      <c r="AV128" s="6"/>
      <c r="AW128" s="6"/>
      <c r="AX128" s="6"/>
      <c r="AY128" s="6"/>
      <c r="AZ128" s="6"/>
      <c r="BA128" s="6"/>
      <c r="BB128" s="6"/>
      <c r="BC128" s="6"/>
      <c r="BD128" s="6"/>
      <c r="BE128" s="6"/>
      <c r="BF128" s="6"/>
      <c r="BG128" s="6">
        <v>42081.430547984346</v>
      </c>
    </row>
    <row r="129" spans="2:59" x14ac:dyDescent="0.25">
      <c r="B129" s="4" t="s">
        <v>82</v>
      </c>
      <c r="C129" s="6"/>
      <c r="D129" s="6"/>
      <c r="E129" s="6"/>
      <c r="F129" s="6"/>
      <c r="G129" s="6"/>
      <c r="H129" s="6"/>
      <c r="I129" s="6"/>
      <c r="J129" s="6"/>
      <c r="K129" s="6"/>
      <c r="L129" s="6"/>
      <c r="M129" s="6"/>
      <c r="N129" s="6"/>
      <c r="O129" s="6"/>
      <c r="P129" s="6"/>
      <c r="Q129" s="6"/>
      <c r="R129" s="6"/>
      <c r="S129" s="6"/>
      <c r="T129" s="6"/>
      <c r="U129" s="6"/>
      <c r="V129" s="6"/>
      <c r="W129" s="6"/>
      <c r="X129" s="6"/>
      <c r="Y129" s="6"/>
      <c r="Z129" s="6"/>
      <c r="AA129" s="6"/>
      <c r="AB129" s="6"/>
      <c r="AC129" s="6"/>
      <c r="AD129" s="6"/>
      <c r="AE129" s="6"/>
      <c r="AF129" s="6"/>
      <c r="AG129" s="6"/>
      <c r="AH129" s="6"/>
      <c r="AI129" s="6">
        <v>1064.0288292090504</v>
      </c>
      <c r="AJ129" s="6">
        <v>1087.7436750409638</v>
      </c>
      <c r="AK129" s="6">
        <v>1902.389717185988</v>
      </c>
      <c r="AL129" s="6">
        <v>2069.421651254806</v>
      </c>
      <c r="AM129" s="6">
        <v>2867.7923081508898</v>
      </c>
      <c r="AN129" s="6">
        <v>3579.0242932213996</v>
      </c>
      <c r="AO129" s="6">
        <v>3744.2848383686101</v>
      </c>
      <c r="AP129" s="6">
        <v>3915.6093770581801</v>
      </c>
      <c r="AQ129" s="6">
        <v>4093.1987817771501</v>
      </c>
      <c r="AR129" s="6">
        <v>4277.2602030180005</v>
      </c>
      <c r="AS129" s="6">
        <v>4468.0072582520497</v>
      </c>
      <c r="AT129" s="6"/>
      <c r="AU129" s="6"/>
      <c r="AV129" s="6"/>
      <c r="AW129" s="6"/>
      <c r="AX129" s="6"/>
      <c r="AY129" s="6"/>
      <c r="AZ129" s="6"/>
      <c r="BA129" s="6"/>
      <c r="BB129" s="6"/>
      <c r="BC129" s="6"/>
      <c r="BD129" s="6"/>
      <c r="BE129" s="6"/>
      <c r="BF129" s="6"/>
      <c r="BG129" s="6">
        <v>33068.760932537087</v>
      </c>
    </row>
    <row r="130" spans="2:59" x14ac:dyDescent="0.25">
      <c r="B130" s="4" t="s">
        <v>83</v>
      </c>
      <c r="C130" s="6"/>
      <c r="D130" s="6"/>
      <c r="E130" s="6"/>
      <c r="F130" s="6"/>
      <c r="G130" s="6"/>
      <c r="H130" s="6"/>
      <c r="I130" s="6"/>
      <c r="J130" s="6"/>
      <c r="K130" s="6"/>
      <c r="L130" s="6"/>
      <c r="M130" s="6"/>
      <c r="N130" s="6"/>
      <c r="O130" s="6"/>
      <c r="P130" s="6"/>
      <c r="Q130" s="6"/>
      <c r="R130" s="6"/>
      <c r="S130" s="6"/>
      <c r="T130" s="6"/>
      <c r="U130" s="6"/>
      <c r="V130" s="6"/>
      <c r="W130" s="6"/>
      <c r="X130" s="6"/>
      <c r="Y130" s="6"/>
      <c r="Z130" s="6"/>
      <c r="AA130" s="6"/>
      <c r="AB130" s="6"/>
      <c r="AC130" s="6"/>
      <c r="AD130" s="6"/>
      <c r="AE130" s="6"/>
      <c r="AF130" s="6"/>
      <c r="AG130" s="6"/>
      <c r="AH130" s="6"/>
      <c r="AI130" s="6">
        <v>34.352471125770904</v>
      </c>
      <c r="AJ130" s="6">
        <v>38.319726199814497</v>
      </c>
      <c r="AK130" s="6">
        <v>44.903600598955805</v>
      </c>
      <c r="AL130" s="6">
        <v>54.583952859177103</v>
      </c>
      <c r="AM130" s="6">
        <v>68.203155793276409</v>
      </c>
      <c r="AN130" s="6">
        <v>85.83802118222431</v>
      </c>
      <c r="AO130" s="6">
        <v>88.0080321162297</v>
      </c>
      <c r="AP130" s="6">
        <v>88.722156394468811</v>
      </c>
      <c r="AQ130" s="6">
        <v>96.552853334565796</v>
      </c>
      <c r="AR130" s="6">
        <v>105.97159549497681</v>
      </c>
      <c r="AS130" s="6">
        <v>105.01886027750001</v>
      </c>
      <c r="AT130" s="6"/>
      <c r="AU130" s="6"/>
      <c r="AV130" s="6"/>
      <c r="AW130" s="6"/>
      <c r="AX130" s="6"/>
      <c r="AY130" s="6"/>
      <c r="AZ130" s="6"/>
      <c r="BA130" s="6"/>
      <c r="BB130" s="6"/>
      <c r="BC130" s="6"/>
      <c r="BD130" s="6"/>
      <c r="BE130" s="6"/>
      <c r="BF130" s="6"/>
      <c r="BG130" s="6">
        <v>810.47442537696008</v>
      </c>
    </row>
    <row r="131" spans="2:59" x14ac:dyDescent="0.25">
      <c r="B131" s="3" t="s">
        <v>42</v>
      </c>
      <c r="C131" s="6"/>
      <c r="D131" s="6"/>
      <c r="E131" s="6"/>
      <c r="F131" s="6"/>
      <c r="G131" s="6"/>
      <c r="H131" s="6"/>
      <c r="I131" s="6"/>
      <c r="J131" s="6"/>
      <c r="K131" s="6"/>
      <c r="L131" s="6"/>
      <c r="M131" s="6"/>
      <c r="N131" s="6"/>
      <c r="O131" s="6"/>
      <c r="P131" s="6"/>
      <c r="Q131" s="6"/>
      <c r="R131" s="6"/>
      <c r="S131" s="6"/>
      <c r="T131" s="6"/>
      <c r="U131" s="6"/>
      <c r="V131" s="6"/>
      <c r="W131" s="6"/>
      <c r="X131" s="6"/>
      <c r="Y131" s="6"/>
      <c r="Z131" s="6"/>
      <c r="AA131" s="6"/>
      <c r="AB131" s="6"/>
      <c r="AC131" s="6"/>
      <c r="AD131" s="6"/>
      <c r="AE131" s="6"/>
      <c r="AF131" s="6"/>
      <c r="AG131" s="6"/>
      <c r="AH131" s="6"/>
      <c r="AI131" s="6"/>
      <c r="AJ131" s="6"/>
      <c r="AK131" s="6"/>
      <c r="AL131" s="6"/>
      <c r="AM131" s="6"/>
      <c r="AN131" s="6"/>
      <c r="AO131" s="6"/>
      <c r="AP131" s="6"/>
      <c r="AQ131" s="6"/>
      <c r="AR131" s="6"/>
      <c r="AS131" s="6"/>
      <c r="AT131" s="6"/>
      <c r="AU131" s="6"/>
      <c r="AV131" s="6"/>
      <c r="AW131" s="6"/>
      <c r="AX131" s="6"/>
      <c r="AY131" s="6"/>
      <c r="AZ131" s="6"/>
      <c r="BA131" s="6"/>
      <c r="BB131" s="6"/>
      <c r="BC131" s="6"/>
      <c r="BD131" s="6"/>
      <c r="BE131" s="6"/>
      <c r="BF131" s="6"/>
      <c r="BG131" s="6"/>
    </row>
    <row r="132" spans="2:59" x14ac:dyDescent="0.25">
      <c r="B132" s="4" t="s">
        <v>84</v>
      </c>
      <c r="C132" s="6"/>
      <c r="D132" s="6"/>
      <c r="E132" s="6"/>
      <c r="F132" s="6"/>
      <c r="G132" s="6"/>
      <c r="H132" s="6"/>
      <c r="I132" s="6"/>
      <c r="J132" s="6"/>
      <c r="K132" s="6"/>
      <c r="L132" s="6"/>
      <c r="M132" s="6"/>
      <c r="N132" s="6"/>
      <c r="O132" s="6"/>
      <c r="P132" s="6"/>
      <c r="Q132" s="6"/>
      <c r="R132" s="6"/>
      <c r="S132" s="6"/>
      <c r="T132" s="6"/>
      <c r="U132" s="6"/>
      <c r="V132" s="6"/>
      <c r="W132" s="6"/>
      <c r="X132" s="6"/>
      <c r="Y132" s="6"/>
      <c r="Z132" s="6"/>
      <c r="AA132" s="6"/>
      <c r="AB132" s="6"/>
      <c r="AC132" s="6"/>
      <c r="AD132" s="6"/>
      <c r="AE132" s="6"/>
      <c r="AF132" s="6"/>
      <c r="AG132" s="6"/>
      <c r="AH132" s="6"/>
      <c r="AI132" s="6">
        <v>245.36523375000007</v>
      </c>
      <c r="AJ132" s="6">
        <v>1024.7411533367651</v>
      </c>
      <c r="AK132" s="6">
        <v>989.12242946911806</v>
      </c>
      <c r="AL132" s="6">
        <v>944.59902463455899</v>
      </c>
      <c r="AM132" s="6">
        <v>869.48721838455901</v>
      </c>
      <c r="AN132" s="6">
        <v>869.48721838455901</v>
      </c>
      <c r="AO132" s="6">
        <v>869.48721838455901</v>
      </c>
      <c r="AP132" s="6">
        <v>869.48721838455901</v>
      </c>
      <c r="AQ132" s="6">
        <v>869.48721838455901</v>
      </c>
      <c r="AR132" s="6">
        <v>869.48721838455901</v>
      </c>
      <c r="AS132" s="6">
        <v>869.48721838455901</v>
      </c>
      <c r="AT132" s="6"/>
      <c r="AU132" s="6"/>
      <c r="AV132" s="6"/>
      <c r="AW132" s="6"/>
      <c r="AX132" s="6"/>
      <c r="AY132" s="6"/>
      <c r="AZ132" s="6"/>
      <c r="BA132" s="6"/>
      <c r="BB132" s="6"/>
      <c r="BC132" s="6"/>
      <c r="BD132" s="6"/>
      <c r="BE132" s="6"/>
      <c r="BF132" s="6"/>
      <c r="BG132" s="6">
        <v>9290.2383698823523</v>
      </c>
    </row>
    <row r="133" spans="2:59" x14ac:dyDescent="0.25">
      <c r="B133" s="4" t="s">
        <v>85</v>
      </c>
      <c r="C133" s="6"/>
      <c r="D133" s="6"/>
      <c r="E133" s="6"/>
      <c r="F133" s="6"/>
      <c r="G133" s="6"/>
      <c r="H133" s="6"/>
      <c r="I133" s="6"/>
      <c r="J133" s="6"/>
      <c r="K133" s="6"/>
      <c r="L133" s="6"/>
      <c r="M133" s="6"/>
      <c r="N133" s="6"/>
      <c r="O133" s="6"/>
      <c r="P133" s="6"/>
      <c r="Q133" s="6"/>
      <c r="R133" s="6"/>
      <c r="S133" s="6"/>
      <c r="T133" s="6"/>
      <c r="U133" s="6"/>
      <c r="V133" s="6"/>
      <c r="W133" s="6"/>
      <c r="X133" s="6"/>
      <c r="Y133" s="6"/>
      <c r="Z133" s="6"/>
      <c r="AA133" s="6"/>
      <c r="AB133" s="6"/>
      <c r="AC133" s="6"/>
      <c r="AD133" s="6"/>
      <c r="AE133" s="6"/>
      <c r="AF133" s="6"/>
      <c r="AG133" s="6"/>
      <c r="AH133" s="6"/>
      <c r="AI133" s="6">
        <v>26357.104663001654</v>
      </c>
      <c r="AJ133" s="6">
        <v>24515.516721297172</v>
      </c>
      <c r="AK133" s="6">
        <v>39385.948644402401</v>
      </c>
      <c r="AL133" s="6">
        <v>52327.771398035606</v>
      </c>
      <c r="AM133" s="6">
        <v>60120.704761429297</v>
      </c>
      <c r="AN133" s="6">
        <v>74719.659187231198</v>
      </c>
      <c r="AO133" s="6">
        <v>77185.105705706606</v>
      </c>
      <c r="AP133" s="6">
        <v>79818.837958219694</v>
      </c>
      <c r="AQ133" s="6">
        <v>81875.195071200797</v>
      </c>
      <c r="AR133" s="6">
        <v>84435.258363670204</v>
      </c>
      <c r="AS133" s="6">
        <v>86896.646104084706</v>
      </c>
      <c r="AT133" s="6"/>
      <c r="AU133" s="6"/>
      <c r="AV133" s="6"/>
      <c r="AW133" s="6"/>
      <c r="AX133" s="6"/>
      <c r="AY133" s="6"/>
      <c r="AZ133" s="6"/>
      <c r="BA133" s="6"/>
      <c r="BB133" s="6"/>
      <c r="BC133" s="6"/>
      <c r="BD133" s="6"/>
      <c r="BE133" s="6"/>
      <c r="BF133" s="6"/>
      <c r="BG133" s="6">
        <v>687637.74857827928</v>
      </c>
    </row>
    <row r="134" spans="2:59" x14ac:dyDescent="0.25">
      <c r="B134" s="4" t="s">
        <v>86</v>
      </c>
      <c r="C134" s="6"/>
      <c r="D134" s="6"/>
      <c r="E134" s="6"/>
      <c r="F134" s="6"/>
      <c r="G134" s="6"/>
      <c r="H134" s="6"/>
      <c r="I134" s="6"/>
      <c r="J134" s="6"/>
      <c r="K134" s="6"/>
      <c r="L134" s="6"/>
      <c r="M134" s="6"/>
      <c r="N134" s="6"/>
      <c r="O134" s="6"/>
      <c r="P134" s="6"/>
      <c r="Q134" s="6"/>
      <c r="R134" s="6"/>
      <c r="S134" s="6"/>
      <c r="T134" s="6"/>
      <c r="U134" s="6"/>
      <c r="V134" s="6"/>
      <c r="W134" s="6"/>
      <c r="X134" s="6"/>
      <c r="Y134" s="6"/>
      <c r="Z134" s="6"/>
      <c r="AA134" s="6"/>
      <c r="AB134" s="6"/>
      <c r="AC134" s="6"/>
      <c r="AD134" s="6"/>
      <c r="AE134" s="6"/>
      <c r="AF134" s="6"/>
      <c r="AG134" s="6"/>
      <c r="AH134" s="6"/>
      <c r="AI134" s="6">
        <v>8687.0042430000103</v>
      </c>
      <c r="AJ134" s="6">
        <v>9359.3350208749998</v>
      </c>
      <c r="AK134" s="6">
        <v>10189.408718232909</v>
      </c>
      <c r="AL134" s="6">
        <v>9126.6792860772621</v>
      </c>
      <c r="AM134" s="6">
        <v>11231.8035243588</v>
      </c>
      <c r="AN134" s="6">
        <v>11111.207595502699</v>
      </c>
      <c r="AO134" s="6">
        <v>6718.2618826108701</v>
      </c>
      <c r="AP134" s="6">
        <v>9786.0683874068109</v>
      </c>
      <c r="AQ134" s="6">
        <v>10254.9859231628</v>
      </c>
      <c r="AR134" s="6">
        <v>14680.6962861385</v>
      </c>
      <c r="AS134" s="6">
        <v>20012.643771478699</v>
      </c>
      <c r="AT134" s="6"/>
      <c r="AU134" s="6"/>
      <c r="AV134" s="6"/>
      <c r="AW134" s="6"/>
      <c r="AX134" s="6"/>
      <c r="AY134" s="6"/>
      <c r="AZ134" s="6"/>
      <c r="BA134" s="6"/>
      <c r="BB134" s="6"/>
      <c r="BC134" s="6"/>
      <c r="BD134" s="6"/>
      <c r="BE134" s="6"/>
      <c r="BF134" s="6"/>
      <c r="BG134" s="6">
        <v>121158.09463884437</v>
      </c>
    </row>
    <row r="135" spans="2:59" x14ac:dyDescent="0.25">
      <c r="B135" s="4" t="s">
        <v>87</v>
      </c>
      <c r="C135" s="6"/>
      <c r="D135" s="6"/>
      <c r="E135" s="6"/>
      <c r="F135" s="6"/>
      <c r="G135" s="6"/>
      <c r="H135" s="6"/>
      <c r="I135" s="6"/>
      <c r="J135" s="6"/>
      <c r="K135" s="6"/>
      <c r="L135" s="6"/>
      <c r="M135" s="6"/>
      <c r="N135" s="6"/>
      <c r="O135" s="6"/>
      <c r="P135" s="6"/>
      <c r="Q135" s="6"/>
      <c r="R135" s="6"/>
      <c r="S135" s="6"/>
      <c r="T135" s="6"/>
      <c r="U135" s="6"/>
      <c r="V135" s="6"/>
      <c r="W135" s="6"/>
      <c r="X135" s="6"/>
      <c r="Y135" s="6"/>
      <c r="Z135" s="6"/>
      <c r="AA135" s="6"/>
      <c r="AB135" s="6"/>
      <c r="AC135" s="6"/>
      <c r="AD135" s="6"/>
      <c r="AE135" s="6"/>
      <c r="AF135" s="6"/>
      <c r="AG135" s="6"/>
      <c r="AH135" s="6"/>
      <c r="AI135" s="6">
        <v>10506.998730927528</v>
      </c>
      <c r="AJ135" s="6"/>
      <c r="AK135" s="6"/>
      <c r="AL135" s="6"/>
      <c r="AM135" s="6"/>
      <c r="AN135" s="6"/>
      <c r="AO135" s="6"/>
      <c r="AP135" s="6"/>
      <c r="AQ135" s="6"/>
      <c r="AR135" s="6"/>
      <c r="AS135" s="6"/>
      <c r="AT135" s="6"/>
      <c r="AU135" s="6"/>
      <c r="AV135" s="6"/>
      <c r="AW135" s="6"/>
      <c r="AX135" s="6"/>
      <c r="AY135" s="6"/>
      <c r="AZ135" s="6"/>
      <c r="BA135" s="6"/>
      <c r="BB135" s="6"/>
      <c r="BC135" s="6"/>
      <c r="BD135" s="6"/>
      <c r="BE135" s="6"/>
      <c r="BF135" s="6"/>
      <c r="BG135" s="6">
        <v>10506.998730927528</v>
      </c>
    </row>
    <row r="136" spans="2:59" x14ac:dyDescent="0.25">
      <c r="B136" s="4" t="s">
        <v>88</v>
      </c>
      <c r="C136" s="6"/>
      <c r="D136" s="6"/>
      <c r="E136" s="6"/>
      <c r="F136" s="6"/>
      <c r="G136" s="6"/>
      <c r="H136" s="6"/>
      <c r="I136" s="6"/>
      <c r="J136" s="6"/>
      <c r="K136" s="6"/>
      <c r="L136" s="6"/>
      <c r="M136" s="6"/>
      <c r="N136" s="6"/>
      <c r="O136" s="6"/>
      <c r="P136" s="6"/>
      <c r="Q136" s="6"/>
      <c r="R136" s="6"/>
      <c r="S136" s="6"/>
      <c r="T136" s="6"/>
      <c r="U136" s="6"/>
      <c r="V136" s="6"/>
      <c r="W136" s="6"/>
      <c r="X136" s="6"/>
      <c r="Y136" s="6"/>
      <c r="Z136" s="6"/>
      <c r="AA136" s="6"/>
      <c r="AB136" s="6"/>
      <c r="AC136" s="6"/>
      <c r="AD136" s="6"/>
      <c r="AE136" s="6"/>
      <c r="AF136" s="6"/>
      <c r="AG136" s="6"/>
      <c r="AH136" s="6"/>
      <c r="AI136" s="6">
        <v>158.10918749999999</v>
      </c>
      <c r="AJ136" s="6">
        <v>2632.063848964417</v>
      </c>
      <c r="AK136" s="6">
        <v>3518.0187243852761</v>
      </c>
      <c r="AL136" s="6">
        <v>6664.5817850713001</v>
      </c>
      <c r="AM136" s="6">
        <v>8047.58439785266</v>
      </c>
      <c r="AN136" s="6">
        <v>12191.273878632841</v>
      </c>
      <c r="AO136" s="6">
        <v>15885.12573380594</v>
      </c>
      <c r="AP136" s="6">
        <v>13504.662096079592</v>
      </c>
      <c r="AQ136" s="6">
        <v>14278.295955913691</v>
      </c>
      <c r="AR136" s="6">
        <v>11802.493237641411</v>
      </c>
      <c r="AS136" s="6">
        <v>7802.8873318381193</v>
      </c>
      <c r="AT136" s="6"/>
      <c r="AU136" s="6"/>
      <c r="AV136" s="6"/>
      <c r="AW136" s="6"/>
      <c r="AX136" s="6"/>
      <c r="AY136" s="6"/>
      <c r="AZ136" s="6"/>
      <c r="BA136" s="6"/>
      <c r="BB136" s="6"/>
      <c r="BC136" s="6"/>
      <c r="BD136" s="6"/>
      <c r="BE136" s="6"/>
      <c r="BF136" s="6"/>
      <c r="BG136" s="6">
        <v>96485.096177685249</v>
      </c>
    </row>
    <row r="137" spans="2:59" x14ac:dyDescent="0.25">
      <c r="B137" s="4" t="s">
        <v>76</v>
      </c>
      <c r="C137" s="6">
        <v>3171.9854750226059</v>
      </c>
      <c r="D137" s="6">
        <v>6316.0575834858555</v>
      </c>
      <c r="E137" s="6">
        <v>10178.395148244777</v>
      </c>
      <c r="F137" s="6">
        <v>14062.286918214912</v>
      </c>
      <c r="G137" s="6">
        <v>17817.069461715382</v>
      </c>
      <c r="H137" s="6">
        <v>19064.172376529488</v>
      </c>
      <c r="I137" s="6">
        <v>19047.54163089655</v>
      </c>
      <c r="J137" s="6">
        <v>19488.312827912232</v>
      </c>
      <c r="K137" s="6">
        <v>19265.383744752049</v>
      </c>
      <c r="L137" s="6">
        <v>18900.919895058909</v>
      </c>
      <c r="M137" s="6"/>
      <c r="N137" s="6"/>
      <c r="O137" s="6"/>
      <c r="P137" s="6"/>
      <c r="Q137" s="6"/>
      <c r="R137" s="6"/>
      <c r="S137" s="6"/>
      <c r="T137" s="6"/>
      <c r="U137" s="6"/>
      <c r="V137" s="6"/>
      <c r="W137" s="6"/>
      <c r="X137" s="6"/>
      <c r="Y137" s="6">
        <v>877.63815212067402</v>
      </c>
      <c r="Z137" s="6">
        <v>1605.889111581771</v>
      </c>
      <c r="AA137" s="6">
        <v>2756.8965864157462</v>
      </c>
      <c r="AB137" s="6">
        <v>3899.7305062359064</v>
      </c>
      <c r="AC137" s="6">
        <v>4978.9423932376931</v>
      </c>
      <c r="AD137" s="6">
        <v>5359.8938406118541</v>
      </c>
      <c r="AE137" s="6">
        <v>5336.9654593498199</v>
      </c>
      <c r="AF137" s="6">
        <v>5459.617352114069</v>
      </c>
      <c r="AG137" s="6">
        <v>5369.9273645863277</v>
      </c>
      <c r="AH137" s="6">
        <v>5234.5848696641015</v>
      </c>
      <c r="AI137" s="6"/>
      <c r="AJ137" s="6"/>
      <c r="AK137" s="6"/>
      <c r="AL137" s="6"/>
      <c r="AM137" s="6"/>
      <c r="AN137" s="6"/>
      <c r="AO137" s="6"/>
      <c r="AP137" s="6"/>
      <c r="AQ137" s="6"/>
      <c r="AR137" s="6"/>
      <c r="AS137" s="6"/>
      <c r="AT137" s="6"/>
      <c r="AU137" s="6"/>
      <c r="AV137" s="6"/>
      <c r="AW137" s="6"/>
      <c r="AX137" s="6"/>
      <c r="AY137" s="6"/>
      <c r="AZ137" s="6"/>
      <c r="BA137" s="6"/>
      <c r="BB137" s="6"/>
      <c r="BC137" s="6"/>
      <c r="BD137" s="6"/>
      <c r="BE137" s="6"/>
      <c r="BF137" s="6"/>
      <c r="BG137" s="6">
        <v>188192.21069775065</v>
      </c>
    </row>
    <row r="138" spans="2:59" x14ac:dyDescent="0.25">
      <c r="B138" s="3" t="s">
        <v>43</v>
      </c>
      <c r="C138" s="6"/>
      <c r="D138" s="6"/>
      <c r="E138" s="6"/>
      <c r="F138" s="6"/>
      <c r="G138" s="6"/>
      <c r="H138" s="6"/>
      <c r="I138" s="6"/>
      <c r="J138" s="6"/>
      <c r="K138" s="6"/>
      <c r="L138" s="6"/>
      <c r="M138" s="6"/>
      <c r="N138" s="6"/>
      <c r="O138" s="6"/>
      <c r="P138" s="6"/>
      <c r="Q138" s="6"/>
      <c r="R138" s="6"/>
      <c r="S138" s="6"/>
      <c r="T138" s="6"/>
      <c r="U138" s="6"/>
      <c r="V138" s="6"/>
      <c r="W138" s="6"/>
      <c r="X138" s="6"/>
      <c r="Y138" s="6"/>
      <c r="Z138" s="6"/>
      <c r="AA138" s="6"/>
      <c r="AB138" s="6"/>
      <c r="AC138" s="6"/>
      <c r="AD138" s="6"/>
      <c r="AE138" s="6"/>
      <c r="AF138" s="6"/>
      <c r="AG138" s="6"/>
      <c r="AH138" s="6"/>
      <c r="AI138" s="6"/>
      <c r="AJ138" s="6"/>
      <c r="AK138" s="6"/>
      <c r="AL138" s="6"/>
      <c r="AM138" s="6"/>
      <c r="AN138" s="6"/>
      <c r="AO138" s="6"/>
      <c r="AP138" s="6"/>
      <c r="AQ138" s="6"/>
      <c r="AR138" s="6"/>
      <c r="AS138" s="6"/>
      <c r="AT138" s="6"/>
      <c r="AU138" s="6"/>
      <c r="AV138" s="6"/>
      <c r="AW138" s="6"/>
      <c r="AX138" s="6"/>
      <c r="AY138" s="6"/>
      <c r="AZ138" s="6"/>
      <c r="BA138" s="6"/>
      <c r="BB138" s="6"/>
      <c r="BC138" s="6"/>
      <c r="BD138" s="6"/>
      <c r="BE138" s="6"/>
      <c r="BF138" s="6"/>
      <c r="BG138" s="6"/>
    </row>
    <row r="139" spans="2:59" x14ac:dyDescent="0.25">
      <c r="B139" s="4" t="s">
        <v>15</v>
      </c>
      <c r="C139" s="6"/>
      <c r="D139" s="6"/>
      <c r="E139" s="6"/>
      <c r="F139" s="6"/>
      <c r="G139" s="6"/>
      <c r="H139" s="6"/>
      <c r="I139" s="6"/>
      <c r="J139" s="6"/>
      <c r="K139" s="6"/>
      <c r="L139" s="6"/>
      <c r="M139" s="6"/>
      <c r="N139" s="6"/>
      <c r="O139" s="6"/>
      <c r="P139" s="6"/>
      <c r="Q139" s="6"/>
      <c r="R139" s="6"/>
      <c r="S139" s="6"/>
      <c r="T139" s="6"/>
      <c r="U139" s="6"/>
      <c r="V139" s="6"/>
      <c r="W139" s="6"/>
      <c r="X139" s="6"/>
      <c r="Y139" s="6"/>
      <c r="Z139" s="6"/>
      <c r="AA139" s="6"/>
      <c r="AB139" s="6"/>
      <c r="AC139" s="6"/>
      <c r="AD139" s="6"/>
      <c r="AE139" s="6"/>
      <c r="AF139" s="6"/>
      <c r="AG139" s="6"/>
      <c r="AH139" s="6"/>
      <c r="AI139" s="6"/>
      <c r="AJ139" s="6"/>
      <c r="AK139" s="6"/>
      <c r="AL139" s="6"/>
      <c r="AM139" s="6"/>
      <c r="AN139" s="6"/>
      <c r="AO139" s="6"/>
      <c r="AP139" s="6"/>
      <c r="AQ139" s="6"/>
      <c r="AR139" s="6"/>
      <c r="AS139" s="6"/>
      <c r="AT139" s="6">
        <v>-103719.4870905525</v>
      </c>
      <c r="AU139" s="6">
        <v>-98363.652764683415</v>
      </c>
      <c r="AV139" s="6">
        <v>-148542.32535911663</v>
      </c>
      <c r="AW139" s="6">
        <v>-175591.08121891602</v>
      </c>
      <c r="AX139" s="6">
        <v>-171242.60478387936</v>
      </c>
      <c r="AY139" s="6">
        <v>-192932.54904969549</v>
      </c>
      <c r="AZ139" s="6">
        <v>-193719.94389273354</v>
      </c>
      <c r="BA139" s="6">
        <v>-197470.87622348673</v>
      </c>
      <c r="BB139" s="6">
        <v>-195305.00746585708</v>
      </c>
      <c r="BC139" s="6">
        <v>-202492.7535151309</v>
      </c>
      <c r="BD139" s="6">
        <v>-206623.31886007689</v>
      </c>
      <c r="BE139" s="6"/>
      <c r="BF139" s="6"/>
      <c r="BG139" s="6">
        <v>-1886003.6002241287</v>
      </c>
    </row>
    <row r="140" spans="2:59" x14ac:dyDescent="0.25">
      <c r="B140" s="4" t="s">
        <v>89</v>
      </c>
      <c r="C140" s="6"/>
      <c r="D140" s="6"/>
      <c r="E140" s="6"/>
      <c r="F140" s="6"/>
      <c r="G140" s="6"/>
      <c r="H140" s="6"/>
      <c r="I140" s="6"/>
      <c r="J140" s="6"/>
      <c r="K140" s="6"/>
      <c r="L140" s="6"/>
      <c r="M140" s="6"/>
      <c r="N140" s="6"/>
      <c r="O140" s="6"/>
      <c r="P140" s="6"/>
      <c r="Q140" s="6"/>
      <c r="R140" s="6"/>
      <c r="S140" s="6"/>
      <c r="T140" s="6"/>
      <c r="U140" s="6"/>
      <c r="V140" s="6"/>
      <c r="W140" s="6"/>
      <c r="X140" s="6"/>
      <c r="Y140" s="6"/>
      <c r="Z140" s="6"/>
      <c r="AA140" s="6"/>
      <c r="AB140" s="6"/>
      <c r="AC140" s="6"/>
      <c r="AD140" s="6"/>
      <c r="AE140" s="6"/>
      <c r="AF140" s="6"/>
      <c r="AG140" s="6"/>
      <c r="AH140" s="6"/>
      <c r="AI140" s="6"/>
      <c r="AJ140" s="6"/>
      <c r="AK140" s="6">
        <v>436.57060725000002</v>
      </c>
      <c r="AL140" s="6">
        <v>1608.6677810625001</v>
      </c>
      <c r="AM140" s="6">
        <v>1072.4451873749999</v>
      </c>
      <c r="AN140" s="6">
        <v>536.22259368749997</v>
      </c>
      <c r="AO140" s="6"/>
      <c r="AP140" s="6"/>
      <c r="AQ140" s="6"/>
      <c r="AR140" s="6"/>
      <c r="AS140" s="6"/>
      <c r="AT140" s="6"/>
      <c r="AU140" s="6"/>
      <c r="AV140" s="6"/>
      <c r="AW140" s="6"/>
      <c r="AX140" s="6"/>
      <c r="AY140" s="6"/>
      <c r="AZ140" s="6"/>
      <c r="BA140" s="6"/>
      <c r="BB140" s="6"/>
      <c r="BC140" s="6"/>
      <c r="BD140" s="6"/>
      <c r="BE140" s="6"/>
      <c r="BF140" s="6"/>
      <c r="BG140" s="6">
        <v>3653.9061693749995</v>
      </c>
    </row>
    <row r="141" spans="2:59" x14ac:dyDescent="0.25">
      <c r="B141" s="4" t="s">
        <v>90</v>
      </c>
      <c r="C141" s="6"/>
      <c r="D141" s="6"/>
      <c r="E141" s="6"/>
      <c r="F141" s="6"/>
      <c r="G141" s="6"/>
      <c r="H141" s="6"/>
      <c r="I141" s="6"/>
      <c r="J141" s="6"/>
      <c r="K141" s="6"/>
      <c r="L141" s="6"/>
      <c r="M141" s="6"/>
      <c r="N141" s="6"/>
      <c r="O141" s="6"/>
      <c r="P141" s="6"/>
      <c r="Q141" s="6"/>
      <c r="R141" s="6"/>
      <c r="S141" s="6"/>
      <c r="T141" s="6"/>
      <c r="U141" s="6"/>
      <c r="V141" s="6"/>
      <c r="W141" s="6"/>
      <c r="X141" s="6"/>
      <c r="Y141" s="6"/>
      <c r="Z141" s="6"/>
      <c r="AA141" s="6"/>
      <c r="AB141" s="6"/>
      <c r="AC141" s="6"/>
      <c r="AD141" s="6"/>
      <c r="AE141" s="6"/>
      <c r="AF141" s="6"/>
      <c r="AG141" s="6"/>
      <c r="AH141" s="6"/>
      <c r="AI141" s="6">
        <v>11688.57583950353</v>
      </c>
      <c r="AJ141" s="6">
        <v>8483.8622486347103</v>
      </c>
      <c r="AK141" s="6">
        <v>23828.533722859109</v>
      </c>
      <c r="AL141" s="6">
        <v>38437.519983311664</v>
      </c>
      <c r="AM141" s="6">
        <v>49870.044300066496</v>
      </c>
      <c r="AN141" s="6">
        <v>62500.739770867411</v>
      </c>
      <c r="AO141" s="6">
        <v>67182.553584863155</v>
      </c>
      <c r="AP141" s="6">
        <v>85257.956947240498</v>
      </c>
      <c r="AQ141" s="6">
        <v>81062.007256529541</v>
      </c>
      <c r="AR141" s="6">
        <v>74071.567598081543</v>
      </c>
      <c r="AS141" s="6">
        <v>71905.076870298421</v>
      </c>
      <c r="AT141" s="6"/>
      <c r="AU141" s="6"/>
      <c r="AV141" s="6"/>
      <c r="AW141" s="6"/>
      <c r="AX141" s="6"/>
      <c r="AY141" s="6"/>
      <c r="AZ141" s="6"/>
      <c r="BA141" s="6"/>
      <c r="BB141" s="6"/>
      <c r="BC141" s="6"/>
      <c r="BD141" s="6"/>
      <c r="BE141" s="6"/>
      <c r="BF141" s="6"/>
      <c r="BG141" s="6">
        <v>574288.43812225619</v>
      </c>
    </row>
    <row r="142" spans="2:59" x14ac:dyDescent="0.25">
      <c r="B142" s="4" t="s">
        <v>91</v>
      </c>
      <c r="C142" s="6"/>
      <c r="D142" s="6"/>
      <c r="E142" s="6"/>
      <c r="F142" s="6"/>
      <c r="G142" s="6"/>
      <c r="H142" s="6"/>
      <c r="I142" s="6"/>
      <c r="J142" s="6"/>
      <c r="K142" s="6"/>
      <c r="L142" s="6"/>
      <c r="M142" s="6"/>
      <c r="N142" s="6"/>
      <c r="O142" s="6"/>
      <c r="P142" s="6"/>
      <c r="Q142" s="6"/>
      <c r="R142" s="6"/>
      <c r="S142" s="6"/>
      <c r="T142" s="6"/>
      <c r="U142" s="6"/>
      <c r="V142" s="6"/>
      <c r="W142" s="6"/>
      <c r="X142" s="6"/>
      <c r="Y142" s="6"/>
      <c r="Z142" s="6"/>
      <c r="AA142" s="6"/>
      <c r="AB142" s="6"/>
      <c r="AC142" s="6"/>
      <c r="AD142" s="6"/>
      <c r="AE142" s="6"/>
      <c r="AF142" s="6"/>
      <c r="AG142" s="6"/>
      <c r="AH142" s="6"/>
      <c r="AI142" s="6">
        <v>2475</v>
      </c>
      <c r="AJ142" s="6">
        <v>2475</v>
      </c>
      <c r="AK142" s="6">
        <v>2475</v>
      </c>
      <c r="AL142" s="6">
        <v>2475</v>
      </c>
      <c r="AM142" s="6">
        <v>2475</v>
      </c>
      <c r="AN142" s="6">
        <v>2475</v>
      </c>
      <c r="AO142" s="6">
        <v>2475</v>
      </c>
      <c r="AP142" s="6"/>
      <c r="AQ142" s="6"/>
      <c r="AR142" s="6"/>
      <c r="AS142" s="6"/>
      <c r="AT142" s="6"/>
      <c r="AU142" s="6"/>
      <c r="AV142" s="6"/>
      <c r="AW142" s="6"/>
      <c r="AX142" s="6"/>
      <c r="AY142" s="6"/>
      <c r="AZ142" s="6"/>
      <c r="BA142" s="6"/>
      <c r="BB142" s="6"/>
      <c r="BC142" s="6"/>
      <c r="BD142" s="6"/>
      <c r="BE142" s="6"/>
      <c r="BF142" s="6"/>
      <c r="BG142" s="6">
        <v>17325</v>
      </c>
    </row>
    <row r="143" spans="2:59" x14ac:dyDescent="0.25">
      <c r="B143" s="4" t="s">
        <v>92</v>
      </c>
      <c r="C143" s="6"/>
      <c r="D143" s="6"/>
      <c r="E143" s="6"/>
      <c r="F143" s="6"/>
      <c r="G143" s="6"/>
      <c r="H143" s="6"/>
      <c r="I143" s="6"/>
      <c r="J143" s="6"/>
      <c r="K143" s="6"/>
      <c r="L143" s="6"/>
      <c r="M143" s="6"/>
      <c r="N143" s="6"/>
      <c r="O143" s="6"/>
      <c r="P143" s="6"/>
      <c r="Q143" s="6"/>
      <c r="R143" s="6"/>
      <c r="S143" s="6"/>
      <c r="T143" s="6"/>
      <c r="U143" s="6"/>
      <c r="V143" s="6"/>
      <c r="W143" s="6"/>
      <c r="X143" s="6"/>
      <c r="Y143" s="6"/>
      <c r="Z143" s="6"/>
      <c r="AA143" s="6"/>
      <c r="AB143" s="6"/>
      <c r="AC143" s="6"/>
      <c r="AD143" s="6"/>
      <c r="AE143" s="6"/>
      <c r="AF143" s="6"/>
      <c r="AG143" s="6"/>
      <c r="AH143" s="6"/>
      <c r="AI143" s="6">
        <v>26394.829999999991</v>
      </c>
      <c r="AJ143" s="6">
        <v>27472.278799885498</v>
      </c>
      <c r="AK143" s="6">
        <v>23527.36736321649</v>
      </c>
      <c r="AL143" s="6">
        <v>19816.323487589238</v>
      </c>
      <c r="AM143" s="6">
        <v>15347.128571634452</v>
      </c>
      <c r="AN143" s="6">
        <v>10790.45948876353</v>
      </c>
      <c r="AO143" s="6">
        <v>5919.8112296591598</v>
      </c>
      <c r="AP143" s="6">
        <v>12211.363156478799</v>
      </c>
      <c r="AQ143" s="6">
        <v>14922.519665022201</v>
      </c>
      <c r="AR143" s="6">
        <v>16642.397672360999</v>
      </c>
      <c r="AS143" s="6">
        <v>17548.9802727801</v>
      </c>
      <c r="AT143" s="6"/>
      <c r="AU143" s="6"/>
      <c r="AV143" s="6"/>
      <c r="AW143" s="6"/>
      <c r="AX143" s="6"/>
      <c r="AY143" s="6"/>
      <c r="AZ143" s="6"/>
      <c r="BA143" s="6"/>
      <c r="BB143" s="6"/>
      <c r="BC143" s="6"/>
      <c r="BD143" s="6"/>
      <c r="BE143" s="6"/>
      <c r="BF143" s="6"/>
      <c r="BG143" s="6">
        <v>190593.45970739046</v>
      </c>
    </row>
    <row r="144" spans="2:59" x14ac:dyDescent="0.25">
      <c r="B144" s="4" t="s">
        <v>76</v>
      </c>
      <c r="C144" s="6"/>
      <c r="D144" s="6">
        <v>967.99210211004402</v>
      </c>
      <c r="E144" s="6">
        <v>5743.3754132977883</v>
      </c>
      <c r="F144" s="6">
        <v>15672.893111248126</v>
      </c>
      <c r="G144" s="6">
        <v>26528.692827036743</v>
      </c>
      <c r="H144" s="6">
        <v>33287.594305929008</v>
      </c>
      <c r="I144" s="6">
        <v>47297.89952042442</v>
      </c>
      <c r="J144" s="6">
        <v>49583.480930892198</v>
      </c>
      <c r="K144" s="6">
        <v>51568.459020575072</v>
      </c>
      <c r="L144" s="6">
        <v>53340.862881747322</v>
      </c>
      <c r="M144" s="6">
        <v>5558.5755366619105</v>
      </c>
      <c r="N144" s="6">
        <v>5338.4234325066227</v>
      </c>
      <c r="O144" s="6">
        <v>5145.8320056638804</v>
      </c>
      <c r="P144" s="6">
        <v>4977.8035892788685</v>
      </c>
      <c r="Q144" s="6">
        <v>5292.1162767231363</v>
      </c>
      <c r="R144" s="6">
        <v>5705.1105716413786</v>
      </c>
      <c r="S144" s="6">
        <v>5240.7635442678911</v>
      </c>
      <c r="T144" s="6">
        <v>5216.9754486766487</v>
      </c>
      <c r="U144" s="6">
        <v>5276.1833849906525</v>
      </c>
      <c r="V144" s="6">
        <v>5328.2344295238781</v>
      </c>
      <c r="W144" s="6">
        <v>5375.5241226674625</v>
      </c>
      <c r="X144" s="6">
        <v>20342.719567263441</v>
      </c>
      <c r="Y144" s="6">
        <v>19782.983144091922</v>
      </c>
      <c r="Z144" s="6">
        <v>17298.168239577772</v>
      </c>
      <c r="AA144" s="6">
        <v>16697.222074292418</v>
      </c>
      <c r="AB144" s="6">
        <v>18194.836074688039</v>
      </c>
      <c r="AC144" s="6">
        <v>20335.514110841956</v>
      </c>
      <c r="AD144" s="6">
        <v>20746.58067179042</v>
      </c>
      <c r="AE144" s="6">
        <v>20552.501238758741</v>
      </c>
      <c r="AF144" s="6">
        <v>21020.762628743378</v>
      </c>
      <c r="AG144" s="6">
        <v>21452.10121502792</v>
      </c>
      <c r="AH144" s="6">
        <v>21864.763204630319</v>
      </c>
      <c r="AI144" s="6"/>
      <c r="AJ144" s="6"/>
      <c r="AK144" s="6"/>
      <c r="AL144" s="6"/>
      <c r="AM144" s="6"/>
      <c r="AN144" s="6"/>
      <c r="AO144" s="6"/>
      <c r="AP144" s="6"/>
      <c r="AQ144" s="6"/>
      <c r="AR144" s="6"/>
      <c r="AS144" s="6"/>
      <c r="AT144" s="6"/>
      <c r="AU144" s="6"/>
      <c r="AV144" s="6"/>
      <c r="AW144" s="6"/>
      <c r="AX144" s="6"/>
      <c r="AY144" s="6"/>
      <c r="AZ144" s="6"/>
      <c r="BA144" s="6"/>
      <c r="BB144" s="6"/>
      <c r="BC144" s="6"/>
      <c r="BD144" s="6"/>
      <c r="BE144" s="6"/>
      <c r="BF144" s="6"/>
      <c r="BG144" s="6">
        <v>560734.94462556951</v>
      </c>
    </row>
    <row r="145" spans="2:59" x14ac:dyDescent="0.25">
      <c r="B145" s="3" t="s">
        <v>93</v>
      </c>
      <c r="C145" s="6"/>
      <c r="D145" s="6"/>
      <c r="E145" s="6"/>
      <c r="F145" s="6"/>
      <c r="G145" s="6"/>
      <c r="H145" s="6"/>
      <c r="I145" s="6"/>
      <c r="J145" s="6"/>
      <c r="K145" s="6"/>
      <c r="L145" s="6"/>
      <c r="M145" s="6"/>
      <c r="N145" s="6"/>
      <c r="O145" s="6"/>
      <c r="P145" s="6"/>
      <c r="Q145" s="6"/>
      <c r="R145" s="6"/>
      <c r="S145" s="6"/>
      <c r="T145" s="6"/>
      <c r="U145" s="6"/>
      <c r="V145" s="6"/>
      <c r="W145" s="6"/>
      <c r="X145" s="6"/>
      <c r="Y145" s="6"/>
      <c r="Z145" s="6"/>
      <c r="AA145" s="6"/>
      <c r="AB145" s="6"/>
      <c r="AC145" s="6"/>
      <c r="AD145" s="6"/>
      <c r="AE145" s="6"/>
      <c r="AF145" s="6"/>
      <c r="AG145" s="6"/>
      <c r="AH145" s="6"/>
      <c r="AI145" s="6"/>
      <c r="AJ145" s="6"/>
      <c r="AK145" s="6"/>
      <c r="AL145" s="6"/>
      <c r="AM145" s="6"/>
      <c r="AN145" s="6"/>
      <c r="AO145" s="6"/>
      <c r="AP145" s="6"/>
      <c r="AQ145" s="6"/>
      <c r="AR145" s="6"/>
      <c r="AS145" s="6"/>
      <c r="AT145" s="6"/>
      <c r="AU145" s="6"/>
      <c r="AV145" s="6"/>
      <c r="AW145" s="6"/>
      <c r="AX145" s="6"/>
      <c r="AY145" s="6"/>
      <c r="AZ145" s="6"/>
      <c r="BA145" s="6"/>
      <c r="BB145" s="6"/>
      <c r="BC145" s="6"/>
      <c r="BD145" s="6"/>
      <c r="BE145" s="6"/>
      <c r="BF145" s="6"/>
      <c r="BG145" s="6"/>
    </row>
    <row r="146" spans="2:59" x14ac:dyDescent="0.25">
      <c r="B146" s="4" t="s">
        <v>94</v>
      </c>
      <c r="C146" s="6"/>
      <c r="D146" s="6"/>
      <c r="E146" s="6"/>
      <c r="F146" s="6"/>
      <c r="G146" s="6"/>
      <c r="H146" s="6"/>
      <c r="I146" s="6"/>
      <c r="J146" s="6"/>
      <c r="K146" s="6"/>
      <c r="L146" s="6"/>
      <c r="M146" s="6"/>
      <c r="N146" s="6"/>
      <c r="O146" s="6"/>
      <c r="P146" s="6"/>
      <c r="Q146" s="6"/>
      <c r="R146" s="6"/>
      <c r="S146" s="6"/>
      <c r="T146" s="6"/>
      <c r="U146" s="6"/>
      <c r="V146" s="6"/>
      <c r="W146" s="6"/>
      <c r="X146" s="6"/>
      <c r="Y146" s="6"/>
      <c r="Z146" s="6"/>
      <c r="AA146" s="6"/>
      <c r="AB146" s="6"/>
      <c r="AC146" s="6"/>
      <c r="AD146" s="6"/>
      <c r="AE146" s="6"/>
      <c r="AF146" s="6"/>
      <c r="AG146" s="6"/>
      <c r="AH146" s="6"/>
      <c r="AI146" s="6">
        <v>2752.2727762500058</v>
      </c>
      <c r="AJ146" s="6">
        <v>2766.1686956892013</v>
      </c>
      <c r="AK146" s="6">
        <v>2821.910931291528</v>
      </c>
      <c r="AL146" s="6">
        <v>2891.9466554803448</v>
      </c>
      <c r="AM146" s="6">
        <v>2962.3819132006979</v>
      </c>
      <c r="AN146" s="6">
        <v>3033.2186786302359</v>
      </c>
      <c r="AO146" s="6">
        <v>3104.458935791155</v>
      </c>
      <c r="AP146" s="6">
        <v>3176.1046786013071</v>
      </c>
      <c r="AQ146" s="6">
        <v>3248.1579109258259</v>
      </c>
      <c r="AR146" s="6">
        <v>3320.620646628804</v>
      </c>
      <c r="AS146" s="6">
        <v>3393.4949096254622</v>
      </c>
      <c r="AT146" s="6"/>
      <c r="AU146" s="6"/>
      <c r="AV146" s="6"/>
      <c r="AW146" s="6"/>
      <c r="AX146" s="6"/>
      <c r="AY146" s="6"/>
      <c r="AZ146" s="6"/>
      <c r="BA146" s="6"/>
      <c r="BB146" s="6"/>
      <c r="BC146" s="6"/>
      <c r="BD146" s="6"/>
      <c r="BE146" s="6"/>
      <c r="BF146" s="6"/>
      <c r="BG146" s="6">
        <v>33470.736732114572</v>
      </c>
    </row>
    <row r="147" spans="2:59" x14ac:dyDescent="0.25">
      <c r="B147" s="4" t="s">
        <v>95</v>
      </c>
      <c r="C147" s="6"/>
      <c r="D147" s="6"/>
      <c r="E147" s="6"/>
      <c r="F147" s="6"/>
      <c r="G147" s="6"/>
      <c r="H147" s="6"/>
      <c r="I147" s="6"/>
      <c r="J147" s="6"/>
      <c r="K147" s="6"/>
      <c r="L147" s="6"/>
      <c r="M147" s="6"/>
      <c r="N147" s="6"/>
      <c r="O147" s="6"/>
      <c r="P147" s="6"/>
      <c r="Q147" s="6"/>
      <c r="R147" s="6"/>
      <c r="S147" s="6"/>
      <c r="T147" s="6"/>
      <c r="U147" s="6"/>
      <c r="V147" s="6"/>
      <c r="W147" s="6"/>
      <c r="X147" s="6"/>
      <c r="Y147" s="6"/>
      <c r="Z147" s="6"/>
      <c r="AA147" s="6"/>
      <c r="AB147" s="6"/>
      <c r="AC147" s="6"/>
      <c r="AD147" s="6"/>
      <c r="AE147" s="6"/>
      <c r="AF147" s="6"/>
      <c r="AG147" s="6"/>
      <c r="AH147" s="6"/>
      <c r="AI147" s="6">
        <v>14034.221912892539</v>
      </c>
      <c r="AJ147" s="6">
        <v>11955.557711013789</v>
      </c>
      <c r="AK147" s="6">
        <v>15844.60124324105</v>
      </c>
      <c r="AL147" s="6">
        <v>16410.41594070238</v>
      </c>
      <c r="AM147" s="6">
        <v>17611.537941156348</v>
      </c>
      <c r="AN147" s="6">
        <v>18046.061080072177</v>
      </c>
      <c r="AO147" s="6">
        <v>18483.632387226462</v>
      </c>
      <c r="AP147" s="6">
        <v>18924.270489310678</v>
      </c>
      <c r="AQ147" s="6">
        <v>19367.99412350358</v>
      </c>
      <c r="AR147" s="6">
        <v>19814.822138118459</v>
      </c>
      <c r="AS147" s="6">
        <v>20264.773493254899</v>
      </c>
      <c r="AT147" s="6"/>
      <c r="AU147" s="6"/>
      <c r="AV147" s="6"/>
      <c r="AW147" s="6"/>
      <c r="AX147" s="6"/>
      <c r="AY147" s="6"/>
      <c r="AZ147" s="6"/>
      <c r="BA147" s="6"/>
      <c r="BB147" s="6"/>
      <c r="BC147" s="6"/>
      <c r="BD147" s="6"/>
      <c r="BE147" s="6"/>
      <c r="BF147" s="6"/>
      <c r="BG147" s="6">
        <v>190757.8884604924</v>
      </c>
    </row>
    <row r="148" spans="2:59" x14ac:dyDescent="0.25">
      <c r="B148" s="4" t="s">
        <v>96</v>
      </c>
      <c r="C148" s="6"/>
      <c r="D148" s="6"/>
      <c r="E148" s="6"/>
      <c r="F148" s="6"/>
      <c r="G148" s="6"/>
      <c r="H148" s="6"/>
      <c r="I148" s="6"/>
      <c r="J148" s="6"/>
      <c r="K148" s="6"/>
      <c r="L148" s="6"/>
      <c r="M148" s="6"/>
      <c r="N148" s="6"/>
      <c r="O148" s="6"/>
      <c r="P148" s="6"/>
      <c r="Q148" s="6"/>
      <c r="R148" s="6"/>
      <c r="S148" s="6"/>
      <c r="T148" s="6"/>
      <c r="U148" s="6"/>
      <c r="V148" s="6"/>
      <c r="W148" s="6"/>
      <c r="X148" s="6"/>
      <c r="Y148" s="6"/>
      <c r="Z148" s="6"/>
      <c r="AA148" s="6"/>
      <c r="AB148" s="6"/>
      <c r="AC148" s="6"/>
      <c r="AD148" s="6"/>
      <c r="AE148" s="6"/>
      <c r="AF148" s="6"/>
      <c r="AG148" s="6"/>
      <c r="AH148" s="6"/>
      <c r="AI148" s="6">
        <v>42151.2256441754</v>
      </c>
      <c r="AJ148" s="6">
        <v>41766.557693954601</v>
      </c>
      <c r="AK148" s="6">
        <v>56065.880133110099</v>
      </c>
      <c r="AL148" s="6">
        <v>58312.5171711363</v>
      </c>
      <c r="AM148" s="6">
        <v>52209.325977344699</v>
      </c>
      <c r="AN148" s="6">
        <v>50334.617069530897</v>
      </c>
      <c r="AO148" s="6">
        <v>47807.333545214104</v>
      </c>
      <c r="AP148" s="6">
        <v>45233.008825680699</v>
      </c>
      <c r="AQ148" s="6">
        <v>42289.449766428901</v>
      </c>
      <c r="AR148" s="6">
        <v>39450.282044497799</v>
      </c>
      <c r="AS148" s="6">
        <v>36506.145317197806</v>
      </c>
      <c r="AT148" s="6"/>
      <c r="AU148" s="6"/>
      <c r="AV148" s="6"/>
      <c r="AW148" s="6"/>
      <c r="AX148" s="6"/>
      <c r="AY148" s="6"/>
      <c r="AZ148" s="6"/>
      <c r="BA148" s="6"/>
      <c r="BB148" s="6"/>
      <c r="BC148" s="6"/>
      <c r="BD148" s="6"/>
      <c r="BE148" s="6"/>
      <c r="BF148" s="6"/>
      <c r="BG148" s="6">
        <v>512126.34318827133</v>
      </c>
    </row>
    <row r="149" spans="2:59" x14ac:dyDescent="0.25">
      <c r="B149" s="4" t="s">
        <v>97</v>
      </c>
      <c r="C149" s="6"/>
      <c r="D149" s="6"/>
      <c r="E149" s="6"/>
      <c r="F149" s="6"/>
      <c r="G149" s="6"/>
      <c r="H149" s="6"/>
      <c r="I149" s="6"/>
      <c r="J149" s="6"/>
      <c r="K149" s="6"/>
      <c r="L149" s="6"/>
      <c r="M149" s="6"/>
      <c r="N149" s="6"/>
      <c r="O149" s="6"/>
      <c r="P149" s="6"/>
      <c r="Q149" s="6"/>
      <c r="R149" s="6"/>
      <c r="S149" s="6"/>
      <c r="T149" s="6"/>
      <c r="U149" s="6"/>
      <c r="V149" s="6"/>
      <c r="W149" s="6"/>
      <c r="X149" s="6"/>
      <c r="Y149" s="6"/>
      <c r="Z149" s="6"/>
      <c r="AA149" s="6"/>
      <c r="AB149" s="6"/>
      <c r="AC149" s="6"/>
      <c r="AD149" s="6"/>
      <c r="AE149" s="6"/>
      <c r="AF149" s="6"/>
      <c r="AG149" s="6"/>
      <c r="AH149" s="6"/>
      <c r="AI149" s="6">
        <v>19967.2245</v>
      </c>
      <c r="AJ149" s="6">
        <v>20072.012494176</v>
      </c>
      <c r="AK149" s="6">
        <v>20492.727371719109</v>
      </c>
      <c r="AL149" s="6">
        <v>21485.402971124757</v>
      </c>
      <c r="AM149" s="6">
        <v>22365.283074621628</v>
      </c>
      <c r="AN149" s="6">
        <v>23344.673856730202</v>
      </c>
      <c r="AO149" s="6">
        <v>24467.163804096199</v>
      </c>
      <c r="AP149" s="6">
        <v>25774.790381476298</v>
      </c>
      <c r="AQ149" s="6">
        <v>27322.203299001401</v>
      </c>
      <c r="AR149" s="6">
        <v>26363.2965016054</v>
      </c>
      <c r="AS149" s="6">
        <v>26965.455557425303</v>
      </c>
      <c r="AT149" s="6"/>
      <c r="AU149" s="6"/>
      <c r="AV149" s="6"/>
      <c r="AW149" s="6"/>
      <c r="AX149" s="6"/>
      <c r="AY149" s="6"/>
      <c r="AZ149" s="6"/>
      <c r="BA149" s="6"/>
      <c r="BB149" s="6"/>
      <c r="BC149" s="6"/>
      <c r="BD149" s="6"/>
      <c r="BE149" s="6"/>
      <c r="BF149" s="6"/>
      <c r="BG149" s="6">
        <v>258620.23381197627</v>
      </c>
    </row>
    <row r="150" spans="2:59" x14ac:dyDescent="0.25">
      <c r="B150" s="4" t="s">
        <v>98</v>
      </c>
      <c r="C150" s="6"/>
      <c r="D150" s="6"/>
      <c r="E150" s="6"/>
      <c r="F150" s="6"/>
      <c r="G150" s="6"/>
      <c r="H150" s="6"/>
      <c r="I150" s="6"/>
      <c r="J150" s="6"/>
      <c r="K150" s="6"/>
      <c r="L150" s="6"/>
      <c r="M150" s="6"/>
      <c r="N150" s="6"/>
      <c r="O150" s="6"/>
      <c r="P150" s="6"/>
      <c r="Q150" s="6"/>
      <c r="R150" s="6"/>
      <c r="S150" s="6"/>
      <c r="T150" s="6"/>
      <c r="U150" s="6"/>
      <c r="V150" s="6"/>
      <c r="W150" s="6"/>
      <c r="X150" s="6"/>
      <c r="Y150" s="6"/>
      <c r="Z150" s="6"/>
      <c r="AA150" s="6"/>
      <c r="AB150" s="6"/>
      <c r="AC150" s="6"/>
      <c r="AD150" s="6"/>
      <c r="AE150" s="6"/>
      <c r="AF150" s="6"/>
      <c r="AG150" s="6"/>
      <c r="AH150" s="6"/>
      <c r="AI150" s="6">
        <v>5216.7114999999903</v>
      </c>
      <c r="AJ150" s="6">
        <v>5645.7924998151702</v>
      </c>
      <c r="AK150" s="6">
        <v>5723.8635053095804</v>
      </c>
      <c r="AL150" s="6">
        <v>5799.9166418728</v>
      </c>
      <c r="AM150" s="6">
        <v>6021.4778787939395</v>
      </c>
      <c r="AN150" s="6">
        <v>6269.99978855482</v>
      </c>
      <c r="AO150" s="6">
        <v>6308.8992575472294</v>
      </c>
      <c r="AP150" s="6">
        <v>6255.54786567876</v>
      </c>
      <c r="AQ150" s="6">
        <v>6627.73792499718</v>
      </c>
      <c r="AR150" s="6">
        <v>7076.3342964257699</v>
      </c>
      <c r="AS150" s="6">
        <v>6909.3925085107894</v>
      </c>
      <c r="AT150" s="6"/>
      <c r="AU150" s="6"/>
      <c r="AV150" s="6"/>
      <c r="AW150" s="6"/>
      <c r="AX150" s="6"/>
      <c r="AY150" s="6"/>
      <c r="AZ150" s="6"/>
      <c r="BA150" s="6"/>
      <c r="BB150" s="6"/>
      <c r="BC150" s="6"/>
      <c r="BD150" s="6"/>
      <c r="BE150" s="6"/>
      <c r="BF150" s="6"/>
      <c r="BG150" s="6">
        <v>67855.673667506053</v>
      </c>
    </row>
    <row r="151" spans="2:59" x14ac:dyDescent="0.25">
      <c r="B151" s="3" t="s">
        <v>99</v>
      </c>
      <c r="C151" s="6"/>
      <c r="D151" s="6"/>
      <c r="E151" s="6"/>
      <c r="F151" s="6"/>
      <c r="G151" s="6"/>
      <c r="H151" s="6"/>
      <c r="I151" s="6"/>
      <c r="J151" s="6"/>
      <c r="K151" s="6"/>
      <c r="L151" s="6"/>
      <c r="M151" s="6"/>
      <c r="N151" s="6"/>
      <c r="O151" s="6"/>
      <c r="P151" s="6"/>
      <c r="Q151" s="6"/>
      <c r="R151" s="6"/>
      <c r="S151" s="6"/>
      <c r="T151" s="6"/>
      <c r="U151" s="6"/>
      <c r="V151" s="6"/>
      <c r="W151" s="6"/>
      <c r="X151" s="6"/>
      <c r="Y151" s="6"/>
      <c r="Z151" s="6"/>
      <c r="AA151" s="6"/>
      <c r="AB151" s="6"/>
      <c r="AC151" s="6"/>
      <c r="AD151" s="6"/>
      <c r="AE151" s="6"/>
      <c r="AF151" s="6"/>
      <c r="AG151" s="6"/>
      <c r="AH151" s="6"/>
      <c r="AI151" s="6"/>
      <c r="AJ151" s="6"/>
      <c r="AK151" s="6"/>
      <c r="AL151" s="6"/>
      <c r="AM151" s="6"/>
      <c r="AN151" s="6"/>
      <c r="AO151" s="6"/>
      <c r="AP151" s="6"/>
      <c r="AQ151" s="6"/>
      <c r="AR151" s="6"/>
      <c r="AS151" s="6"/>
      <c r="AT151" s="6"/>
      <c r="AU151" s="6"/>
      <c r="AV151" s="6"/>
      <c r="AW151" s="6"/>
      <c r="AX151" s="6"/>
      <c r="AY151" s="6"/>
      <c r="AZ151" s="6"/>
      <c r="BA151" s="6"/>
      <c r="BB151" s="6"/>
      <c r="BC151" s="6"/>
      <c r="BD151" s="6"/>
      <c r="BE151" s="6"/>
      <c r="BF151" s="6"/>
      <c r="BG151" s="6"/>
    </row>
    <row r="152" spans="2:59" x14ac:dyDescent="0.25">
      <c r="B152" s="4" t="s">
        <v>100</v>
      </c>
      <c r="C152" s="6"/>
      <c r="D152" s="6"/>
      <c r="E152" s="6"/>
      <c r="F152" s="6"/>
      <c r="G152" s="6"/>
      <c r="H152" s="6"/>
      <c r="I152" s="6"/>
      <c r="J152" s="6"/>
      <c r="K152" s="6"/>
      <c r="L152" s="6"/>
      <c r="M152" s="6"/>
      <c r="N152" s="6"/>
      <c r="O152" s="6"/>
      <c r="P152" s="6"/>
      <c r="Q152" s="6"/>
      <c r="R152" s="6"/>
      <c r="S152" s="6"/>
      <c r="T152" s="6"/>
      <c r="U152" s="6"/>
      <c r="V152" s="6"/>
      <c r="W152" s="6"/>
      <c r="X152" s="6"/>
      <c r="Y152" s="6"/>
      <c r="Z152" s="6"/>
      <c r="AA152" s="6"/>
      <c r="AB152" s="6"/>
      <c r="AC152" s="6"/>
      <c r="AD152" s="6"/>
      <c r="AE152" s="6"/>
      <c r="AF152" s="6"/>
      <c r="AG152" s="6"/>
      <c r="AH152" s="6"/>
      <c r="AI152" s="6"/>
      <c r="AJ152" s="6"/>
      <c r="AK152" s="6"/>
      <c r="AL152" s="6"/>
      <c r="AM152" s="6"/>
      <c r="AN152" s="6">
        <v>1.4551915228366862E-11</v>
      </c>
      <c r="AO152" s="6"/>
      <c r="AP152" s="6"/>
      <c r="AQ152" s="6">
        <v>7.2759576141834308E-12</v>
      </c>
      <c r="AR152" s="6"/>
      <c r="AS152" s="6"/>
      <c r="AT152" s="6"/>
      <c r="AU152" s="6">
        <v>-9.0949470177292804E-13</v>
      </c>
      <c r="AV152" s="6"/>
      <c r="AW152" s="6">
        <v>-1.8189894035458601E-12</v>
      </c>
      <c r="AX152" s="6">
        <v>-7.2759576141834308E-12</v>
      </c>
      <c r="AY152" s="6"/>
      <c r="AZ152" s="6"/>
      <c r="BA152" s="6">
        <v>-7.2759576141834308E-12</v>
      </c>
      <c r="BB152" s="6">
        <v>-7.2759576141834308E-12</v>
      </c>
      <c r="BC152" s="6">
        <v>-7.2759576141834308E-12</v>
      </c>
      <c r="BD152" s="6">
        <v>-1.4551915228366862E-11</v>
      </c>
      <c r="BE152" s="6"/>
      <c r="BF152" s="6"/>
      <c r="BG152" s="6">
        <v>-2.4556356947869082E-11</v>
      </c>
    </row>
    <row r="153" spans="2:59" x14ac:dyDescent="0.25">
      <c r="B153" s="4" t="s">
        <v>101</v>
      </c>
      <c r="C153" s="6"/>
      <c r="D153" s="6"/>
      <c r="E153" s="6"/>
      <c r="F153" s="6"/>
      <c r="G153" s="6"/>
      <c r="H153" s="6"/>
      <c r="I153" s="6"/>
      <c r="J153" s="6"/>
      <c r="K153" s="6"/>
      <c r="L153" s="6"/>
      <c r="M153" s="6"/>
      <c r="N153" s="6"/>
      <c r="O153" s="6"/>
      <c r="P153" s="6"/>
      <c r="Q153" s="6"/>
      <c r="R153" s="6"/>
      <c r="S153" s="6"/>
      <c r="T153" s="6"/>
      <c r="U153" s="6"/>
      <c r="V153" s="6"/>
      <c r="W153" s="6"/>
      <c r="X153" s="6"/>
      <c r="Y153" s="6"/>
      <c r="Z153" s="6"/>
      <c r="AA153" s="6"/>
      <c r="AB153" s="6"/>
      <c r="AC153" s="6"/>
      <c r="AD153" s="6"/>
      <c r="AE153" s="6"/>
      <c r="AF153" s="6"/>
      <c r="AG153" s="6"/>
      <c r="AH153" s="6"/>
      <c r="AI153" s="6"/>
      <c r="AJ153" s="6"/>
      <c r="AK153" s="6"/>
      <c r="AL153" s="6"/>
      <c r="AM153" s="6"/>
      <c r="AN153" s="6"/>
      <c r="AO153" s="6"/>
      <c r="AP153" s="6"/>
      <c r="AQ153" s="6"/>
      <c r="AR153" s="6"/>
      <c r="AS153" s="6"/>
      <c r="AT153" s="6">
        <v>-7564.4856320000008</v>
      </c>
      <c r="AU153" s="6">
        <v>-7564.4856319999972</v>
      </c>
      <c r="AV153" s="6">
        <v>-2385.8530304000001</v>
      </c>
      <c r="AW153" s="6">
        <v>-343.84025600000001</v>
      </c>
      <c r="AX153" s="6">
        <v>-343.84025599999899</v>
      </c>
      <c r="AY153" s="6">
        <v>-42.175078399999997</v>
      </c>
      <c r="AZ153" s="6"/>
      <c r="BA153" s="6"/>
      <c r="BB153" s="6"/>
      <c r="BC153" s="6"/>
      <c r="BD153" s="6"/>
      <c r="BE153" s="6"/>
      <c r="BF153" s="6"/>
      <c r="BG153" s="6">
        <v>-18244.679884799996</v>
      </c>
    </row>
    <row r="154" spans="2:59" x14ac:dyDescent="0.25">
      <c r="B154" s="4" t="s">
        <v>102</v>
      </c>
      <c r="C154" s="6"/>
      <c r="D154" s="6"/>
      <c r="E154" s="6"/>
      <c r="F154" s="6"/>
      <c r="G154" s="6"/>
      <c r="H154" s="6"/>
      <c r="I154" s="6"/>
      <c r="J154" s="6"/>
      <c r="K154" s="6"/>
      <c r="L154" s="6"/>
      <c r="M154" s="6"/>
      <c r="N154" s="6"/>
      <c r="O154" s="6"/>
      <c r="P154" s="6"/>
      <c r="Q154" s="6"/>
      <c r="R154" s="6"/>
      <c r="S154" s="6"/>
      <c r="T154" s="6"/>
      <c r="U154" s="6"/>
      <c r="V154" s="6"/>
      <c r="W154" s="6"/>
      <c r="X154" s="6"/>
      <c r="Y154" s="6"/>
      <c r="Z154" s="6"/>
      <c r="AA154" s="6"/>
      <c r="AB154" s="6"/>
      <c r="AC154" s="6"/>
      <c r="AD154" s="6"/>
      <c r="AE154" s="6"/>
      <c r="AF154" s="6"/>
      <c r="AG154" s="6"/>
      <c r="AH154" s="6"/>
      <c r="AI154" s="6"/>
      <c r="AJ154" s="6"/>
      <c r="AK154" s="6"/>
      <c r="AL154" s="6"/>
      <c r="AM154" s="6"/>
      <c r="AN154" s="6"/>
      <c r="AO154" s="6"/>
      <c r="AP154" s="6"/>
      <c r="AQ154" s="6"/>
      <c r="AR154" s="6"/>
      <c r="AS154" s="6"/>
      <c r="AT154" s="6">
        <v>-4407.9193260000002</v>
      </c>
      <c r="AU154" s="6">
        <v>-4407.9193259999984</v>
      </c>
      <c r="AV154" s="6">
        <v>-3276.2665595352018</v>
      </c>
      <c r="AW154" s="6">
        <v>-1152.1676075218104</v>
      </c>
      <c r="AX154" s="6">
        <v>-965.92805105119703</v>
      </c>
      <c r="AY154" s="6">
        <v>-762.13941436054995</v>
      </c>
      <c r="AZ154" s="6">
        <v>-1048.59490541687</v>
      </c>
      <c r="BA154" s="6">
        <v>-1436.3774334561299</v>
      </c>
      <c r="BB154" s="6">
        <v>-637.73082635011497</v>
      </c>
      <c r="BC154" s="6"/>
      <c r="BD154" s="6"/>
      <c r="BE154" s="6"/>
      <c r="BF154" s="6"/>
      <c r="BG154" s="6">
        <v>-18095.043449691875</v>
      </c>
    </row>
    <row r="155" spans="2:59" x14ac:dyDescent="0.25">
      <c r="B155" s="4" t="s">
        <v>103</v>
      </c>
      <c r="C155" s="6"/>
      <c r="D155" s="6"/>
      <c r="E155" s="6"/>
      <c r="F155" s="6"/>
      <c r="G155" s="6"/>
      <c r="H155" s="6"/>
      <c r="I155" s="6"/>
      <c r="J155" s="6"/>
      <c r="K155" s="6"/>
      <c r="L155" s="6"/>
      <c r="M155" s="6"/>
      <c r="N155" s="6"/>
      <c r="O155" s="6"/>
      <c r="P155" s="6"/>
      <c r="Q155" s="6"/>
      <c r="R155" s="6"/>
      <c r="S155" s="6"/>
      <c r="T155" s="6"/>
      <c r="U155" s="6"/>
      <c r="V155" s="6"/>
      <c r="W155" s="6"/>
      <c r="X155" s="6"/>
      <c r="Y155" s="6"/>
      <c r="Z155" s="6"/>
      <c r="AA155" s="6"/>
      <c r="AB155" s="6"/>
      <c r="AC155" s="6"/>
      <c r="AD155" s="6"/>
      <c r="AE155" s="6"/>
      <c r="AF155" s="6"/>
      <c r="AG155" s="6"/>
      <c r="AH155" s="6"/>
      <c r="AI155" s="6"/>
      <c r="AJ155" s="6">
        <v>2.2737367544323201E-13</v>
      </c>
      <c r="AK155" s="6">
        <v>2.2737367544323201E-13</v>
      </c>
      <c r="AL155" s="6">
        <v>2.2737367544323201E-13</v>
      </c>
      <c r="AM155" s="6"/>
      <c r="AN155" s="6">
        <v>2.2737367544323201E-13</v>
      </c>
      <c r="AO155" s="6"/>
      <c r="AP155" s="6"/>
      <c r="AQ155" s="6"/>
      <c r="AR155" s="6"/>
      <c r="AS155" s="6"/>
      <c r="AT155" s="6"/>
      <c r="AU155" s="6"/>
      <c r="AV155" s="6"/>
      <c r="AW155" s="6"/>
      <c r="AX155" s="6"/>
      <c r="AY155" s="6"/>
      <c r="AZ155" s="6"/>
      <c r="BA155" s="6"/>
      <c r="BB155" s="6"/>
      <c r="BC155" s="6"/>
      <c r="BD155" s="6"/>
      <c r="BE155" s="6"/>
      <c r="BF155" s="6"/>
      <c r="BG155" s="6">
        <v>9.0949470177292804E-13</v>
      </c>
    </row>
    <row r="156" spans="2:59" x14ac:dyDescent="0.25">
      <c r="B156" s="4" t="s">
        <v>104</v>
      </c>
      <c r="C156" s="6"/>
      <c r="D156" s="6"/>
      <c r="E156" s="6"/>
      <c r="F156" s="6"/>
      <c r="G156" s="6"/>
      <c r="H156" s="6"/>
      <c r="I156" s="6"/>
      <c r="J156" s="6"/>
      <c r="K156" s="6"/>
      <c r="L156" s="6"/>
      <c r="M156" s="6"/>
      <c r="N156" s="6"/>
      <c r="O156" s="6"/>
      <c r="P156" s="6"/>
      <c r="Q156" s="6"/>
      <c r="R156" s="6"/>
      <c r="S156" s="6"/>
      <c r="T156" s="6"/>
      <c r="U156" s="6"/>
      <c r="V156" s="6"/>
      <c r="W156" s="6"/>
      <c r="X156" s="6"/>
      <c r="Y156" s="6"/>
      <c r="Z156" s="6"/>
      <c r="AA156" s="6"/>
      <c r="AB156" s="6"/>
      <c r="AC156" s="6"/>
      <c r="AD156" s="6"/>
      <c r="AE156" s="6"/>
      <c r="AF156" s="6"/>
      <c r="AG156" s="6"/>
      <c r="AH156" s="6"/>
      <c r="AI156" s="6"/>
      <c r="AJ156" s="6"/>
      <c r="AK156" s="6"/>
      <c r="AL156" s="6"/>
      <c r="AM156" s="6"/>
      <c r="AN156" s="6"/>
      <c r="AO156" s="6"/>
      <c r="AP156" s="6"/>
      <c r="AQ156" s="6"/>
      <c r="AR156" s="6"/>
      <c r="AS156" s="6"/>
      <c r="AT156" s="6">
        <v>-5061.473750000001</v>
      </c>
      <c r="AU156" s="6">
        <v>-6769.8606292603727</v>
      </c>
      <c r="AV156" s="6">
        <v>-6612.2847168010157</v>
      </c>
      <c r="AW156" s="6">
        <v>-6333.9653677826509</v>
      </c>
      <c r="AX156" s="6">
        <v>-6639.9095710406</v>
      </c>
      <c r="AY156" s="6">
        <v>-5409.9546555624675</v>
      </c>
      <c r="AZ156" s="6">
        <v>-3651.3225730510117</v>
      </c>
      <c r="BA156" s="6">
        <v>-2796.642141099358</v>
      </c>
      <c r="BB156" s="6">
        <v>-2888.8852444078843</v>
      </c>
      <c r="BC156" s="6">
        <v>-2163.3331825590813</v>
      </c>
      <c r="BD156" s="6">
        <v>-893.85011670025096</v>
      </c>
      <c r="BE156" s="6"/>
      <c r="BF156" s="6"/>
      <c r="BG156" s="6">
        <v>-49221.481948264693</v>
      </c>
    </row>
    <row r="157" spans="2:59" x14ac:dyDescent="0.25">
      <c r="B157" s="3" t="s">
        <v>105</v>
      </c>
      <c r="C157" s="6"/>
      <c r="D157" s="6"/>
      <c r="E157" s="6"/>
      <c r="F157" s="6"/>
      <c r="G157" s="6"/>
      <c r="H157" s="6"/>
      <c r="I157" s="6"/>
      <c r="J157" s="6"/>
      <c r="K157" s="6"/>
      <c r="L157" s="6"/>
      <c r="M157" s="6"/>
      <c r="N157" s="6"/>
      <c r="O157" s="6"/>
      <c r="P157" s="6"/>
      <c r="Q157" s="6"/>
      <c r="R157" s="6"/>
      <c r="S157" s="6"/>
      <c r="T157" s="6"/>
      <c r="U157" s="6"/>
      <c r="V157" s="6"/>
      <c r="W157" s="6"/>
      <c r="X157" s="6"/>
      <c r="Y157" s="6"/>
      <c r="Z157" s="6"/>
      <c r="AA157" s="6"/>
      <c r="AB157" s="6"/>
      <c r="AC157" s="6"/>
      <c r="AD157" s="6"/>
      <c r="AE157" s="6"/>
      <c r="AF157" s="6"/>
      <c r="AG157" s="6"/>
      <c r="AH157" s="6"/>
      <c r="AI157" s="6"/>
      <c r="AJ157" s="6"/>
      <c r="AK157" s="6"/>
      <c r="AL157" s="6"/>
      <c r="AM157" s="6"/>
      <c r="AN157" s="6"/>
      <c r="AO157" s="6"/>
      <c r="AP157" s="6"/>
      <c r="AQ157" s="6"/>
      <c r="AR157" s="6"/>
      <c r="AS157" s="6"/>
      <c r="AT157" s="6"/>
      <c r="AU157" s="6"/>
      <c r="AV157" s="6"/>
      <c r="AW157" s="6"/>
      <c r="AX157" s="6"/>
      <c r="AY157" s="6"/>
      <c r="AZ157" s="6"/>
      <c r="BA157" s="6"/>
      <c r="BB157" s="6"/>
      <c r="BC157" s="6"/>
      <c r="BD157" s="6"/>
      <c r="BE157" s="6"/>
      <c r="BF157" s="6"/>
      <c r="BG157" s="6"/>
    </row>
    <row r="158" spans="2:59" x14ac:dyDescent="0.25">
      <c r="B158" s="4" t="s">
        <v>79</v>
      </c>
      <c r="C158" s="6"/>
      <c r="D158" s="6"/>
      <c r="E158" s="6"/>
      <c r="F158" s="6"/>
      <c r="G158" s="6"/>
      <c r="H158" s="6"/>
      <c r="I158" s="6"/>
      <c r="J158" s="6"/>
      <c r="K158" s="6"/>
      <c r="L158" s="6"/>
      <c r="M158" s="6"/>
      <c r="N158" s="6"/>
      <c r="O158" s="6"/>
      <c r="P158" s="6"/>
      <c r="Q158" s="6"/>
      <c r="R158" s="6"/>
      <c r="S158" s="6"/>
      <c r="T158" s="6"/>
      <c r="U158" s="6"/>
      <c r="V158" s="6"/>
      <c r="W158" s="6"/>
      <c r="X158" s="6"/>
      <c r="Y158" s="6"/>
      <c r="Z158" s="6"/>
      <c r="AA158" s="6"/>
      <c r="AB158" s="6"/>
      <c r="AC158" s="6"/>
      <c r="AD158" s="6"/>
      <c r="AE158" s="6"/>
      <c r="AF158" s="6"/>
      <c r="AG158" s="6"/>
      <c r="AH158" s="6"/>
      <c r="AI158" s="6"/>
      <c r="AJ158" s="6"/>
      <c r="AK158" s="6"/>
      <c r="AL158" s="6"/>
      <c r="AM158" s="6"/>
      <c r="AN158" s="6"/>
      <c r="AO158" s="6"/>
      <c r="AP158" s="6"/>
      <c r="AQ158" s="6"/>
      <c r="AR158" s="6"/>
      <c r="AS158" s="6"/>
      <c r="AT158" s="6">
        <v>-44.302424167999625</v>
      </c>
      <c r="AU158" s="6">
        <v>-45.99802885529877</v>
      </c>
      <c r="AV158" s="6">
        <v>-53.474762674091401</v>
      </c>
      <c r="AW158" s="6">
        <v>-64.610731291649998</v>
      </c>
      <c r="AX158" s="6">
        <v>-78.152091709588802</v>
      </c>
      <c r="AY158" s="6">
        <v>-94.645908866167701</v>
      </c>
      <c r="AZ158" s="6">
        <v>-99.016159865804994</v>
      </c>
      <c r="BA158" s="6">
        <v>-103.54677082199831</v>
      </c>
      <c r="BB158" s="6">
        <v>-108.2430537297346</v>
      </c>
      <c r="BC158" s="6">
        <v>-113.11048660341879</v>
      </c>
      <c r="BD158" s="6">
        <v>-118.15471847420119</v>
      </c>
      <c r="BE158" s="6"/>
      <c r="BF158" s="6"/>
      <c r="BG158" s="6">
        <v>-923.25513705995434</v>
      </c>
    </row>
    <row r="159" spans="2:59" x14ac:dyDescent="0.25">
      <c r="B159" s="4" t="s">
        <v>80</v>
      </c>
      <c r="C159" s="6"/>
      <c r="D159" s="6"/>
      <c r="E159" s="6"/>
      <c r="F159" s="6"/>
      <c r="G159" s="6"/>
      <c r="H159" s="6"/>
      <c r="I159" s="6"/>
      <c r="J159" s="6"/>
      <c r="K159" s="6"/>
      <c r="L159" s="6"/>
      <c r="M159" s="6"/>
      <c r="N159" s="6"/>
      <c r="O159" s="6"/>
      <c r="P159" s="6"/>
      <c r="Q159" s="6"/>
      <c r="R159" s="6"/>
      <c r="S159" s="6"/>
      <c r="T159" s="6"/>
      <c r="U159" s="6"/>
      <c r="V159" s="6"/>
      <c r="W159" s="6"/>
      <c r="X159" s="6"/>
      <c r="Y159" s="6"/>
      <c r="Z159" s="6"/>
      <c r="AA159" s="6"/>
      <c r="AB159" s="6"/>
      <c r="AC159" s="6"/>
      <c r="AD159" s="6"/>
      <c r="AE159" s="6"/>
      <c r="AF159" s="6"/>
      <c r="AG159" s="6"/>
      <c r="AH159" s="6"/>
      <c r="AI159" s="6"/>
      <c r="AJ159" s="6"/>
      <c r="AK159" s="6"/>
      <c r="AL159" s="6"/>
      <c r="AM159" s="6"/>
      <c r="AN159" s="6"/>
      <c r="AO159" s="6"/>
      <c r="AP159" s="6"/>
      <c r="AQ159" s="6"/>
      <c r="AR159" s="6"/>
      <c r="AS159" s="6"/>
      <c r="AT159" s="6">
        <v>-5622.09602805742</v>
      </c>
      <c r="AU159" s="6">
        <v>-5814.3043853544295</v>
      </c>
      <c r="AV159" s="6">
        <v>-9274.6793328655513</v>
      </c>
      <c r="AW159" s="6">
        <v>-12011.061593734699</v>
      </c>
      <c r="AX159" s="6">
        <v>-13424.74069851628</v>
      </c>
      <c r="AY159" s="6">
        <v>-16214.098734164621</v>
      </c>
      <c r="AZ159" s="6">
        <v>-16309.31179873882</v>
      </c>
      <c r="BA159" s="6">
        <v>-16406.660393261649</v>
      </c>
      <c r="BB159" s="6">
        <v>-16366.829766331441</v>
      </c>
      <c r="BC159" s="6">
        <v>-16386.83974194873</v>
      </c>
      <c r="BD159" s="6">
        <v>-16363.723641860881</v>
      </c>
      <c r="BE159" s="6"/>
      <c r="BF159" s="6"/>
      <c r="BG159" s="6">
        <v>-144194.34611483454</v>
      </c>
    </row>
    <row r="160" spans="2:59" x14ac:dyDescent="0.25">
      <c r="B160" s="4" t="s">
        <v>81</v>
      </c>
      <c r="C160" s="6"/>
      <c r="D160" s="6"/>
      <c r="E160" s="6"/>
      <c r="F160" s="6"/>
      <c r="G160" s="6"/>
      <c r="H160" s="6"/>
      <c r="I160" s="6"/>
      <c r="J160" s="6"/>
      <c r="K160" s="6"/>
      <c r="L160" s="6"/>
      <c r="M160" s="6"/>
      <c r="N160" s="6"/>
      <c r="O160" s="6"/>
      <c r="P160" s="6"/>
      <c r="Q160" s="6"/>
      <c r="R160" s="6"/>
      <c r="S160" s="6"/>
      <c r="T160" s="6"/>
      <c r="U160" s="6"/>
      <c r="V160" s="6"/>
      <c r="W160" s="6"/>
      <c r="X160" s="6"/>
      <c r="Y160" s="6"/>
      <c r="Z160" s="6"/>
      <c r="AA160" s="6"/>
      <c r="AB160" s="6"/>
      <c r="AC160" s="6"/>
      <c r="AD160" s="6"/>
      <c r="AE160" s="6"/>
      <c r="AF160" s="6"/>
      <c r="AG160" s="6"/>
      <c r="AH160" s="6"/>
      <c r="AI160" s="6"/>
      <c r="AJ160" s="6"/>
      <c r="AK160" s="6"/>
      <c r="AL160" s="6"/>
      <c r="AM160" s="6"/>
      <c r="AN160" s="6"/>
      <c r="AO160" s="6"/>
      <c r="AP160" s="6"/>
      <c r="AQ160" s="6"/>
      <c r="AR160" s="6"/>
      <c r="AS160" s="6"/>
      <c r="AT160" s="6">
        <v>-1676.661938611818</v>
      </c>
      <c r="AU160" s="6">
        <v>-1753.8212986695348</v>
      </c>
      <c r="AV160" s="6">
        <v>-2101.1249975200089</v>
      </c>
      <c r="AW160" s="6">
        <v>-2693.6536386819698</v>
      </c>
      <c r="AX160" s="6">
        <v>-3430.1395992749403</v>
      </c>
      <c r="AY160" s="6">
        <v>-4380.6227592040605</v>
      </c>
      <c r="AZ160" s="6">
        <v>-4674.1784266666</v>
      </c>
      <c r="BA160" s="6">
        <v>-5009.8829980250302</v>
      </c>
      <c r="BB160" s="6">
        <v>-5399.6458955590097</v>
      </c>
      <c r="BC160" s="6">
        <v>-5361.3041659066803</v>
      </c>
      <c r="BD160" s="6">
        <v>-5600.3948298646992</v>
      </c>
      <c r="BE160" s="6"/>
      <c r="BF160" s="6"/>
      <c r="BG160" s="6">
        <v>-42081.430547984346</v>
      </c>
    </row>
    <row r="161" spans="2:59" x14ac:dyDescent="0.25">
      <c r="B161" s="4" t="s">
        <v>82</v>
      </c>
      <c r="C161" s="6"/>
      <c r="D161" s="6"/>
      <c r="E161" s="6"/>
      <c r="F161" s="6"/>
      <c r="G161" s="6"/>
      <c r="H161" s="6"/>
      <c r="I161" s="6"/>
      <c r="J161" s="6"/>
      <c r="K161" s="6"/>
      <c r="L161" s="6"/>
      <c r="M161" s="6"/>
      <c r="N161" s="6"/>
      <c r="O161" s="6"/>
      <c r="P161" s="6"/>
      <c r="Q161" s="6"/>
      <c r="R161" s="6"/>
      <c r="S161" s="6"/>
      <c r="T161" s="6"/>
      <c r="U161" s="6"/>
      <c r="V161" s="6"/>
      <c r="W161" s="6"/>
      <c r="X161" s="6"/>
      <c r="Y161" s="6"/>
      <c r="Z161" s="6"/>
      <c r="AA161" s="6"/>
      <c r="AB161" s="6"/>
      <c r="AC161" s="6"/>
      <c r="AD161" s="6"/>
      <c r="AE161" s="6"/>
      <c r="AF161" s="6"/>
      <c r="AG161" s="6"/>
      <c r="AH161" s="6"/>
      <c r="AI161" s="6"/>
      <c r="AJ161" s="6"/>
      <c r="AK161" s="6"/>
      <c r="AL161" s="6"/>
      <c r="AM161" s="6"/>
      <c r="AN161" s="6"/>
      <c r="AO161" s="6"/>
      <c r="AP161" s="6"/>
      <c r="AQ161" s="6"/>
      <c r="AR161" s="6"/>
      <c r="AS161" s="6"/>
      <c r="AT161" s="6">
        <v>-1064.0288292090504</v>
      </c>
      <c r="AU161" s="6">
        <v>-1087.7436750409638</v>
      </c>
      <c r="AV161" s="6">
        <v>-1902.389717185988</v>
      </c>
      <c r="AW161" s="6">
        <v>-2069.421651254806</v>
      </c>
      <c r="AX161" s="6">
        <v>-2867.7923081508898</v>
      </c>
      <c r="AY161" s="6">
        <v>-3579.0242932213996</v>
      </c>
      <c r="AZ161" s="6">
        <v>-3744.2848383686101</v>
      </c>
      <c r="BA161" s="6">
        <v>-3915.6093770581801</v>
      </c>
      <c r="BB161" s="6">
        <v>-4093.1987817771501</v>
      </c>
      <c r="BC161" s="6">
        <v>-4277.2602030180005</v>
      </c>
      <c r="BD161" s="6">
        <v>-4468.0072582520497</v>
      </c>
      <c r="BE161" s="6"/>
      <c r="BF161" s="6"/>
      <c r="BG161" s="6">
        <v>-33068.760932537087</v>
      </c>
    </row>
    <row r="162" spans="2:59" x14ac:dyDescent="0.25">
      <c r="B162" s="4" t="s">
        <v>83</v>
      </c>
      <c r="C162" s="6"/>
      <c r="D162" s="6"/>
      <c r="E162" s="6"/>
      <c r="F162" s="6"/>
      <c r="G162" s="6"/>
      <c r="H162" s="6"/>
      <c r="I162" s="6"/>
      <c r="J162" s="6"/>
      <c r="K162" s="6"/>
      <c r="L162" s="6"/>
      <c r="M162" s="6"/>
      <c r="N162" s="6"/>
      <c r="O162" s="6"/>
      <c r="P162" s="6"/>
      <c r="Q162" s="6"/>
      <c r="R162" s="6"/>
      <c r="S162" s="6"/>
      <c r="T162" s="6"/>
      <c r="U162" s="6"/>
      <c r="V162" s="6"/>
      <c r="W162" s="6"/>
      <c r="X162" s="6"/>
      <c r="Y162" s="6"/>
      <c r="Z162" s="6"/>
      <c r="AA162" s="6"/>
      <c r="AB162" s="6"/>
      <c r="AC162" s="6"/>
      <c r="AD162" s="6"/>
      <c r="AE162" s="6"/>
      <c r="AF162" s="6"/>
      <c r="AG162" s="6"/>
      <c r="AH162" s="6"/>
      <c r="AI162" s="6"/>
      <c r="AJ162" s="6"/>
      <c r="AK162" s="6"/>
      <c r="AL162" s="6"/>
      <c r="AM162" s="6"/>
      <c r="AN162" s="6"/>
      <c r="AO162" s="6"/>
      <c r="AP162" s="6"/>
      <c r="AQ162" s="6"/>
      <c r="AR162" s="6"/>
      <c r="AS162" s="6"/>
      <c r="AT162" s="6">
        <v>-34.352471125770904</v>
      </c>
      <c r="AU162" s="6">
        <v>-38.319726199814497</v>
      </c>
      <c r="AV162" s="6">
        <v>-44.903600598955805</v>
      </c>
      <c r="AW162" s="6">
        <v>-54.583952859177103</v>
      </c>
      <c r="AX162" s="6">
        <v>-68.203155793276409</v>
      </c>
      <c r="AY162" s="6">
        <v>-85.83802118222431</v>
      </c>
      <c r="AZ162" s="6">
        <v>-88.0080321162297</v>
      </c>
      <c r="BA162" s="6">
        <v>-88.722156394468811</v>
      </c>
      <c r="BB162" s="6">
        <v>-96.552853334565796</v>
      </c>
      <c r="BC162" s="6">
        <v>-105.97159549497681</v>
      </c>
      <c r="BD162" s="6">
        <v>-105.01886027750001</v>
      </c>
      <c r="BE162" s="6"/>
      <c r="BF162" s="6"/>
      <c r="BG162" s="6">
        <v>-810.47442537696008</v>
      </c>
    </row>
    <row r="163" spans="2:59" x14ac:dyDescent="0.25">
      <c r="B163" s="4" t="s">
        <v>100</v>
      </c>
      <c r="C163" s="6"/>
      <c r="D163" s="6"/>
      <c r="E163" s="6"/>
      <c r="F163" s="6"/>
      <c r="G163" s="6"/>
      <c r="H163" s="6"/>
      <c r="I163" s="6"/>
      <c r="J163" s="6"/>
      <c r="K163" s="6"/>
      <c r="L163" s="6"/>
      <c r="M163" s="6"/>
      <c r="N163" s="6"/>
      <c r="O163" s="6"/>
      <c r="P163" s="6"/>
      <c r="Q163" s="6"/>
      <c r="R163" s="6"/>
      <c r="S163" s="6"/>
      <c r="T163" s="6"/>
      <c r="U163" s="6"/>
      <c r="V163" s="6"/>
      <c r="W163" s="6"/>
      <c r="X163" s="6"/>
      <c r="Y163" s="6"/>
      <c r="Z163" s="6"/>
      <c r="AA163" s="6"/>
      <c r="AB163" s="6"/>
      <c r="AC163" s="6"/>
      <c r="AD163" s="6"/>
      <c r="AE163" s="6"/>
      <c r="AF163" s="6"/>
      <c r="AG163" s="6"/>
      <c r="AH163" s="6"/>
      <c r="AI163" s="6">
        <v>9272.3117762011243</v>
      </c>
      <c r="AJ163" s="6">
        <v>12180.588817304733</v>
      </c>
      <c r="AK163" s="6">
        <v>11250.003404149009</v>
      </c>
      <c r="AL163" s="6">
        <v>33833.144054981436</v>
      </c>
      <c r="AM163" s="6">
        <v>63171.261570371731</v>
      </c>
      <c r="AN163" s="6">
        <v>99320.945855354948</v>
      </c>
      <c r="AO163" s="6">
        <v>101135.42310607931</v>
      </c>
      <c r="AP163" s="6">
        <v>103544.92294564005</v>
      </c>
      <c r="AQ163" s="6">
        <v>106045.7997439606</v>
      </c>
      <c r="AR163" s="6">
        <v>108608.46944726596</v>
      </c>
      <c r="AS163" s="6">
        <v>111234.48541456231</v>
      </c>
      <c r="AT163" s="6"/>
      <c r="AU163" s="6"/>
      <c r="AV163" s="6"/>
      <c r="AW163" s="6"/>
      <c r="AX163" s="6"/>
      <c r="AY163" s="6"/>
      <c r="AZ163" s="6"/>
      <c r="BA163" s="6"/>
      <c r="BB163" s="6"/>
      <c r="BC163" s="6"/>
      <c r="BD163" s="6"/>
      <c r="BE163" s="6"/>
      <c r="BF163" s="6"/>
      <c r="BG163" s="6">
        <v>759597.35613587103</v>
      </c>
    </row>
    <row r="164" spans="2:59" x14ac:dyDescent="0.25">
      <c r="B164" s="4" t="s">
        <v>84</v>
      </c>
      <c r="C164" s="6"/>
      <c r="D164" s="6"/>
      <c r="E164" s="6"/>
      <c r="F164" s="6"/>
      <c r="G164" s="6"/>
      <c r="H164" s="6"/>
      <c r="I164" s="6"/>
      <c r="J164" s="6"/>
      <c r="K164" s="6"/>
      <c r="L164" s="6"/>
      <c r="M164" s="6"/>
      <c r="N164" s="6"/>
      <c r="O164" s="6"/>
      <c r="P164" s="6"/>
      <c r="Q164" s="6"/>
      <c r="R164" s="6"/>
      <c r="S164" s="6"/>
      <c r="T164" s="6"/>
      <c r="U164" s="6"/>
      <c r="V164" s="6"/>
      <c r="W164" s="6"/>
      <c r="X164" s="6"/>
      <c r="Y164" s="6"/>
      <c r="Z164" s="6"/>
      <c r="AA164" s="6"/>
      <c r="AB164" s="6"/>
      <c r="AC164" s="6"/>
      <c r="AD164" s="6"/>
      <c r="AE164" s="6"/>
      <c r="AF164" s="6"/>
      <c r="AG164" s="6"/>
      <c r="AH164" s="6"/>
      <c r="AI164" s="6"/>
      <c r="AJ164" s="6"/>
      <c r="AK164" s="6"/>
      <c r="AL164" s="6"/>
      <c r="AM164" s="6"/>
      <c r="AN164" s="6"/>
      <c r="AO164" s="6"/>
      <c r="AP164" s="6"/>
      <c r="AQ164" s="6"/>
      <c r="AR164" s="6"/>
      <c r="AS164" s="6"/>
      <c r="AT164" s="6">
        <v>-245.36523375000013</v>
      </c>
      <c r="AU164" s="6">
        <v>-1024.7411533367649</v>
      </c>
      <c r="AV164" s="6">
        <v>-989.12242946911795</v>
      </c>
      <c r="AW164" s="6">
        <v>-944.59902463455899</v>
      </c>
      <c r="AX164" s="6">
        <v>-869.48721838455901</v>
      </c>
      <c r="AY164" s="6">
        <v>-869.48721838455901</v>
      </c>
      <c r="AZ164" s="6">
        <v>-869.48721838455901</v>
      </c>
      <c r="BA164" s="6">
        <v>-869.48721838455901</v>
      </c>
      <c r="BB164" s="6">
        <v>-869.48721838455901</v>
      </c>
      <c r="BC164" s="6">
        <v>-869.48721838455901</v>
      </c>
      <c r="BD164" s="6">
        <v>-869.48721838455901</v>
      </c>
      <c r="BE164" s="6"/>
      <c r="BF164" s="6"/>
      <c r="BG164" s="6">
        <v>-9290.2383698823542</v>
      </c>
    </row>
    <row r="165" spans="2:59" x14ac:dyDescent="0.25">
      <c r="B165" s="4" t="s">
        <v>85</v>
      </c>
      <c r="C165" s="6"/>
      <c r="D165" s="6"/>
      <c r="E165" s="6"/>
      <c r="F165" s="6"/>
      <c r="G165" s="6"/>
      <c r="H165" s="6"/>
      <c r="I165" s="6"/>
      <c r="J165" s="6"/>
      <c r="K165" s="6"/>
      <c r="L165" s="6"/>
      <c r="M165" s="6"/>
      <c r="N165" s="6"/>
      <c r="O165" s="6"/>
      <c r="P165" s="6"/>
      <c r="Q165" s="6"/>
      <c r="R165" s="6"/>
      <c r="S165" s="6"/>
      <c r="T165" s="6"/>
      <c r="U165" s="6"/>
      <c r="V165" s="6"/>
      <c r="W165" s="6"/>
      <c r="X165" s="6"/>
      <c r="Y165" s="6"/>
      <c r="Z165" s="6"/>
      <c r="AA165" s="6"/>
      <c r="AB165" s="6"/>
      <c r="AC165" s="6"/>
      <c r="AD165" s="6"/>
      <c r="AE165" s="6"/>
      <c r="AF165" s="6"/>
      <c r="AG165" s="6"/>
      <c r="AH165" s="6"/>
      <c r="AI165" s="6"/>
      <c r="AJ165" s="6"/>
      <c r="AK165" s="6"/>
      <c r="AL165" s="6"/>
      <c r="AM165" s="6"/>
      <c r="AN165" s="6"/>
      <c r="AO165" s="6"/>
      <c r="AP165" s="6"/>
      <c r="AQ165" s="6"/>
      <c r="AR165" s="6"/>
      <c r="AS165" s="6"/>
      <c r="AT165" s="6">
        <v>-26357.104663001599</v>
      </c>
      <c r="AU165" s="6">
        <v>-24515.516721297201</v>
      </c>
      <c r="AV165" s="6">
        <v>-39385.948644402401</v>
      </c>
      <c r="AW165" s="6">
        <v>-52327.771398035606</v>
      </c>
      <c r="AX165" s="6">
        <v>-60120.704761429297</v>
      </c>
      <c r="AY165" s="6">
        <v>-74719.659187231198</v>
      </c>
      <c r="AZ165" s="6">
        <v>-77185.105705706606</v>
      </c>
      <c r="BA165" s="6">
        <v>-79818.837958219607</v>
      </c>
      <c r="BB165" s="6">
        <v>-81875.195071200898</v>
      </c>
      <c r="BC165" s="6">
        <v>-84435.258363670204</v>
      </c>
      <c r="BD165" s="6">
        <v>-86896.646104084604</v>
      </c>
      <c r="BE165" s="6"/>
      <c r="BF165" s="6"/>
      <c r="BG165" s="6">
        <v>-687637.74857827916</v>
      </c>
    </row>
    <row r="166" spans="2:59" x14ac:dyDescent="0.25">
      <c r="B166" s="4" t="s">
        <v>86</v>
      </c>
      <c r="C166" s="6"/>
      <c r="D166" s="6"/>
      <c r="E166" s="6"/>
      <c r="F166" s="6"/>
      <c r="G166" s="6"/>
      <c r="H166" s="6"/>
      <c r="I166" s="6"/>
      <c r="J166" s="6"/>
      <c r="K166" s="6"/>
      <c r="L166" s="6"/>
      <c r="M166" s="6"/>
      <c r="N166" s="6"/>
      <c r="O166" s="6"/>
      <c r="P166" s="6"/>
      <c r="Q166" s="6"/>
      <c r="R166" s="6"/>
      <c r="S166" s="6"/>
      <c r="T166" s="6"/>
      <c r="U166" s="6"/>
      <c r="V166" s="6"/>
      <c r="W166" s="6"/>
      <c r="X166" s="6"/>
      <c r="Y166" s="6"/>
      <c r="Z166" s="6"/>
      <c r="AA166" s="6"/>
      <c r="AB166" s="6"/>
      <c r="AC166" s="6"/>
      <c r="AD166" s="6"/>
      <c r="AE166" s="6"/>
      <c r="AF166" s="6"/>
      <c r="AG166" s="6"/>
      <c r="AH166" s="6"/>
      <c r="AI166" s="6"/>
      <c r="AJ166" s="6"/>
      <c r="AK166" s="6"/>
      <c r="AL166" s="6"/>
      <c r="AM166" s="6"/>
      <c r="AN166" s="6"/>
      <c r="AO166" s="6"/>
      <c r="AP166" s="6"/>
      <c r="AQ166" s="6"/>
      <c r="AR166" s="6"/>
      <c r="AS166" s="6"/>
      <c r="AT166" s="6">
        <v>-8687.0042430000103</v>
      </c>
      <c r="AU166" s="6">
        <v>-9359.3350208749998</v>
      </c>
      <c r="AV166" s="6">
        <v>-10189.408718232909</v>
      </c>
      <c r="AW166" s="6">
        <v>-9126.6792860772621</v>
      </c>
      <c r="AX166" s="6">
        <v>-11231.8035243588</v>
      </c>
      <c r="AY166" s="6">
        <v>-11111.207595502699</v>
      </c>
      <c r="AZ166" s="6">
        <v>-6718.2618826108701</v>
      </c>
      <c r="BA166" s="6">
        <v>-9786.0683874068109</v>
      </c>
      <c r="BB166" s="6">
        <v>-10254.9859231628</v>
      </c>
      <c r="BC166" s="6">
        <v>-14680.6962861385</v>
      </c>
      <c r="BD166" s="6">
        <v>-20012.643771478699</v>
      </c>
      <c r="BE166" s="6"/>
      <c r="BF166" s="6"/>
      <c r="BG166" s="6">
        <v>-121158.09463884434</v>
      </c>
    </row>
    <row r="167" spans="2:59" x14ac:dyDescent="0.25">
      <c r="B167" s="4" t="s">
        <v>87</v>
      </c>
      <c r="C167" s="6"/>
      <c r="D167" s="6"/>
      <c r="E167" s="6"/>
      <c r="F167" s="6"/>
      <c r="G167" s="6"/>
      <c r="H167" s="6"/>
      <c r="I167" s="6"/>
      <c r="J167" s="6"/>
      <c r="K167" s="6"/>
      <c r="L167" s="6"/>
      <c r="M167" s="6"/>
      <c r="N167" s="6"/>
      <c r="O167" s="6"/>
      <c r="P167" s="6"/>
      <c r="Q167" s="6"/>
      <c r="R167" s="6"/>
      <c r="S167" s="6"/>
      <c r="T167" s="6"/>
      <c r="U167" s="6"/>
      <c r="V167" s="6"/>
      <c r="W167" s="6"/>
      <c r="X167" s="6"/>
      <c r="Y167" s="6"/>
      <c r="Z167" s="6"/>
      <c r="AA167" s="6"/>
      <c r="AB167" s="6"/>
      <c r="AC167" s="6"/>
      <c r="AD167" s="6"/>
      <c r="AE167" s="6"/>
      <c r="AF167" s="6"/>
      <c r="AG167" s="6"/>
      <c r="AH167" s="6"/>
      <c r="AI167" s="6"/>
      <c r="AJ167" s="6"/>
      <c r="AK167" s="6"/>
      <c r="AL167" s="6"/>
      <c r="AM167" s="6"/>
      <c r="AN167" s="6"/>
      <c r="AO167" s="6"/>
      <c r="AP167" s="6"/>
      <c r="AQ167" s="6"/>
      <c r="AR167" s="6"/>
      <c r="AS167" s="6"/>
      <c r="AT167" s="6">
        <v>-10506.99873092752</v>
      </c>
      <c r="AU167" s="6"/>
      <c r="AV167" s="6"/>
      <c r="AW167" s="6"/>
      <c r="AX167" s="6"/>
      <c r="AY167" s="6"/>
      <c r="AZ167" s="6"/>
      <c r="BA167" s="6"/>
      <c r="BB167" s="6"/>
      <c r="BC167" s="6"/>
      <c r="BD167" s="6"/>
      <c r="BE167" s="6"/>
      <c r="BF167" s="6"/>
      <c r="BG167" s="6">
        <v>-10506.99873092752</v>
      </c>
    </row>
    <row r="168" spans="2:59" x14ac:dyDescent="0.25">
      <c r="B168" s="4" t="s">
        <v>88</v>
      </c>
      <c r="C168" s="6"/>
      <c r="D168" s="6"/>
      <c r="E168" s="6"/>
      <c r="F168" s="6"/>
      <c r="G168" s="6"/>
      <c r="H168" s="6"/>
      <c r="I168" s="6"/>
      <c r="J168" s="6"/>
      <c r="K168" s="6"/>
      <c r="L168" s="6"/>
      <c r="M168" s="6"/>
      <c r="N168" s="6"/>
      <c r="O168" s="6"/>
      <c r="P168" s="6"/>
      <c r="Q168" s="6"/>
      <c r="R168" s="6"/>
      <c r="S168" s="6"/>
      <c r="T168" s="6"/>
      <c r="U168" s="6"/>
      <c r="V168" s="6"/>
      <c r="W168" s="6"/>
      <c r="X168" s="6"/>
      <c r="Y168" s="6"/>
      <c r="Z168" s="6"/>
      <c r="AA168" s="6"/>
      <c r="AB168" s="6"/>
      <c r="AC168" s="6"/>
      <c r="AD168" s="6"/>
      <c r="AE168" s="6"/>
      <c r="AF168" s="6"/>
      <c r="AG168" s="6"/>
      <c r="AH168" s="6"/>
      <c r="AI168" s="6"/>
      <c r="AJ168" s="6"/>
      <c r="AK168" s="6"/>
      <c r="AL168" s="6"/>
      <c r="AM168" s="6"/>
      <c r="AN168" s="6"/>
      <c r="AO168" s="6"/>
      <c r="AP168" s="6"/>
      <c r="AQ168" s="6"/>
      <c r="AR168" s="6"/>
      <c r="AS168" s="6"/>
      <c r="AT168" s="6">
        <v>-158.10918749999999</v>
      </c>
      <c r="AU168" s="6">
        <v>-2632.0638489644166</v>
      </c>
      <c r="AV168" s="6">
        <v>-3518.0187243852756</v>
      </c>
      <c r="AW168" s="6">
        <v>-6664.5817850713001</v>
      </c>
      <c r="AX168" s="6">
        <v>-8047.58439785266</v>
      </c>
      <c r="AY168" s="6">
        <v>-12191.27387863283</v>
      </c>
      <c r="AZ168" s="6">
        <v>-15885.12573380594</v>
      </c>
      <c r="BA168" s="6">
        <v>-13504.662096079601</v>
      </c>
      <c r="BB168" s="6">
        <v>-14278.295955913691</v>
      </c>
      <c r="BC168" s="6">
        <v>-11802.4932376414</v>
      </c>
      <c r="BD168" s="6">
        <v>-7802.8873318381102</v>
      </c>
      <c r="BE168" s="6"/>
      <c r="BF168" s="6"/>
      <c r="BG168" s="6">
        <v>-96485.096177685235</v>
      </c>
    </row>
    <row r="169" spans="2:59" x14ac:dyDescent="0.25">
      <c r="B169" s="4" t="s">
        <v>106</v>
      </c>
      <c r="C169" s="6"/>
      <c r="D169" s="6"/>
      <c r="E169" s="6"/>
      <c r="F169" s="6"/>
      <c r="G169" s="6"/>
      <c r="H169" s="6"/>
      <c r="I169" s="6"/>
      <c r="J169" s="6"/>
      <c r="K169" s="6"/>
      <c r="L169" s="6"/>
      <c r="M169" s="6"/>
      <c r="N169" s="6"/>
      <c r="O169" s="6"/>
      <c r="P169" s="6"/>
      <c r="Q169" s="6"/>
      <c r="R169" s="6"/>
      <c r="S169" s="6"/>
      <c r="T169" s="6"/>
      <c r="U169" s="6"/>
      <c r="V169" s="6"/>
      <c r="W169" s="6"/>
      <c r="X169" s="6"/>
      <c r="Y169" s="6"/>
      <c r="Z169" s="6"/>
      <c r="AA169" s="6"/>
      <c r="AB169" s="6"/>
      <c r="AC169" s="6"/>
      <c r="AD169" s="6"/>
      <c r="AE169" s="6"/>
      <c r="AF169" s="6"/>
      <c r="AG169" s="6"/>
      <c r="AH169" s="6"/>
      <c r="AI169" s="6">
        <v>119130.28123928487</v>
      </c>
      <c r="AJ169" s="6">
        <v>96228.380723159906</v>
      </c>
      <c r="AK169" s="6">
        <v>119967.19936862496</v>
      </c>
      <c r="AL169" s="6">
        <v>70404.632106094708</v>
      </c>
      <c r="AM169" s="6">
        <v>6432.4391990151398</v>
      </c>
      <c r="AN169" s="6">
        <v>6783.4250806707696</v>
      </c>
      <c r="AO169" s="6">
        <v>6979.3356063664905</v>
      </c>
      <c r="AP169" s="6">
        <v>7178.5838957174001</v>
      </c>
      <c r="AQ169" s="6">
        <v>7381.2559507895394</v>
      </c>
      <c r="AR169" s="6">
        <v>7587.4403208652602</v>
      </c>
      <c r="AS169" s="6">
        <v>7797.2281783179396</v>
      </c>
      <c r="AT169" s="6"/>
      <c r="AU169" s="6"/>
      <c r="AV169" s="6"/>
      <c r="AW169" s="6"/>
      <c r="AX169" s="6"/>
      <c r="AY169" s="6"/>
      <c r="AZ169" s="6"/>
      <c r="BA169" s="6"/>
      <c r="BB169" s="6"/>
      <c r="BC169" s="6"/>
      <c r="BD169" s="6"/>
      <c r="BE169" s="6"/>
      <c r="BF169" s="6"/>
      <c r="BG169" s="6">
        <v>455870.20166890707</v>
      </c>
    </row>
    <row r="170" spans="2:59" x14ac:dyDescent="0.25">
      <c r="B170" s="4" t="s">
        <v>15</v>
      </c>
      <c r="C170" s="6"/>
      <c r="D170" s="6"/>
      <c r="E170" s="6"/>
      <c r="F170" s="6"/>
      <c r="G170" s="6"/>
      <c r="H170" s="6"/>
      <c r="I170" s="6"/>
      <c r="J170" s="6"/>
      <c r="K170" s="6"/>
      <c r="L170" s="6"/>
      <c r="M170" s="6"/>
      <c r="N170" s="6"/>
      <c r="O170" s="6"/>
      <c r="P170" s="6"/>
      <c r="Q170" s="6"/>
      <c r="R170" s="6"/>
      <c r="S170" s="6"/>
      <c r="T170" s="6"/>
      <c r="U170" s="6"/>
      <c r="V170" s="6"/>
      <c r="W170" s="6"/>
      <c r="X170" s="6"/>
      <c r="Y170" s="6"/>
      <c r="Z170" s="6"/>
      <c r="AA170" s="6"/>
      <c r="AB170" s="6"/>
      <c r="AC170" s="6"/>
      <c r="AD170" s="6"/>
      <c r="AE170" s="6"/>
      <c r="AF170" s="6"/>
      <c r="AG170" s="6"/>
      <c r="AH170" s="6"/>
      <c r="AI170" s="6">
        <v>106906.58200992091</v>
      </c>
      <c r="AJ170" s="6">
        <v>101973.24358560836</v>
      </c>
      <c r="AK170" s="6">
        <v>152822.5644972398</v>
      </c>
      <c r="AL170" s="6">
        <v>179229.65868327749</v>
      </c>
      <c r="AM170" s="6">
        <v>173683.14682429869</v>
      </c>
      <c r="AN170" s="6">
        <v>194257.27019444166</v>
      </c>
      <c r="AO170" s="6">
        <v>194929.50486639197</v>
      </c>
      <c r="AP170" s="6">
        <v>199020.71095591542</v>
      </c>
      <c r="AQ170" s="6">
        <v>196397.6620430926</v>
      </c>
      <c r="AR170" s="6">
        <v>204229.82176797831</v>
      </c>
      <c r="AS170" s="6">
        <v>208381.39404052947</v>
      </c>
      <c r="AT170" s="6"/>
      <c r="AU170" s="6"/>
      <c r="AV170" s="6"/>
      <c r="AW170" s="6"/>
      <c r="AX170" s="6"/>
      <c r="AY170" s="6"/>
      <c r="AZ170" s="6"/>
      <c r="BA170" s="6"/>
      <c r="BB170" s="6"/>
      <c r="BC170" s="6"/>
      <c r="BD170" s="6"/>
      <c r="BE170" s="6"/>
      <c r="BF170" s="6"/>
      <c r="BG170" s="6">
        <v>1911831.5594686945</v>
      </c>
    </row>
    <row r="171" spans="2:59" x14ac:dyDescent="0.25">
      <c r="B171" s="4" t="s">
        <v>89</v>
      </c>
      <c r="C171" s="6"/>
      <c r="D171" s="6"/>
      <c r="E171" s="6"/>
      <c r="F171" s="6"/>
      <c r="G171" s="6"/>
      <c r="H171" s="6"/>
      <c r="I171" s="6"/>
      <c r="J171" s="6"/>
      <c r="K171" s="6"/>
      <c r="L171" s="6"/>
      <c r="M171" s="6"/>
      <c r="N171" s="6"/>
      <c r="O171" s="6"/>
      <c r="P171" s="6"/>
      <c r="Q171" s="6"/>
      <c r="R171" s="6"/>
      <c r="S171" s="6"/>
      <c r="T171" s="6"/>
      <c r="U171" s="6"/>
      <c r="V171" s="6"/>
      <c r="W171" s="6"/>
      <c r="X171" s="6"/>
      <c r="Y171" s="6"/>
      <c r="Z171" s="6"/>
      <c r="AA171" s="6"/>
      <c r="AB171" s="6"/>
      <c r="AC171" s="6"/>
      <c r="AD171" s="6"/>
      <c r="AE171" s="6"/>
      <c r="AF171" s="6"/>
      <c r="AG171" s="6"/>
      <c r="AH171" s="6"/>
      <c r="AI171" s="6"/>
      <c r="AJ171" s="6"/>
      <c r="AK171" s="6"/>
      <c r="AL171" s="6"/>
      <c r="AM171" s="6"/>
      <c r="AN171" s="6"/>
      <c r="AO171" s="6"/>
      <c r="AP171" s="6"/>
      <c r="AQ171" s="6"/>
      <c r="AR171" s="6"/>
      <c r="AS171" s="6"/>
      <c r="AT171" s="6"/>
      <c r="AU171" s="6"/>
      <c r="AV171" s="6">
        <v>-436.57060725000002</v>
      </c>
      <c r="AW171" s="6">
        <v>-1608.6677810625001</v>
      </c>
      <c r="AX171" s="6">
        <v>-1072.4451873749999</v>
      </c>
      <c r="AY171" s="6">
        <v>-536.22259368749997</v>
      </c>
      <c r="AZ171" s="6"/>
      <c r="BA171" s="6"/>
      <c r="BB171" s="6"/>
      <c r="BC171" s="6"/>
      <c r="BD171" s="6"/>
      <c r="BE171" s="6"/>
      <c r="BF171" s="6"/>
      <c r="BG171" s="6">
        <v>-3653.9061693749995</v>
      </c>
    </row>
    <row r="172" spans="2:59" x14ac:dyDescent="0.25">
      <c r="B172" s="4" t="s">
        <v>90</v>
      </c>
      <c r="C172" s="6"/>
      <c r="D172" s="6"/>
      <c r="E172" s="6"/>
      <c r="F172" s="6"/>
      <c r="G172" s="6"/>
      <c r="H172" s="6"/>
      <c r="I172" s="6"/>
      <c r="J172" s="6"/>
      <c r="K172" s="6"/>
      <c r="L172" s="6"/>
      <c r="M172" s="6"/>
      <c r="N172" s="6"/>
      <c r="O172" s="6"/>
      <c r="P172" s="6"/>
      <c r="Q172" s="6"/>
      <c r="R172" s="6"/>
      <c r="S172" s="6"/>
      <c r="T172" s="6"/>
      <c r="U172" s="6"/>
      <c r="V172" s="6"/>
      <c r="W172" s="6"/>
      <c r="X172" s="6"/>
      <c r="Y172" s="6"/>
      <c r="Z172" s="6"/>
      <c r="AA172" s="6"/>
      <c r="AB172" s="6"/>
      <c r="AC172" s="6"/>
      <c r="AD172" s="6"/>
      <c r="AE172" s="6"/>
      <c r="AF172" s="6"/>
      <c r="AG172" s="6"/>
      <c r="AH172" s="6"/>
      <c r="AI172" s="6"/>
      <c r="AJ172" s="6"/>
      <c r="AK172" s="6"/>
      <c r="AL172" s="6"/>
      <c r="AM172" s="6"/>
      <c r="AN172" s="6"/>
      <c r="AO172" s="6"/>
      <c r="AP172" s="6"/>
      <c r="AQ172" s="6"/>
      <c r="AR172" s="6"/>
      <c r="AS172" s="6"/>
      <c r="AT172" s="6">
        <v>-11688.57583950353</v>
      </c>
      <c r="AU172" s="6">
        <v>-8483.8622486347103</v>
      </c>
      <c r="AV172" s="6">
        <v>-23828.533722859102</v>
      </c>
      <c r="AW172" s="6">
        <v>-38437.5199833117</v>
      </c>
      <c r="AX172" s="6">
        <v>-49870.044300066598</v>
      </c>
      <c r="AY172" s="6">
        <v>-62500.739770867396</v>
      </c>
      <c r="AZ172" s="6">
        <v>-67182.553584863199</v>
      </c>
      <c r="BA172" s="6">
        <v>-85257.9569472406</v>
      </c>
      <c r="BB172" s="6">
        <v>-81062.007256529803</v>
      </c>
      <c r="BC172" s="6">
        <v>-74071.567598081703</v>
      </c>
      <c r="BD172" s="6">
        <v>-71905.076870298508</v>
      </c>
      <c r="BE172" s="6"/>
      <c r="BF172" s="6"/>
      <c r="BG172" s="6">
        <v>-574288.43812225689</v>
      </c>
    </row>
    <row r="173" spans="2:59" x14ac:dyDescent="0.25">
      <c r="B173" s="4" t="s">
        <v>91</v>
      </c>
      <c r="C173" s="6"/>
      <c r="D173" s="6"/>
      <c r="E173" s="6"/>
      <c r="F173" s="6"/>
      <c r="G173" s="6"/>
      <c r="H173" s="6"/>
      <c r="I173" s="6"/>
      <c r="J173" s="6"/>
      <c r="K173" s="6"/>
      <c r="L173" s="6"/>
      <c r="M173" s="6"/>
      <c r="N173" s="6"/>
      <c r="O173" s="6"/>
      <c r="P173" s="6"/>
      <c r="Q173" s="6"/>
      <c r="R173" s="6"/>
      <c r="S173" s="6"/>
      <c r="T173" s="6"/>
      <c r="U173" s="6"/>
      <c r="V173" s="6"/>
      <c r="W173" s="6"/>
      <c r="X173" s="6"/>
      <c r="Y173" s="6"/>
      <c r="Z173" s="6"/>
      <c r="AA173" s="6"/>
      <c r="AB173" s="6"/>
      <c r="AC173" s="6"/>
      <c r="AD173" s="6"/>
      <c r="AE173" s="6"/>
      <c r="AF173" s="6"/>
      <c r="AG173" s="6"/>
      <c r="AH173" s="6"/>
      <c r="AI173" s="6"/>
      <c r="AJ173" s="6"/>
      <c r="AK173" s="6"/>
      <c r="AL173" s="6"/>
      <c r="AM173" s="6"/>
      <c r="AN173" s="6"/>
      <c r="AO173" s="6"/>
      <c r="AP173" s="6"/>
      <c r="AQ173" s="6"/>
      <c r="AR173" s="6"/>
      <c r="AS173" s="6"/>
      <c r="AT173" s="6">
        <v>-2475</v>
      </c>
      <c r="AU173" s="6">
        <v>-2475</v>
      </c>
      <c r="AV173" s="6">
        <v>-2475</v>
      </c>
      <c r="AW173" s="6">
        <v>-2475</v>
      </c>
      <c r="AX173" s="6">
        <v>-2475</v>
      </c>
      <c r="AY173" s="6">
        <v>-2475</v>
      </c>
      <c r="AZ173" s="6">
        <v>-2475</v>
      </c>
      <c r="BA173" s="6"/>
      <c r="BB173" s="6"/>
      <c r="BC173" s="6"/>
      <c r="BD173" s="6"/>
      <c r="BE173" s="6"/>
      <c r="BF173" s="6"/>
      <c r="BG173" s="6">
        <v>-17325</v>
      </c>
    </row>
    <row r="174" spans="2:59" x14ac:dyDescent="0.25">
      <c r="B174" s="4" t="s">
        <v>92</v>
      </c>
      <c r="C174" s="6"/>
      <c r="D174" s="6"/>
      <c r="E174" s="6"/>
      <c r="F174" s="6"/>
      <c r="G174" s="6"/>
      <c r="H174" s="6"/>
      <c r="I174" s="6"/>
      <c r="J174" s="6"/>
      <c r="K174" s="6"/>
      <c r="L174" s="6"/>
      <c r="M174" s="6"/>
      <c r="N174" s="6"/>
      <c r="O174" s="6"/>
      <c r="P174" s="6"/>
      <c r="Q174" s="6"/>
      <c r="R174" s="6"/>
      <c r="S174" s="6"/>
      <c r="T174" s="6"/>
      <c r="U174" s="6"/>
      <c r="V174" s="6"/>
      <c r="W174" s="6"/>
      <c r="X174" s="6"/>
      <c r="Y174" s="6"/>
      <c r="Z174" s="6"/>
      <c r="AA174" s="6"/>
      <c r="AB174" s="6"/>
      <c r="AC174" s="6"/>
      <c r="AD174" s="6"/>
      <c r="AE174" s="6"/>
      <c r="AF174" s="6"/>
      <c r="AG174" s="6"/>
      <c r="AH174" s="6"/>
      <c r="AI174" s="6"/>
      <c r="AJ174" s="6"/>
      <c r="AK174" s="6"/>
      <c r="AL174" s="6"/>
      <c r="AM174" s="6"/>
      <c r="AN174" s="6"/>
      <c r="AO174" s="6"/>
      <c r="AP174" s="6"/>
      <c r="AQ174" s="6"/>
      <c r="AR174" s="6"/>
      <c r="AS174" s="6"/>
      <c r="AT174" s="6">
        <v>-26394.829999999991</v>
      </c>
      <c r="AU174" s="6">
        <v>-27472.278799885498</v>
      </c>
      <c r="AV174" s="6">
        <v>-23527.36736321649</v>
      </c>
      <c r="AW174" s="6">
        <v>-19816.32348758919</v>
      </c>
      <c r="AX174" s="6">
        <v>-15347.12857163445</v>
      </c>
      <c r="AY174" s="6">
        <v>-10790.45948876353</v>
      </c>
      <c r="AZ174" s="6">
        <v>-5919.8112296591598</v>
      </c>
      <c r="BA174" s="6">
        <v>-12211.363156478799</v>
      </c>
      <c r="BB174" s="6">
        <v>-14922.519665022201</v>
      </c>
      <c r="BC174" s="6">
        <v>-16642.397672360999</v>
      </c>
      <c r="BD174" s="6">
        <v>-17548.9802727801</v>
      </c>
      <c r="BE174" s="6"/>
      <c r="BF174" s="6"/>
      <c r="BG174" s="6">
        <v>-190593.45970739043</v>
      </c>
    </row>
    <row r="175" spans="2:59" x14ac:dyDescent="0.25">
      <c r="B175" s="4" t="s">
        <v>107</v>
      </c>
      <c r="C175" s="6"/>
      <c r="D175" s="6"/>
      <c r="E175" s="6"/>
      <c r="F175" s="6"/>
      <c r="G175" s="6"/>
      <c r="H175" s="6"/>
      <c r="I175" s="6"/>
      <c r="J175" s="6"/>
      <c r="K175" s="6"/>
      <c r="L175" s="6"/>
      <c r="M175" s="6"/>
      <c r="N175" s="6"/>
      <c r="O175" s="6"/>
      <c r="P175" s="6"/>
      <c r="Q175" s="6"/>
      <c r="R175" s="6"/>
      <c r="S175" s="6"/>
      <c r="T175" s="6"/>
      <c r="U175" s="6"/>
      <c r="V175" s="6"/>
      <c r="W175" s="6"/>
      <c r="X175" s="6"/>
      <c r="Y175" s="6"/>
      <c r="Z175" s="6"/>
      <c r="AA175" s="6"/>
      <c r="AB175" s="6"/>
      <c r="AC175" s="6"/>
      <c r="AD175" s="6"/>
      <c r="AE175" s="6"/>
      <c r="AF175" s="6"/>
      <c r="AG175" s="6"/>
      <c r="AH175" s="6"/>
      <c r="AI175" s="6">
        <v>5487.0339138893405</v>
      </c>
      <c r="AJ175" s="6">
        <v>4811.3269822159491</v>
      </c>
      <c r="AK175" s="6">
        <v>3847.9695957415834</v>
      </c>
      <c r="AL175" s="6">
        <v>4286.9732272546862</v>
      </c>
      <c r="AM175" s="6">
        <v>5045.8647141215351</v>
      </c>
      <c r="AN175" s="6">
        <v>5177.5663442535142</v>
      </c>
      <c r="AO175" s="6">
        <v>5304.2872307562402</v>
      </c>
      <c r="AP175" s="6">
        <v>5431.9699008350944</v>
      </c>
      <c r="AQ175" s="6">
        <v>5560.6226897824026</v>
      </c>
      <c r="AR175" s="6">
        <v>5690.2540586817559</v>
      </c>
      <c r="AS175" s="6">
        <v>5820.8725974297358</v>
      </c>
      <c r="AT175" s="6"/>
      <c r="AU175" s="6"/>
      <c r="AV175" s="6"/>
      <c r="AW175" s="6"/>
      <c r="AX175" s="6"/>
      <c r="AY175" s="6"/>
      <c r="AZ175" s="6"/>
      <c r="BA175" s="6"/>
      <c r="BB175" s="6"/>
      <c r="BC175" s="6"/>
      <c r="BD175" s="6"/>
      <c r="BE175" s="6"/>
      <c r="BF175" s="6"/>
      <c r="BG175" s="6">
        <v>56464.741254961846</v>
      </c>
    </row>
    <row r="176" spans="2:59" x14ac:dyDescent="0.25">
      <c r="B176" s="4" t="s">
        <v>94</v>
      </c>
      <c r="C176" s="6"/>
      <c r="D176" s="6"/>
      <c r="E176" s="6"/>
      <c r="F176" s="6"/>
      <c r="G176" s="6"/>
      <c r="H176" s="6"/>
      <c r="I176" s="6"/>
      <c r="J176" s="6"/>
      <c r="K176" s="6"/>
      <c r="L176" s="6"/>
      <c r="M176" s="6"/>
      <c r="N176" s="6"/>
      <c r="O176" s="6"/>
      <c r="P176" s="6"/>
      <c r="Q176" s="6"/>
      <c r="R176" s="6"/>
      <c r="S176" s="6"/>
      <c r="T176" s="6"/>
      <c r="U176" s="6"/>
      <c r="V176" s="6"/>
      <c r="W176" s="6"/>
      <c r="X176" s="6"/>
      <c r="Y176" s="6"/>
      <c r="Z176" s="6"/>
      <c r="AA176" s="6"/>
      <c r="AB176" s="6"/>
      <c r="AC176" s="6"/>
      <c r="AD176" s="6"/>
      <c r="AE176" s="6"/>
      <c r="AF176" s="6"/>
      <c r="AG176" s="6"/>
      <c r="AH176" s="6"/>
      <c r="AI176" s="6"/>
      <c r="AJ176" s="6"/>
      <c r="AK176" s="6"/>
      <c r="AL176" s="6"/>
      <c r="AM176" s="6"/>
      <c r="AN176" s="6"/>
      <c r="AO176" s="6"/>
      <c r="AP176" s="6"/>
      <c r="AQ176" s="6"/>
      <c r="AR176" s="6"/>
      <c r="AS176" s="6"/>
      <c r="AT176" s="6">
        <v>-2752.2727762500058</v>
      </c>
      <c r="AU176" s="6">
        <v>-2766.1686956892013</v>
      </c>
      <c r="AV176" s="6">
        <v>-2821.910931291528</v>
      </c>
      <c r="AW176" s="6">
        <v>-2891.9466554803448</v>
      </c>
      <c r="AX176" s="6">
        <v>-2962.3819132006979</v>
      </c>
      <c r="AY176" s="6">
        <v>-3033.2186786302359</v>
      </c>
      <c r="AZ176" s="6">
        <v>-3104.458935791155</v>
      </c>
      <c r="BA176" s="6">
        <v>-3176.1046786013071</v>
      </c>
      <c r="BB176" s="6">
        <v>-3248.1579109258259</v>
      </c>
      <c r="BC176" s="6">
        <v>-3320.620646628804</v>
      </c>
      <c r="BD176" s="6">
        <v>-3393.4949096254622</v>
      </c>
      <c r="BE176" s="6"/>
      <c r="BF176" s="6"/>
      <c r="BG176" s="6">
        <v>-33470.736732114572</v>
      </c>
    </row>
    <row r="177" spans="2:59" x14ac:dyDescent="0.25">
      <c r="B177" s="4" t="s">
        <v>95</v>
      </c>
      <c r="C177" s="6"/>
      <c r="D177" s="6"/>
      <c r="E177" s="6"/>
      <c r="F177" s="6"/>
      <c r="G177" s="6"/>
      <c r="H177" s="6"/>
      <c r="I177" s="6"/>
      <c r="J177" s="6"/>
      <c r="K177" s="6"/>
      <c r="L177" s="6"/>
      <c r="M177" s="6"/>
      <c r="N177" s="6"/>
      <c r="O177" s="6"/>
      <c r="P177" s="6"/>
      <c r="Q177" s="6"/>
      <c r="R177" s="6"/>
      <c r="S177" s="6"/>
      <c r="T177" s="6"/>
      <c r="U177" s="6"/>
      <c r="V177" s="6"/>
      <c r="W177" s="6"/>
      <c r="X177" s="6"/>
      <c r="Y177" s="6"/>
      <c r="Z177" s="6"/>
      <c r="AA177" s="6"/>
      <c r="AB177" s="6"/>
      <c r="AC177" s="6"/>
      <c r="AD177" s="6"/>
      <c r="AE177" s="6"/>
      <c r="AF177" s="6"/>
      <c r="AG177" s="6"/>
      <c r="AH177" s="6"/>
      <c r="AI177" s="6"/>
      <c r="AJ177" s="6"/>
      <c r="AK177" s="6"/>
      <c r="AL177" s="6"/>
      <c r="AM177" s="6"/>
      <c r="AN177" s="6"/>
      <c r="AO177" s="6"/>
      <c r="AP177" s="6"/>
      <c r="AQ177" s="6"/>
      <c r="AR177" s="6"/>
      <c r="AS177" s="6"/>
      <c r="AT177" s="6">
        <v>-14034.221912892539</v>
      </c>
      <c r="AU177" s="6">
        <v>-11955.557711013789</v>
      </c>
      <c r="AV177" s="6">
        <v>-15844.60124324105</v>
      </c>
      <c r="AW177" s="6">
        <v>-16410.41594070238</v>
      </c>
      <c r="AX177" s="6">
        <v>-17611.537941156348</v>
      </c>
      <c r="AY177" s="6">
        <v>-18046.061080072177</v>
      </c>
      <c r="AZ177" s="6">
        <v>-18483.632387226462</v>
      </c>
      <c r="BA177" s="6">
        <v>-18924.270489310678</v>
      </c>
      <c r="BB177" s="6">
        <v>-19367.99412350358</v>
      </c>
      <c r="BC177" s="6">
        <v>-19814.822138118459</v>
      </c>
      <c r="BD177" s="6">
        <v>-20264.773493254899</v>
      </c>
      <c r="BE177" s="6"/>
      <c r="BF177" s="6"/>
      <c r="BG177" s="6">
        <v>-190757.8884604924</v>
      </c>
    </row>
    <row r="178" spans="2:59" x14ac:dyDescent="0.25">
      <c r="B178" s="4" t="s">
        <v>96</v>
      </c>
      <c r="C178" s="6"/>
      <c r="D178" s="6"/>
      <c r="E178" s="6"/>
      <c r="F178" s="6"/>
      <c r="G178" s="6"/>
      <c r="H178" s="6"/>
      <c r="I178" s="6"/>
      <c r="J178" s="6"/>
      <c r="K178" s="6"/>
      <c r="L178" s="6"/>
      <c r="M178" s="6"/>
      <c r="N178" s="6"/>
      <c r="O178" s="6"/>
      <c r="P178" s="6"/>
      <c r="Q178" s="6"/>
      <c r="R178" s="6"/>
      <c r="S178" s="6"/>
      <c r="T178" s="6"/>
      <c r="U178" s="6"/>
      <c r="V178" s="6"/>
      <c r="W178" s="6"/>
      <c r="X178" s="6"/>
      <c r="Y178" s="6"/>
      <c r="Z178" s="6"/>
      <c r="AA178" s="6"/>
      <c r="AB178" s="6"/>
      <c r="AC178" s="6"/>
      <c r="AD178" s="6"/>
      <c r="AE178" s="6"/>
      <c r="AF178" s="6"/>
      <c r="AG178" s="6"/>
      <c r="AH178" s="6"/>
      <c r="AI178" s="6"/>
      <c r="AJ178" s="6"/>
      <c r="AK178" s="6"/>
      <c r="AL178" s="6"/>
      <c r="AM178" s="6"/>
      <c r="AN178" s="6"/>
      <c r="AO178" s="6"/>
      <c r="AP178" s="6"/>
      <c r="AQ178" s="6"/>
      <c r="AR178" s="6"/>
      <c r="AS178" s="6"/>
      <c r="AT178" s="6">
        <v>-42151.2256441754</v>
      </c>
      <c r="AU178" s="6">
        <v>-41766.557693954601</v>
      </c>
      <c r="AV178" s="6">
        <v>-56065.880133110099</v>
      </c>
      <c r="AW178" s="6">
        <v>-58312.5171711363</v>
      </c>
      <c r="AX178" s="6">
        <v>-52209.325977344699</v>
      </c>
      <c r="AY178" s="6">
        <v>-50334.617069530897</v>
      </c>
      <c r="AZ178" s="6">
        <v>-47807.333545214104</v>
      </c>
      <c r="BA178" s="6">
        <v>-45233.008825680699</v>
      </c>
      <c r="BB178" s="6">
        <v>-42289.449766428901</v>
      </c>
      <c r="BC178" s="6">
        <v>-39450.282044497799</v>
      </c>
      <c r="BD178" s="6">
        <v>-36506.145317197806</v>
      </c>
      <c r="BE178" s="6"/>
      <c r="BF178" s="6"/>
      <c r="BG178" s="6">
        <v>-512126.34318827133</v>
      </c>
    </row>
    <row r="179" spans="2:59" x14ac:dyDescent="0.25">
      <c r="B179" s="4" t="s">
        <v>97</v>
      </c>
      <c r="C179" s="6"/>
      <c r="D179" s="6"/>
      <c r="E179" s="6"/>
      <c r="F179" s="6"/>
      <c r="G179" s="6"/>
      <c r="H179" s="6"/>
      <c r="I179" s="6"/>
      <c r="J179" s="6"/>
      <c r="K179" s="6"/>
      <c r="L179" s="6"/>
      <c r="M179" s="6"/>
      <c r="N179" s="6"/>
      <c r="O179" s="6"/>
      <c r="P179" s="6"/>
      <c r="Q179" s="6"/>
      <c r="R179" s="6"/>
      <c r="S179" s="6"/>
      <c r="T179" s="6"/>
      <c r="U179" s="6"/>
      <c r="V179" s="6"/>
      <c r="W179" s="6"/>
      <c r="X179" s="6"/>
      <c r="Y179" s="6"/>
      <c r="Z179" s="6"/>
      <c r="AA179" s="6"/>
      <c r="AB179" s="6"/>
      <c r="AC179" s="6"/>
      <c r="AD179" s="6"/>
      <c r="AE179" s="6"/>
      <c r="AF179" s="6"/>
      <c r="AG179" s="6"/>
      <c r="AH179" s="6"/>
      <c r="AI179" s="6"/>
      <c r="AJ179" s="6"/>
      <c r="AK179" s="6"/>
      <c r="AL179" s="6"/>
      <c r="AM179" s="6"/>
      <c r="AN179" s="6"/>
      <c r="AO179" s="6"/>
      <c r="AP179" s="6"/>
      <c r="AQ179" s="6"/>
      <c r="AR179" s="6"/>
      <c r="AS179" s="6"/>
      <c r="AT179" s="6">
        <v>-19967.2245</v>
      </c>
      <c r="AU179" s="6">
        <v>-20072.012494176</v>
      </c>
      <c r="AV179" s="6">
        <v>-20492.727371719109</v>
      </c>
      <c r="AW179" s="6">
        <v>-21485.402971124757</v>
      </c>
      <c r="AX179" s="6">
        <v>-22365.283074621628</v>
      </c>
      <c r="AY179" s="6">
        <v>-23344.673856730202</v>
      </c>
      <c r="AZ179" s="6">
        <v>-24467.163804096199</v>
      </c>
      <c r="BA179" s="6">
        <v>-25774.790381476298</v>
      </c>
      <c r="BB179" s="6">
        <v>-27322.203299001401</v>
      </c>
      <c r="BC179" s="6">
        <v>-26363.2965016054</v>
      </c>
      <c r="BD179" s="6">
        <v>-26965.455557425303</v>
      </c>
      <c r="BE179" s="6"/>
      <c r="BF179" s="6"/>
      <c r="BG179" s="6">
        <v>-258620.23381197627</v>
      </c>
    </row>
    <row r="180" spans="2:59" x14ac:dyDescent="0.25">
      <c r="B180" s="4" t="s">
        <v>98</v>
      </c>
      <c r="C180" s="6"/>
      <c r="D180" s="6"/>
      <c r="E180" s="6"/>
      <c r="F180" s="6"/>
      <c r="G180" s="6"/>
      <c r="H180" s="6"/>
      <c r="I180" s="6"/>
      <c r="J180" s="6"/>
      <c r="K180" s="6"/>
      <c r="L180" s="6"/>
      <c r="M180" s="6"/>
      <c r="N180" s="6"/>
      <c r="O180" s="6"/>
      <c r="P180" s="6"/>
      <c r="Q180" s="6"/>
      <c r="R180" s="6"/>
      <c r="S180" s="6"/>
      <c r="T180" s="6"/>
      <c r="U180" s="6"/>
      <c r="V180" s="6"/>
      <c r="W180" s="6"/>
      <c r="X180" s="6"/>
      <c r="Y180" s="6"/>
      <c r="Z180" s="6"/>
      <c r="AA180" s="6"/>
      <c r="AB180" s="6"/>
      <c r="AC180" s="6"/>
      <c r="AD180" s="6"/>
      <c r="AE180" s="6"/>
      <c r="AF180" s="6"/>
      <c r="AG180" s="6"/>
      <c r="AH180" s="6"/>
      <c r="AI180" s="6"/>
      <c r="AJ180" s="6"/>
      <c r="AK180" s="6"/>
      <c r="AL180" s="6"/>
      <c r="AM180" s="6"/>
      <c r="AN180" s="6"/>
      <c r="AO180" s="6"/>
      <c r="AP180" s="6"/>
      <c r="AQ180" s="6"/>
      <c r="AR180" s="6"/>
      <c r="AS180" s="6"/>
      <c r="AT180" s="6">
        <v>-5216.7114999999903</v>
      </c>
      <c r="AU180" s="6">
        <v>-5645.7924998151702</v>
      </c>
      <c r="AV180" s="6">
        <v>-5723.8635053095804</v>
      </c>
      <c r="AW180" s="6">
        <v>-5799.9166418728</v>
      </c>
      <c r="AX180" s="6">
        <v>-6021.4778787939395</v>
      </c>
      <c r="AY180" s="6">
        <v>-6269.99978855482</v>
      </c>
      <c r="AZ180" s="6">
        <v>-6308.8992575472294</v>
      </c>
      <c r="BA180" s="6">
        <v>-6255.54786567876</v>
      </c>
      <c r="BB180" s="6">
        <v>-6627.73792499718</v>
      </c>
      <c r="BC180" s="6">
        <v>-7076.3342964257699</v>
      </c>
      <c r="BD180" s="6">
        <v>-6909.3925085107894</v>
      </c>
      <c r="BE180" s="6"/>
      <c r="BF180" s="6"/>
      <c r="BG180" s="6">
        <v>-67855.673667506053</v>
      </c>
    </row>
    <row r="181" spans="2:59" x14ac:dyDescent="0.25">
      <c r="B181" s="4" t="s">
        <v>108</v>
      </c>
      <c r="C181" s="6"/>
      <c r="D181" s="6"/>
      <c r="E181" s="6"/>
      <c r="F181" s="6"/>
      <c r="G181" s="6"/>
      <c r="H181" s="6"/>
      <c r="I181" s="6"/>
      <c r="J181" s="6"/>
      <c r="K181" s="6"/>
      <c r="L181" s="6"/>
      <c r="M181" s="6"/>
      <c r="N181" s="6"/>
      <c r="O181" s="6"/>
      <c r="P181" s="6"/>
      <c r="Q181" s="6"/>
      <c r="R181" s="6"/>
      <c r="S181" s="6"/>
      <c r="T181" s="6"/>
      <c r="U181" s="6"/>
      <c r="V181" s="6"/>
      <c r="W181" s="6"/>
      <c r="X181" s="6"/>
      <c r="Y181" s="6"/>
      <c r="Z181" s="6"/>
      <c r="AA181" s="6"/>
      <c r="AB181" s="6"/>
      <c r="AC181" s="6"/>
      <c r="AD181" s="6"/>
      <c r="AE181" s="6"/>
      <c r="AF181" s="6"/>
      <c r="AG181" s="6"/>
      <c r="AH181" s="6"/>
      <c r="AI181" s="6">
        <v>140.63268385645199</v>
      </c>
      <c r="AJ181" s="6">
        <v>66.128251893505961</v>
      </c>
      <c r="AK181" s="6">
        <v>1219.696240065794</v>
      </c>
      <c r="AL181" s="6">
        <v>1462.5549325097832</v>
      </c>
      <c r="AM181" s="6">
        <v>2187.6610611786905</v>
      </c>
      <c r="AN181" s="6">
        <v>2673.2440263647422</v>
      </c>
      <c r="AO181" s="6">
        <v>2782.4006685765862</v>
      </c>
      <c r="AP181" s="6">
        <v>2895.0939088882806</v>
      </c>
      <c r="AQ181" s="6">
        <v>3011.4379088017549</v>
      </c>
      <c r="AR181" s="6">
        <v>3131.5503806642459</v>
      </c>
      <c r="AS181" s="6">
        <v>3255.5526944546273</v>
      </c>
      <c r="AT181" s="6"/>
      <c r="AU181" s="6"/>
      <c r="AV181" s="6"/>
      <c r="AW181" s="6"/>
      <c r="AX181" s="6"/>
      <c r="AY181" s="6"/>
      <c r="AZ181" s="6"/>
      <c r="BA181" s="6"/>
      <c r="BB181" s="6"/>
      <c r="BC181" s="6"/>
      <c r="BD181" s="6"/>
      <c r="BE181" s="6"/>
      <c r="BF181" s="6"/>
      <c r="BG181" s="6">
        <v>22825.952757254465</v>
      </c>
    </row>
    <row r="182" spans="2:59" x14ac:dyDescent="0.25">
      <c r="B182" s="4" t="s">
        <v>109</v>
      </c>
      <c r="C182" s="6"/>
      <c r="D182" s="6"/>
      <c r="E182" s="6"/>
      <c r="F182" s="6"/>
      <c r="G182" s="6"/>
      <c r="H182" s="6"/>
      <c r="I182" s="6"/>
      <c r="J182" s="6"/>
      <c r="K182" s="6"/>
      <c r="L182" s="6"/>
      <c r="M182" s="6"/>
      <c r="N182" s="6"/>
      <c r="O182" s="6"/>
      <c r="P182" s="6"/>
      <c r="Q182" s="6"/>
      <c r="R182" s="6"/>
      <c r="S182" s="6"/>
      <c r="T182" s="6"/>
      <c r="U182" s="6"/>
      <c r="V182" s="6"/>
      <c r="W182" s="6"/>
      <c r="X182" s="6"/>
      <c r="Y182" s="6"/>
      <c r="Z182" s="6"/>
      <c r="AA182" s="6"/>
      <c r="AB182" s="6"/>
      <c r="AC182" s="6"/>
      <c r="AD182" s="6"/>
      <c r="AE182" s="6"/>
      <c r="AF182" s="6"/>
      <c r="AG182" s="6"/>
      <c r="AH182" s="6"/>
      <c r="AI182" s="6">
        <v>8870.052030953826</v>
      </c>
      <c r="AJ182" s="6">
        <v>514.43133120237178</v>
      </c>
      <c r="AK182" s="6">
        <v>2560.5332569734364</v>
      </c>
      <c r="AL182" s="6">
        <v>14532.175279885483</v>
      </c>
      <c r="AM182" s="6">
        <v>15317.613156925976</v>
      </c>
      <c r="AN182" s="6">
        <v>2624.1794392657657</v>
      </c>
      <c r="AO182" s="6">
        <v>2689.195407600595</v>
      </c>
      <c r="AP182" s="6">
        <v>2754.7537077901538</v>
      </c>
      <c r="AQ182" s="6">
        <v>2820.8605471304445</v>
      </c>
      <c r="AR182" s="6">
        <v>2887.5222595850228</v>
      </c>
      <c r="AS182" s="6">
        <v>2954.7453092155606</v>
      </c>
      <c r="AT182" s="6"/>
      <c r="AU182" s="6"/>
      <c r="AV182" s="6"/>
      <c r="AW182" s="6"/>
      <c r="AX182" s="6"/>
      <c r="AY182" s="6"/>
      <c r="AZ182" s="6"/>
      <c r="BA182" s="6"/>
      <c r="BB182" s="6"/>
      <c r="BC182" s="6"/>
      <c r="BD182" s="6"/>
      <c r="BE182" s="6"/>
      <c r="BF182" s="6"/>
      <c r="BG182" s="6">
        <v>58526.061726528635</v>
      </c>
    </row>
    <row r="183" spans="2:59" x14ac:dyDescent="0.25">
      <c r="B183" s="4" t="s">
        <v>110</v>
      </c>
      <c r="C183" s="6"/>
      <c r="D183" s="6"/>
      <c r="E183" s="6"/>
      <c r="F183" s="6"/>
      <c r="G183" s="6"/>
      <c r="H183" s="6"/>
      <c r="I183" s="6"/>
      <c r="J183" s="6"/>
      <c r="K183" s="6"/>
      <c r="L183" s="6"/>
      <c r="M183" s="6"/>
      <c r="N183" s="6"/>
      <c r="O183" s="6"/>
      <c r="P183" s="6"/>
      <c r="Q183" s="6"/>
      <c r="R183" s="6"/>
      <c r="S183" s="6"/>
      <c r="T183" s="6"/>
      <c r="U183" s="6"/>
      <c r="V183" s="6"/>
      <c r="W183" s="6"/>
      <c r="X183" s="6"/>
      <c r="Y183" s="6"/>
      <c r="Z183" s="6"/>
      <c r="AA183" s="6"/>
      <c r="AB183" s="6"/>
      <c r="AC183" s="6"/>
      <c r="AD183" s="6"/>
      <c r="AE183" s="6"/>
      <c r="AF183" s="6"/>
      <c r="AG183" s="6"/>
      <c r="AH183" s="6"/>
      <c r="AI183" s="6">
        <v>54484.830193348338</v>
      </c>
      <c r="AJ183" s="6">
        <v>48929.810029942782</v>
      </c>
      <c r="AK183" s="6">
        <v>15851.342197873109</v>
      </c>
      <c r="AL183" s="6">
        <v>120.01742992050161</v>
      </c>
      <c r="AM183" s="6">
        <v>141.42757743837632</v>
      </c>
      <c r="AN183" s="6">
        <v>145.81703559442624</v>
      </c>
      <c r="AO183" s="6">
        <v>149.49985191058292</v>
      </c>
      <c r="AP183" s="6">
        <v>153.21767661285691</v>
      </c>
      <c r="AQ183" s="6">
        <v>156.97103070943137</v>
      </c>
      <c r="AR183" s="6">
        <v>160.76044783446804</v>
      </c>
      <c r="AS183" s="6">
        <v>164.58647460739775</v>
      </c>
      <c r="AT183" s="6"/>
      <c r="AU183" s="6"/>
      <c r="AV183" s="6"/>
      <c r="AW183" s="6"/>
      <c r="AX183" s="6"/>
      <c r="AY183" s="6"/>
      <c r="AZ183" s="6"/>
      <c r="BA183" s="6"/>
      <c r="BB183" s="6"/>
      <c r="BC183" s="6"/>
      <c r="BD183" s="6"/>
      <c r="BE183" s="6"/>
      <c r="BF183" s="6"/>
      <c r="BG183" s="6">
        <v>120458.27994579228</v>
      </c>
    </row>
    <row r="184" spans="2:59" x14ac:dyDescent="0.25">
      <c r="B184" s="4" t="s">
        <v>111</v>
      </c>
      <c r="C184" s="6"/>
      <c r="D184" s="6"/>
      <c r="E184" s="6"/>
      <c r="F184" s="6"/>
      <c r="G184" s="6"/>
      <c r="H184" s="6"/>
      <c r="I184" s="6"/>
      <c r="J184" s="6"/>
      <c r="K184" s="6"/>
      <c r="L184" s="6"/>
      <c r="M184" s="6"/>
      <c r="N184" s="6"/>
      <c r="O184" s="6"/>
      <c r="P184" s="6"/>
      <c r="Q184" s="6"/>
      <c r="R184" s="6"/>
      <c r="S184" s="6"/>
      <c r="T184" s="6"/>
      <c r="U184" s="6"/>
      <c r="V184" s="6"/>
      <c r="W184" s="6"/>
      <c r="X184" s="6"/>
      <c r="Y184" s="6"/>
      <c r="Z184" s="6"/>
      <c r="AA184" s="6"/>
      <c r="AB184" s="6"/>
      <c r="AC184" s="6"/>
      <c r="AD184" s="6"/>
      <c r="AE184" s="6"/>
      <c r="AF184" s="6"/>
      <c r="AG184" s="6"/>
      <c r="AH184" s="6"/>
      <c r="AI184" s="6"/>
      <c r="AJ184" s="6">
        <v>80.019480612318489</v>
      </c>
      <c r="AK184" s="6">
        <v>588.771414418532</v>
      </c>
      <c r="AL184" s="6">
        <v>654.68556454466102</v>
      </c>
      <c r="AM184" s="6">
        <v>770.32074205665594</v>
      </c>
      <c r="AN184" s="6">
        <v>789.32658856073704</v>
      </c>
      <c r="AO184" s="6">
        <v>808.46576057149503</v>
      </c>
      <c r="AP184" s="6">
        <v>827.73907281203105</v>
      </c>
      <c r="AQ184" s="6">
        <v>847.14734483810901</v>
      </c>
      <c r="AR184" s="6">
        <v>866.69140106646603</v>
      </c>
      <c r="AS184" s="6">
        <v>886.37207080332496</v>
      </c>
      <c r="AT184" s="6"/>
      <c r="AU184" s="6"/>
      <c r="AV184" s="6"/>
      <c r="AW184" s="6"/>
      <c r="AX184" s="6"/>
      <c r="AY184" s="6"/>
      <c r="AZ184" s="6"/>
      <c r="BA184" s="6"/>
      <c r="BB184" s="6"/>
      <c r="BC184" s="6"/>
      <c r="BD184" s="6"/>
      <c r="BE184" s="6"/>
      <c r="BF184" s="6"/>
      <c r="BG184" s="6">
        <v>7119.5394402843312</v>
      </c>
    </row>
    <row r="185" spans="2:59" x14ac:dyDescent="0.25">
      <c r="B185" s="4" t="s">
        <v>102</v>
      </c>
      <c r="C185" s="6"/>
      <c r="D185" s="6"/>
      <c r="E185" s="6"/>
      <c r="F185" s="6"/>
      <c r="G185" s="6"/>
      <c r="H185" s="6"/>
      <c r="I185" s="6"/>
      <c r="J185" s="6"/>
      <c r="K185" s="6"/>
      <c r="L185" s="6"/>
      <c r="M185" s="6"/>
      <c r="N185" s="6"/>
      <c r="O185" s="6"/>
      <c r="P185" s="6"/>
      <c r="Q185" s="6"/>
      <c r="R185" s="6"/>
      <c r="S185" s="6"/>
      <c r="T185" s="6"/>
      <c r="U185" s="6"/>
      <c r="V185" s="6"/>
      <c r="W185" s="6"/>
      <c r="X185" s="6"/>
      <c r="Y185" s="6"/>
      <c r="Z185" s="6"/>
      <c r="AA185" s="6"/>
      <c r="AB185" s="6"/>
      <c r="AC185" s="6"/>
      <c r="AD185" s="6"/>
      <c r="AE185" s="6"/>
      <c r="AF185" s="6"/>
      <c r="AG185" s="6"/>
      <c r="AH185" s="6"/>
      <c r="AI185" s="6">
        <v>67599.744873815362</v>
      </c>
      <c r="AJ185" s="6">
        <v>60366.900941025422</v>
      </c>
      <c r="AK185" s="6">
        <v>74907.377140904209</v>
      </c>
      <c r="AL185" s="6">
        <v>89972.449091038143</v>
      </c>
      <c r="AM185" s="6">
        <v>102743.27713425457</v>
      </c>
      <c r="AN185" s="6">
        <v>121404.31393310295</v>
      </c>
      <c r="AO185" s="6">
        <v>126334.86324563668</v>
      </c>
      <c r="AP185" s="6">
        <v>145393.12269526694</v>
      </c>
      <c r="AQ185" s="6">
        <v>146623.15293016713</v>
      </c>
      <c r="AR185" s="6">
        <v>143802.83779252646</v>
      </c>
      <c r="AS185" s="6">
        <v>146318.58866686819</v>
      </c>
      <c r="AT185" s="6"/>
      <c r="AU185" s="6"/>
      <c r="AV185" s="6"/>
      <c r="AW185" s="6"/>
      <c r="AX185" s="6"/>
      <c r="AY185" s="6"/>
      <c r="AZ185" s="6"/>
      <c r="BA185" s="6"/>
      <c r="BB185" s="6"/>
      <c r="BC185" s="6"/>
      <c r="BD185" s="6"/>
      <c r="BE185" s="6"/>
      <c r="BF185" s="6"/>
      <c r="BG185" s="6">
        <v>1225466.628444606</v>
      </c>
    </row>
    <row r="186" spans="2:59" x14ac:dyDescent="0.25">
      <c r="B186" s="4" t="s">
        <v>103</v>
      </c>
      <c r="C186" s="6"/>
      <c r="D186" s="6"/>
      <c r="E186" s="6"/>
      <c r="F186" s="6"/>
      <c r="G186" s="6"/>
      <c r="H186" s="6"/>
      <c r="I186" s="6"/>
      <c r="J186" s="6"/>
      <c r="K186" s="6"/>
      <c r="L186" s="6"/>
      <c r="M186" s="6"/>
      <c r="N186" s="6"/>
      <c r="O186" s="6"/>
      <c r="P186" s="6"/>
      <c r="Q186" s="6"/>
      <c r="R186" s="6"/>
      <c r="S186" s="6"/>
      <c r="T186" s="6"/>
      <c r="U186" s="6"/>
      <c r="V186" s="6"/>
      <c r="W186" s="6"/>
      <c r="X186" s="6"/>
      <c r="Y186" s="6"/>
      <c r="Z186" s="6"/>
      <c r="AA186" s="6"/>
      <c r="AB186" s="6"/>
      <c r="AC186" s="6"/>
      <c r="AD186" s="6"/>
      <c r="AE186" s="6"/>
      <c r="AF186" s="6"/>
      <c r="AG186" s="6"/>
      <c r="AH186" s="6"/>
      <c r="AI186" s="6">
        <v>2475</v>
      </c>
      <c r="AJ186" s="6">
        <v>2475</v>
      </c>
      <c r="AK186" s="6">
        <v>2475</v>
      </c>
      <c r="AL186" s="6">
        <v>2475</v>
      </c>
      <c r="AM186" s="6">
        <v>2475</v>
      </c>
      <c r="AN186" s="6">
        <v>2475</v>
      </c>
      <c r="AO186" s="6">
        <v>2475</v>
      </c>
      <c r="AP186" s="6"/>
      <c r="AQ186" s="6"/>
      <c r="AR186" s="6"/>
      <c r="AS186" s="6"/>
      <c r="AT186" s="6"/>
      <c r="AU186" s="6"/>
      <c r="AV186" s="6"/>
      <c r="AW186" s="6"/>
      <c r="AX186" s="6"/>
      <c r="AY186" s="6"/>
      <c r="AZ186" s="6"/>
      <c r="BA186" s="6"/>
      <c r="BB186" s="6"/>
      <c r="BC186" s="6"/>
      <c r="BD186" s="6"/>
      <c r="BE186" s="6"/>
      <c r="BF186" s="6"/>
      <c r="BG186" s="6">
        <v>17325</v>
      </c>
    </row>
    <row r="187" spans="2:59" x14ac:dyDescent="0.25">
      <c r="B187" s="4" t="s">
        <v>112</v>
      </c>
      <c r="C187" s="6"/>
      <c r="D187" s="6"/>
      <c r="E187" s="6"/>
      <c r="F187" s="6"/>
      <c r="G187" s="6"/>
      <c r="H187" s="6"/>
      <c r="I187" s="6"/>
      <c r="J187" s="6"/>
      <c r="K187" s="6"/>
      <c r="L187" s="6"/>
      <c r="M187" s="6"/>
      <c r="N187" s="6"/>
      <c r="O187" s="6"/>
      <c r="P187" s="6"/>
      <c r="Q187" s="6"/>
      <c r="R187" s="6"/>
      <c r="S187" s="6"/>
      <c r="T187" s="6"/>
      <c r="U187" s="6"/>
      <c r="V187" s="6"/>
      <c r="W187" s="6"/>
      <c r="X187" s="6"/>
      <c r="Y187" s="6"/>
      <c r="Z187" s="6"/>
      <c r="AA187" s="6"/>
      <c r="AB187" s="6"/>
      <c r="AC187" s="6"/>
      <c r="AD187" s="6"/>
      <c r="AE187" s="6"/>
      <c r="AF187" s="6"/>
      <c r="AG187" s="6"/>
      <c r="AH187" s="6"/>
      <c r="AI187" s="6">
        <v>387.16349757118365</v>
      </c>
      <c r="AJ187" s="6">
        <v>430.08673227400078</v>
      </c>
      <c r="AK187" s="6">
        <v>2559.63114815053</v>
      </c>
      <c r="AL187" s="6">
        <v>2846.1870298305803</v>
      </c>
      <c r="AM187" s="6">
        <v>3348.9006380887699</v>
      </c>
      <c r="AN187" s="6">
        <v>3431.5268585836202</v>
      </c>
      <c r="AO187" s="6">
        <v>3514.7326998130702</v>
      </c>
      <c r="AP187" s="6">
        <v>3598.5217037130501</v>
      </c>
      <c r="AQ187" s="6">
        <v>3682.89743322904</v>
      </c>
      <c r="AR187" s="6">
        <v>3767.8634724392</v>
      </c>
      <c r="AS187" s="6">
        <v>3853.4234266782801</v>
      </c>
      <c r="AT187" s="6"/>
      <c r="AU187" s="6"/>
      <c r="AV187" s="6"/>
      <c r="AW187" s="6"/>
      <c r="AX187" s="6"/>
      <c r="AY187" s="6"/>
      <c r="AZ187" s="6"/>
      <c r="BA187" s="6"/>
      <c r="BB187" s="6"/>
      <c r="BC187" s="6"/>
      <c r="BD187" s="6"/>
      <c r="BE187" s="6"/>
      <c r="BF187" s="6"/>
      <c r="BG187" s="6">
        <v>31420.934640371317</v>
      </c>
    </row>
    <row r="188" spans="2:59" x14ac:dyDescent="0.25">
      <c r="B188" s="4" t="s">
        <v>113</v>
      </c>
      <c r="C188" s="6"/>
      <c r="D188" s="6"/>
      <c r="E188" s="6"/>
      <c r="F188" s="6"/>
      <c r="G188" s="6"/>
      <c r="H188" s="6"/>
      <c r="I188" s="6"/>
      <c r="J188" s="6"/>
      <c r="K188" s="6"/>
      <c r="L188" s="6"/>
      <c r="M188" s="6"/>
      <c r="N188" s="6"/>
      <c r="O188" s="6"/>
      <c r="P188" s="6"/>
      <c r="Q188" s="6"/>
      <c r="R188" s="6"/>
      <c r="S188" s="6"/>
      <c r="T188" s="6"/>
      <c r="U188" s="6"/>
      <c r="V188" s="6"/>
      <c r="W188" s="6"/>
      <c r="X188" s="6"/>
      <c r="Y188" s="6"/>
      <c r="Z188" s="6"/>
      <c r="AA188" s="6"/>
      <c r="AB188" s="6"/>
      <c r="AC188" s="6"/>
      <c r="AD188" s="6"/>
      <c r="AE188" s="6"/>
      <c r="AF188" s="6"/>
      <c r="AG188" s="6"/>
      <c r="AH188" s="6"/>
      <c r="AI188" s="6"/>
      <c r="AJ188" s="6"/>
      <c r="AK188" s="6"/>
      <c r="AL188" s="6"/>
      <c r="AM188" s="6"/>
      <c r="AN188" s="6"/>
      <c r="AO188" s="6"/>
      <c r="AP188" s="6"/>
      <c r="AQ188" s="6"/>
      <c r="AR188" s="6"/>
      <c r="AS188" s="6"/>
      <c r="AT188" s="6">
        <v>-5610.21745453312</v>
      </c>
      <c r="AU188" s="6">
        <v>-7773.1027756734693</v>
      </c>
      <c r="AV188" s="6">
        <v>-6576.6494047142696</v>
      </c>
      <c r="AW188" s="6">
        <v>-5081.08269101525</v>
      </c>
      <c r="AX188" s="6">
        <v>-3395.5077454808802</v>
      </c>
      <c r="AY188" s="6">
        <v>-3395.5077454808802</v>
      </c>
      <c r="AZ188" s="6">
        <v>-3395.5077454808802</v>
      </c>
      <c r="BA188" s="6">
        <v>-3395.5077454808802</v>
      </c>
      <c r="BB188" s="6">
        <v>-3395.5077454808802</v>
      </c>
      <c r="BC188" s="6">
        <v>-3395.5077454808802</v>
      </c>
      <c r="BD188" s="6">
        <v>-3395.5077454808802</v>
      </c>
      <c r="BE188" s="6"/>
      <c r="BF188" s="6"/>
      <c r="BG188" s="6">
        <v>-48809.60654430226</v>
      </c>
    </row>
    <row r="189" spans="2:59" x14ac:dyDescent="0.25">
      <c r="B189" s="4" t="s">
        <v>114</v>
      </c>
      <c r="C189" s="6"/>
      <c r="D189" s="6"/>
      <c r="E189" s="6"/>
      <c r="F189" s="6"/>
      <c r="G189" s="6"/>
      <c r="H189" s="6"/>
      <c r="I189" s="6"/>
      <c r="J189" s="6"/>
      <c r="K189" s="6"/>
      <c r="L189" s="6"/>
      <c r="M189" s="6"/>
      <c r="N189" s="6"/>
      <c r="O189" s="6"/>
      <c r="P189" s="6"/>
      <c r="Q189" s="6"/>
      <c r="R189" s="6"/>
      <c r="S189" s="6"/>
      <c r="T189" s="6"/>
      <c r="U189" s="6"/>
      <c r="V189" s="6"/>
      <c r="W189" s="6"/>
      <c r="X189" s="6"/>
      <c r="Y189" s="6"/>
      <c r="Z189" s="6"/>
      <c r="AA189" s="6"/>
      <c r="AB189" s="6"/>
      <c r="AC189" s="6"/>
      <c r="AD189" s="6"/>
      <c r="AE189" s="6"/>
      <c r="AF189" s="6"/>
      <c r="AG189" s="6"/>
      <c r="AH189" s="6"/>
      <c r="AI189" s="6"/>
      <c r="AJ189" s="6"/>
      <c r="AK189" s="6"/>
      <c r="AL189" s="6"/>
      <c r="AM189" s="6"/>
      <c r="AN189" s="6"/>
      <c r="AO189" s="6"/>
      <c r="AP189" s="6"/>
      <c r="AQ189" s="6"/>
      <c r="AR189" s="6"/>
      <c r="AS189" s="6"/>
      <c r="AT189" s="6">
        <v>-25483.7016477</v>
      </c>
      <c r="AU189" s="6">
        <v>-20610.95084417018</v>
      </c>
      <c r="AV189" s="6">
        <v>-18247.293978073089</v>
      </c>
      <c r="AW189" s="6">
        <v>-18229.193211842459</v>
      </c>
      <c r="AX189" s="6">
        <v>-15846.006635932599</v>
      </c>
      <c r="AY189" s="6">
        <v>-20067.069950798599</v>
      </c>
      <c r="AZ189" s="6">
        <v>-23292.705547399801</v>
      </c>
      <c r="BA189" s="6">
        <v>-19564.423981118201</v>
      </c>
      <c r="BB189" s="6">
        <v>-22584.3105559141</v>
      </c>
      <c r="BC189" s="6">
        <v>-23325.973240794199</v>
      </c>
      <c r="BD189" s="6">
        <v>-21835.017637801</v>
      </c>
      <c r="BE189" s="6"/>
      <c r="BF189" s="6"/>
      <c r="BG189" s="6">
        <v>-229086.64723154422</v>
      </c>
    </row>
    <row r="190" spans="2:59" x14ac:dyDescent="0.25">
      <c r="B190" s="4" t="s">
        <v>115</v>
      </c>
      <c r="C190" s="6"/>
      <c r="D190" s="6"/>
      <c r="E190" s="6"/>
      <c r="F190" s="6"/>
      <c r="G190" s="6"/>
      <c r="H190" s="6"/>
      <c r="I190" s="6"/>
      <c r="J190" s="6"/>
      <c r="K190" s="6"/>
      <c r="L190" s="6"/>
      <c r="M190" s="6"/>
      <c r="N190" s="6"/>
      <c r="O190" s="6"/>
      <c r="P190" s="6"/>
      <c r="Q190" s="6"/>
      <c r="R190" s="6"/>
      <c r="S190" s="6"/>
      <c r="T190" s="6"/>
      <c r="U190" s="6"/>
      <c r="V190" s="6"/>
      <c r="W190" s="6"/>
      <c r="X190" s="6"/>
      <c r="Y190" s="6"/>
      <c r="Z190" s="6"/>
      <c r="AA190" s="6"/>
      <c r="AB190" s="6"/>
      <c r="AC190" s="6"/>
      <c r="AD190" s="6"/>
      <c r="AE190" s="6"/>
      <c r="AF190" s="6"/>
      <c r="AG190" s="6"/>
      <c r="AH190" s="6"/>
      <c r="AI190" s="6"/>
      <c r="AJ190" s="6"/>
      <c r="AK190" s="6"/>
      <c r="AL190" s="6"/>
      <c r="AM190" s="6"/>
      <c r="AN190" s="6"/>
      <c r="AO190" s="6"/>
      <c r="AP190" s="6"/>
      <c r="AQ190" s="6"/>
      <c r="AR190" s="6"/>
      <c r="AS190" s="6"/>
      <c r="AT190" s="6">
        <v>-26056.855764434898</v>
      </c>
      <c r="AU190" s="6"/>
      <c r="AV190" s="6"/>
      <c r="AW190" s="6"/>
      <c r="AX190" s="6"/>
      <c r="AY190" s="6"/>
      <c r="AZ190" s="6"/>
      <c r="BA190" s="6"/>
      <c r="BB190" s="6"/>
      <c r="BC190" s="6"/>
      <c r="BD190" s="6"/>
      <c r="BE190" s="6"/>
      <c r="BF190" s="6"/>
      <c r="BG190" s="6">
        <v>-26056.855764434898</v>
      </c>
    </row>
    <row r="191" spans="2:59" x14ac:dyDescent="0.25">
      <c r="B191" s="4" t="s">
        <v>116</v>
      </c>
      <c r="C191" s="6"/>
      <c r="D191" s="6"/>
      <c r="E191" s="6"/>
      <c r="F191" s="6"/>
      <c r="G191" s="6"/>
      <c r="H191" s="6"/>
      <c r="I191" s="6"/>
      <c r="J191" s="6"/>
      <c r="K191" s="6"/>
      <c r="L191" s="6"/>
      <c r="M191" s="6"/>
      <c r="N191" s="6"/>
      <c r="O191" s="6"/>
      <c r="P191" s="6"/>
      <c r="Q191" s="6"/>
      <c r="R191" s="6"/>
      <c r="S191" s="6"/>
      <c r="T191" s="6"/>
      <c r="U191" s="6"/>
      <c r="V191" s="6"/>
      <c r="W191" s="6"/>
      <c r="X191" s="6"/>
      <c r="Y191" s="6"/>
      <c r="Z191" s="6"/>
      <c r="AA191" s="6"/>
      <c r="AB191" s="6"/>
      <c r="AC191" s="6"/>
      <c r="AD191" s="6"/>
      <c r="AE191" s="6"/>
      <c r="AF191" s="6"/>
      <c r="AG191" s="6"/>
      <c r="AH191" s="6"/>
      <c r="AI191" s="6"/>
      <c r="AJ191" s="6"/>
      <c r="AK191" s="6"/>
      <c r="AL191" s="6"/>
      <c r="AM191" s="6"/>
      <c r="AN191" s="6"/>
      <c r="AO191" s="6"/>
      <c r="AP191" s="6"/>
      <c r="AQ191" s="6"/>
      <c r="AR191" s="6"/>
      <c r="AS191" s="6"/>
      <c r="AT191" s="6">
        <v>-30006.604166850499</v>
      </c>
      <c r="AU191" s="6">
        <v>-27199.6316607607</v>
      </c>
      <c r="AV191" s="6">
        <v>-39614.057015396</v>
      </c>
      <c r="AW191" s="6">
        <v>-46584.840660718095</v>
      </c>
      <c r="AX191" s="6">
        <v>-47311.4086156337</v>
      </c>
      <c r="AY191" s="6">
        <v>-51916.595028399795</v>
      </c>
      <c r="AZ191" s="6">
        <v>-53649.155389038802</v>
      </c>
      <c r="BA191" s="6">
        <v>-55482.2912771021</v>
      </c>
      <c r="BB191" s="6">
        <v>-56946.560076926806</v>
      </c>
      <c r="BC191" s="6">
        <v>-58706.421936343497</v>
      </c>
      <c r="BD191" s="6">
        <v>-60416.620712314398</v>
      </c>
      <c r="BE191" s="6"/>
      <c r="BF191" s="6"/>
      <c r="BG191" s="6">
        <v>-527834.1865394843</v>
      </c>
    </row>
    <row r="192" spans="2:59" x14ac:dyDescent="0.25">
      <c r="B192" s="4" t="s">
        <v>117</v>
      </c>
      <c r="C192" s="6"/>
      <c r="D192" s="6"/>
      <c r="E192" s="6"/>
      <c r="F192" s="6"/>
      <c r="G192" s="6"/>
      <c r="H192" s="6"/>
      <c r="I192" s="6"/>
      <c r="J192" s="6"/>
      <c r="K192" s="6"/>
      <c r="L192" s="6"/>
      <c r="M192" s="6"/>
      <c r="N192" s="6"/>
      <c r="O192" s="6"/>
      <c r="P192" s="6"/>
      <c r="Q192" s="6"/>
      <c r="R192" s="6"/>
      <c r="S192" s="6"/>
      <c r="T192" s="6"/>
      <c r="U192" s="6"/>
      <c r="V192" s="6"/>
      <c r="W192" s="6"/>
      <c r="X192" s="6"/>
      <c r="Y192" s="6"/>
      <c r="Z192" s="6"/>
      <c r="AA192" s="6"/>
      <c r="AB192" s="6"/>
      <c r="AC192" s="6"/>
      <c r="AD192" s="6"/>
      <c r="AE192" s="6"/>
      <c r="AF192" s="6"/>
      <c r="AG192" s="6"/>
      <c r="AH192" s="6"/>
      <c r="AI192" s="6"/>
      <c r="AJ192" s="6"/>
      <c r="AK192" s="6"/>
      <c r="AL192" s="6"/>
      <c r="AM192" s="6"/>
      <c r="AN192" s="6"/>
      <c r="AO192" s="6"/>
      <c r="AP192" s="6"/>
      <c r="AQ192" s="6"/>
      <c r="AR192" s="6"/>
      <c r="AS192" s="6"/>
      <c r="AT192" s="6">
        <v>-990.33151249999992</v>
      </c>
      <c r="AU192" s="6">
        <v>-10732.723816266629</v>
      </c>
      <c r="AV192" s="6">
        <v>-14579.443166188721</v>
      </c>
      <c r="AW192" s="6">
        <v>-17319.835879995269</v>
      </c>
      <c r="AX192" s="6">
        <v>-22403.93390413628</v>
      </c>
      <c r="AY192" s="6">
        <v>-21990.233882237091</v>
      </c>
      <c r="AZ192" s="6">
        <v>-20107.676812185327</v>
      </c>
      <c r="BA192" s="6">
        <v>-23324.734136211002</v>
      </c>
      <c r="BB192" s="6">
        <v>-22491.658277042632</v>
      </c>
      <c r="BC192" s="6">
        <v>-23431.214563533751</v>
      </c>
      <c r="BD192" s="6">
        <v>-24916.62940407592</v>
      </c>
      <c r="BE192" s="6"/>
      <c r="BF192" s="6"/>
      <c r="BG192" s="6">
        <v>-202288.41535437264</v>
      </c>
    </row>
    <row r="193" spans="2:59" x14ac:dyDescent="0.25">
      <c r="B193" s="4" t="s">
        <v>104</v>
      </c>
      <c r="C193" s="6"/>
      <c r="D193" s="6"/>
      <c r="E193" s="6"/>
      <c r="F193" s="6"/>
      <c r="G193" s="6"/>
      <c r="H193" s="6"/>
      <c r="I193" s="6"/>
      <c r="J193" s="6"/>
      <c r="K193" s="6"/>
      <c r="L193" s="6"/>
      <c r="M193" s="6"/>
      <c r="N193" s="6"/>
      <c r="O193" s="6"/>
      <c r="P193" s="6"/>
      <c r="Q193" s="6"/>
      <c r="R193" s="6"/>
      <c r="S193" s="6"/>
      <c r="T193" s="6"/>
      <c r="U193" s="6"/>
      <c r="V193" s="6"/>
      <c r="W193" s="6"/>
      <c r="X193" s="6"/>
      <c r="Y193" s="6"/>
      <c r="Z193" s="6"/>
      <c r="AA193" s="6"/>
      <c r="AB193" s="6"/>
      <c r="AC193" s="6"/>
      <c r="AD193" s="6"/>
      <c r="AE193" s="6"/>
      <c r="AF193" s="6"/>
      <c r="AG193" s="6"/>
      <c r="AH193" s="6"/>
      <c r="AI193" s="6">
        <v>32794.334671125755</v>
      </c>
      <c r="AJ193" s="6">
        <v>46521.178691131528</v>
      </c>
      <c r="AK193" s="6">
        <v>47393.596359699019</v>
      </c>
      <c r="AL193" s="6">
        <v>49655.241747387736</v>
      </c>
      <c r="AM193" s="6">
        <v>51888.327908210602</v>
      </c>
      <c r="AN193" s="6">
        <v>51327.805059370497</v>
      </c>
      <c r="AO193" s="6">
        <v>48309.521065313886</v>
      </c>
      <c r="AP193" s="6">
        <v>55385.029410842631</v>
      </c>
      <c r="AQ193" s="6">
        <v>58416.764676310275</v>
      </c>
      <c r="AR193" s="6">
        <v>59058.411365456894</v>
      </c>
      <c r="AS193" s="6">
        <v>57282.908377482418</v>
      </c>
      <c r="AT193" s="6"/>
      <c r="AU193" s="6"/>
      <c r="AV193" s="6"/>
      <c r="AW193" s="6"/>
      <c r="AX193" s="6"/>
      <c r="AY193" s="6"/>
      <c r="AZ193" s="6"/>
      <c r="BA193" s="6"/>
      <c r="BB193" s="6"/>
      <c r="BC193" s="6"/>
      <c r="BD193" s="6"/>
      <c r="BE193" s="6"/>
      <c r="BF193" s="6"/>
      <c r="BG193" s="6">
        <v>558033.11933233112</v>
      </c>
    </row>
    <row r="194" spans="2:59" x14ac:dyDescent="0.25">
      <c r="B194" s="4" t="s">
        <v>118</v>
      </c>
      <c r="C194" s="6"/>
      <c r="D194" s="6"/>
      <c r="E194" s="6"/>
      <c r="F194" s="6"/>
      <c r="G194" s="6"/>
      <c r="H194" s="6"/>
      <c r="I194" s="6"/>
      <c r="J194" s="6"/>
      <c r="K194" s="6"/>
      <c r="L194" s="6"/>
      <c r="M194" s="6"/>
      <c r="N194" s="6"/>
      <c r="O194" s="6"/>
      <c r="P194" s="6"/>
      <c r="Q194" s="6"/>
      <c r="R194" s="6"/>
      <c r="S194" s="6"/>
      <c r="T194" s="6"/>
      <c r="U194" s="6"/>
      <c r="V194" s="6"/>
      <c r="W194" s="6"/>
      <c r="X194" s="6"/>
      <c r="Y194" s="6"/>
      <c r="Z194" s="6"/>
      <c r="AA194" s="6"/>
      <c r="AB194" s="6"/>
      <c r="AC194" s="6"/>
      <c r="AD194" s="6"/>
      <c r="AE194" s="6"/>
      <c r="AF194" s="6"/>
      <c r="AG194" s="6"/>
      <c r="AH194" s="6"/>
      <c r="AI194" s="6"/>
      <c r="AJ194" s="6"/>
      <c r="AK194" s="6"/>
      <c r="AL194" s="6"/>
      <c r="AM194" s="6"/>
      <c r="AN194" s="6"/>
      <c r="AO194" s="6"/>
      <c r="AP194" s="6"/>
      <c r="AQ194" s="6"/>
      <c r="AR194" s="6"/>
      <c r="AS194" s="6"/>
      <c r="AT194" s="6">
        <v>-620.1538875</v>
      </c>
      <c r="AU194" s="6">
        <v>-570.57816374999993</v>
      </c>
      <c r="AV194" s="6">
        <v>-372.27526875000001</v>
      </c>
      <c r="AW194" s="6">
        <v>-23242.23717149713</v>
      </c>
      <c r="AX194" s="6">
        <v>-54793.287414220998</v>
      </c>
      <c r="AY194" s="6">
        <v>-91391.863710305595</v>
      </c>
      <c r="AZ194" s="6">
        <v>-93666.953046556911</v>
      </c>
      <c r="BA194" s="6">
        <v>-96000.276532351301</v>
      </c>
      <c r="BB194" s="6">
        <v>-98424.403815439597</v>
      </c>
      <c r="BC194" s="6">
        <v>-100909.7433501683</v>
      </c>
      <c r="BD194" s="6">
        <v>-103457.84082259721</v>
      </c>
      <c r="BE194" s="6"/>
      <c r="BF194" s="6"/>
      <c r="BG194" s="6">
        <v>-663449.61318313691</v>
      </c>
    </row>
    <row r="195" spans="2:59" x14ac:dyDescent="0.25">
      <c r="B195" s="4" t="s">
        <v>52</v>
      </c>
      <c r="C195" s="6"/>
      <c r="D195" s="6"/>
      <c r="E195" s="6"/>
      <c r="F195" s="6"/>
      <c r="G195" s="6"/>
      <c r="H195" s="6"/>
      <c r="I195" s="6"/>
      <c r="J195" s="6"/>
      <c r="K195" s="6"/>
      <c r="L195" s="6"/>
      <c r="M195" s="6"/>
      <c r="N195" s="6"/>
      <c r="O195" s="6"/>
      <c r="P195" s="6"/>
      <c r="Q195" s="6"/>
      <c r="R195" s="6"/>
      <c r="S195" s="6"/>
      <c r="T195" s="6"/>
      <c r="U195" s="6"/>
      <c r="V195" s="6"/>
      <c r="W195" s="6"/>
      <c r="X195" s="6"/>
      <c r="Y195" s="6"/>
      <c r="Z195" s="6"/>
      <c r="AA195" s="6"/>
      <c r="AB195" s="6"/>
      <c r="AC195" s="6"/>
      <c r="AD195" s="6"/>
      <c r="AE195" s="6"/>
      <c r="AF195" s="6"/>
      <c r="AG195" s="6"/>
      <c r="AH195" s="6"/>
      <c r="AI195" s="6"/>
      <c r="AJ195" s="6"/>
      <c r="AK195" s="6"/>
      <c r="AL195" s="6"/>
      <c r="AM195" s="6"/>
      <c r="AN195" s="6"/>
      <c r="AO195" s="6"/>
      <c r="AP195" s="6"/>
      <c r="AQ195" s="6"/>
      <c r="AR195" s="6"/>
      <c r="AS195" s="6"/>
      <c r="AT195" s="6">
        <v>-81012.845784000005</v>
      </c>
      <c r="AU195" s="6">
        <v>-89015.711870382103</v>
      </c>
      <c r="AV195" s="6">
        <v>-112484.1595692093</v>
      </c>
      <c r="AW195" s="6">
        <v>-63463.036751712796</v>
      </c>
      <c r="AX195" s="6"/>
      <c r="AY195" s="6"/>
      <c r="AZ195" s="6"/>
      <c r="BA195" s="6"/>
      <c r="BB195" s="6"/>
      <c r="BC195" s="6"/>
      <c r="BD195" s="6"/>
      <c r="BE195" s="6"/>
      <c r="BF195" s="6"/>
      <c r="BG195" s="6">
        <v>-345975.75397530419</v>
      </c>
    </row>
    <row r="196" spans="2:59" x14ac:dyDescent="0.25">
      <c r="B196" s="4" t="s">
        <v>119</v>
      </c>
      <c r="C196" s="6"/>
      <c r="D196" s="6"/>
      <c r="E196" s="6"/>
      <c r="F196" s="6"/>
      <c r="G196" s="6"/>
      <c r="H196" s="6"/>
      <c r="I196" s="6"/>
      <c r="J196" s="6"/>
      <c r="K196" s="6"/>
      <c r="L196" s="6"/>
      <c r="M196" s="6"/>
      <c r="N196" s="6"/>
      <c r="O196" s="6"/>
      <c r="P196" s="6"/>
      <c r="Q196" s="6"/>
      <c r="R196" s="6"/>
      <c r="S196" s="6"/>
      <c r="T196" s="6"/>
      <c r="U196" s="6"/>
      <c r="V196" s="6"/>
      <c r="W196" s="6"/>
      <c r="X196" s="6"/>
      <c r="Y196" s="6"/>
      <c r="Z196" s="6"/>
      <c r="AA196" s="6"/>
      <c r="AB196" s="6"/>
      <c r="AC196" s="6"/>
      <c r="AD196" s="6"/>
      <c r="AE196" s="6"/>
      <c r="AF196" s="6"/>
      <c r="AG196" s="6"/>
      <c r="AH196" s="6"/>
      <c r="AI196" s="6"/>
      <c r="AJ196" s="6"/>
      <c r="AK196" s="6"/>
      <c r="AL196" s="6"/>
      <c r="AM196" s="6"/>
      <c r="AN196" s="6"/>
      <c r="AO196" s="6"/>
      <c r="AP196" s="6"/>
      <c r="AQ196" s="6"/>
      <c r="AR196" s="6"/>
      <c r="AS196" s="6"/>
      <c r="AT196" s="6">
        <v>-2769.5515078359699</v>
      </c>
      <c r="AU196" s="6">
        <v>-2677.2331242414402</v>
      </c>
      <c r="AV196" s="6">
        <v>-8481.9993714657394</v>
      </c>
      <c r="AW196" s="6">
        <v>-9993.4678596527701</v>
      </c>
      <c r="AX196" s="6">
        <v>-10166.228579462309</v>
      </c>
      <c r="AY196" s="6">
        <v>-11172.11124422327</v>
      </c>
      <c r="AZ196" s="6">
        <v>-11560.28804847518</v>
      </c>
      <c r="BA196" s="6">
        <v>-11970.22295513578</v>
      </c>
      <c r="BB196" s="6">
        <v>-12286.666502553759</v>
      </c>
      <c r="BC196" s="6">
        <v>-12666.055858976069</v>
      </c>
      <c r="BD196" s="6">
        <v>-13035.017827151059</v>
      </c>
      <c r="BE196" s="6"/>
      <c r="BF196" s="6"/>
      <c r="BG196" s="6">
        <v>-106778.84287917337</v>
      </c>
    </row>
    <row r="197" spans="2:59" x14ac:dyDescent="0.25">
      <c r="B197" s="4" t="s">
        <v>120</v>
      </c>
      <c r="C197" s="6"/>
      <c r="D197" s="6"/>
      <c r="E197" s="6"/>
      <c r="F197" s="6"/>
      <c r="G197" s="6"/>
      <c r="H197" s="6"/>
      <c r="I197" s="6"/>
      <c r="J197" s="6"/>
      <c r="K197" s="6"/>
      <c r="L197" s="6"/>
      <c r="M197" s="6"/>
      <c r="N197" s="6"/>
      <c r="O197" s="6"/>
      <c r="P197" s="6"/>
      <c r="Q197" s="6"/>
      <c r="R197" s="6"/>
      <c r="S197" s="6"/>
      <c r="T197" s="6"/>
      <c r="U197" s="6"/>
      <c r="V197" s="6"/>
      <c r="W197" s="6"/>
      <c r="X197" s="6"/>
      <c r="Y197" s="6"/>
      <c r="Z197" s="6"/>
      <c r="AA197" s="6"/>
      <c r="AB197" s="6"/>
      <c r="AC197" s="6"/>
      <c r="AD197" s="6"/>
      <c r="AE197" s="6"/>
      <c r="AF197" s="6"/>
      <c r="AG197" s="6"/>
      <c r="AH197" s="6"/>
      <c r="AI197" s="6"/>
      <c r="AJ197" s="6"/>
      <c r="AK197" s="6"/>
      <c r="AL197" s="6"/>
      <c r="AM197" s="6"/>
      <c r="AN197" s="6"/>
      <c r="AO197" s="6"/>
      <c r="AP197" s="6"/>
      <c r="AQ197" s="6"/>
      <c r="AR197" s="6"/>
      <c r="AS197" s="6"/>
      <c r="AT197" s="6">
        <v>-1658.299753440002</v>
      </c>
      <c r="AU197" s="6">
        <v>-251.101769263976</v>
      </c>
      <c r="AV197" s="6">
        <v>-619.66173898009197</v>
      </c>
      <c r="AW197" s="6">
        <v>-12364.3512263704</v>
      </c>
      <c r="AX197" s="6">
        <v>-12764.8968395179</v>
      </c>
      <c r="AY197" s="6"/>
      <c r="AZ197" s="6"/>
      <c r="BA197" s="6"/>
      <c r="BB197" s="6"/>
      <c r="BC197" s="6"/>
      <c r="BD197" s="6"/>
      <c r="BE197" s="6"/>
      <c r="BF197" s="6"/>
      <c r="BG197" s="6">
        <v>-27658.31132757237</v>
      </c>
    </row>
    <row r="198" spans="2:59" x14ac:dyDescent="0.25">
      <c r="B198" s="4" t="s">
        <v>121</v>
      </c>
      <c r="C198" s="6"/>
      <c r="D198" s="6"/>
      <c r="E198" s="6"/>
      <c r="F198" s="6"/>
      <c r="G198" s="6"/>
      <c r="H198" s="6"/>
      <c r="I198" s="6"/>
      <c r="J198" s="6"/>
      <c r="K198" s="6"/>
      <c r="L198" s="6"/>
      <c r="M198" s="6"/>
      <c r="N198" s="6"/>
      <c r="O198" s="6"/>
      <c r="P198" s="6"/>
      <c r="Q198" s="6"/>
      <c r="R198" s="6"/>
      <c r="S198" s="6"/>
      <c r="T198" s="6"/>
      <c r="U198" s="6"/>
      <c r="V198" s="6"/>
      <c r="W198" s="6"/>
      <c r="X198" s="6"/>
      <c r="Y198" s="6"/>
      <c r="Z198" s="6"/>
      <c r="AA198" s="6"/>
      <c r="AB198" s="6"/>
      <c r="AC198" s="6"/>
      <c r="AD198" s="6"/>
      <c r="AE198" s="6"/>
      <c r="AF198" s="6"/>
      <c r="AG198" s="6"/>
      <c r="AH198" s="6"/>
      <c r="AI198" s="6"/>
      <c r="AJ198" s="6"/>
      <c r="AK198" s="6"/>
      <c r="AL198" s="6"/>
      <c r="AM198" s="6"/>
      <c r="AN198" s="6"/>
      <c r="AO198" s="6"/>
      <c r="AP198" s="6"/>
      <c r="AQ198" s="6"/>
      <c r="AR198" s="6"/>
      <c r="AS198" s="6"/>
      <c r="AT198" s="6">
        <v>-54166.742784000002</v>
      </c>
      <c r="AU198" s="6">
        <v>-48750.0685056</v>
      </c>
      <c r="AV198" s="6">
        <v>-15744.33095323152</v>
      </c>
      <c r="AW198" s="6"/>
      <c r="AX198" s="6"/>
      <c r="AY198" s="6"/>
      <c r="AZ198" s="6"/>
      <c r="BA198" s="6"/>
      <c r="BB198" s="6"/>
      <c r="BC198" s="6"/>
      <c r="BD198" s="6"/>
      <c r="BE198" s="6"/>
      <c r="BF198" s="6"/>
      <c r="BG198" s="6">
        <v>-118661.14224283153</v>
      </c>
    </row>
    <row r="199" spans="2:59" x14ac:dyDescent="0.25">
      <c r="B199" s="4" t="s">
        <v>122</v>
      </c>
      <c r="C199" s="6"/>
      <c r="D199" s="6"/>
      <c r="E199" s="6"/>
      <c r="F199" s="6"/>
      <c r="G199" s="6"/>
      <c r="H199" s="6"/>
      <c r="I199" s="6"/>
      <c r="J199" s="6"/>
      <c r="K199" s="6"/>
      <c r="L199" s="6"/>
      <c r="M199" s="6"/>
      <c r="N199" s="6"/>
      <c r="O199" s="6"/>
      <c r="P199" s="6"/>
      <c r="Q199" s="6"/>
      <c r="R199" s="6"/>
      <c r="S199" s="6"/>
      <c r="T199" s="6"/>
      <c r="U199" s="6"/>
      <c r="V199" s="6"/>
      <c r="W199" s="6"/>
      <c r="X199" s="6"/>
      <c r="Y199" s="6"/>
      <c r="Z199" s="6"/>
      <c r="AA199" s="6"/>
      <c r="AB199" s="6"/>
      <c r="AC199" s="6"/>
      <c r="AD199" s="6"/>
      <c r="AE199" s="6"/>
      <c r="AF199" s="6"/>
      <c r="AG199" s="6"/>
      <c r="AH199" s="6"/>
      <c r="AI199" s="6"/>
      <c r="AJ199" s="6"/>
      <c r="AK199" s="6"/>
      <c r="AL199" s="6"/>
      <c r="AM199" s="6"/>
      <c r="AN199" s="6"/>
      <c r="AO199" s="6"/>
      <c r="AP199" s="6"/>
      <c r="AQ199" s="6"/>
      <c r="AR199" s="6"/>
      <c r="AS199" s="6"/>
      <c r="AT199" s="6">
        <v>-96.576705000000004</v>
      </c>
      <c r="AU199" s="6">
        <v>-86.919034500000009</v>
      </c>
      <c r="AV199" s="6">
        <v>-48.288352500000002</v>
      </c>
      <c r="AW199" s="6"/>
      <c r="AX199" s="6"/>
      <c r="AY199" s="6"/>
      <c r="AZ199" s="6"/>
      <c r="BA199" s="6"/>
      <c r="BB199" s="6"/>
      <c r="BC199" s="6"/>
      <c r="BD199" s="6"/>
      <c r="BE199" s="6"/>
      <c r="BF199" s="6"/>
      <c r="BG199" s="6">
        <v>-231.78409199999999</v>
      </c>
    </row>
    <row r="200" spans="2:59" x14ac:dyDescent="0.25">
      <c r="B200" s="3" t="s">
        <v>123</v>
      </c>
      <c r="C200" s="6"/>
      <c r="D200" s="6"/>
      <c r="E200" s="6"/>
      <c r="F200" s="6"/>
      <c r="G200" s="6"/>
      <c r="H200" s="6"/>
      <c r="I200" s="6"/>
      <c r="J200" s="6"/>
      <c r="K200" s="6"/>
      <c r="L200" s="6"/>
      <c r="M200" s="6"/>
      <c r="N200" s="6"/>
      <c r="O200" s="6"/>
      <c r="P200" s="6"/>
      <c r="Q200" s="6"/>
      <c r="R200" s="6"/>
      <c r="S200" s="6"/>
      <c r="T200" s="6"/>
      <c r="U200" s="6"/>
      <c r="V200" s="6"/>
      <c r="W200" s="6"/>
      <c r="X200" s="6"/>
      <c r="Y200" s="6"/>
      <c r="Z200" s="6"/>
      <c r="AA200" s="6"/>
      <c r="AB200" s="6"/>
      <c r="AC200" s="6"/>
      <c r="AD200" s="6"/>
      <c r="AE200" s="6"/>
      <c r="AF200" s="6"/>
      <c r="AG200" s="6"/>
      <c r="AH200" s="6"/>
      <c r="AI200" s="6"/>
      <c r="AJ200" s="6"/>
      <c r="AK200" s="6"/>
      <c r="AL200" s="6"/>
      <c r="AM200" s="6"/>
      <c r="AN200" s="6"/>
      <c r="AO200" s="6"/>
      <c r="AP200" s="6"/>
      <c r="AQ200" s="6"/>
      <c r="AR200" s="6"/>
      <c r="AS200" s="6"/>
      <c r="AT200" s="6"/>
      <c r="AU200" s="6"/>
      <c r="AV200" s="6"/>
      <c r="AW200" s="6"/>
      <c r="AX200" s="6"/>
      <c r="AY200" s="6"/>
      <c r="AZ200" s="6"/>
      <c r="BA200" s="6"/>
      <c r="BB200" s="6"/>
      <c r="BC200" s="6"/>
      <c r="BD200" s="6"/>
      <c r="BE200" s="6"/>
      <c r="BF200" s="6"/>
      <c r="BG200" s="6"/>
    </row>
    <row r="201" spans="2:59" x14ac:dyDescent="0.25">
      <c r="B201" s="4" t="s">
        <v>101</v>
      </c>
      <c r="C201" s="6"/>
      <c r="D201" s="6"/>
      <c r="E201" s="6"/>
      <c r="F201" s="6"/>
      <c r="G201" s="6"/>
      <c r="H201" s="6"/>
      <c r="I201" s="6"/>
      <c r="J201" s="6"/>
      <c r="K201" s="6"/>
      <c r="L201" s="6"/>
      <c r="M201" s="6"/>
      <c r="N201" s="6"/>
      <c r="O201" s="6"/>
      <c r="P201" s="6"/>
      <c r="Q201" s="6"/>
      <c r="R201" s="6"/>
      <c r="S201" s="6"/>
      <c r="T201" s="6"/>
      <c r="U201" s="6"/>
      <c r="V201" s="6"/>
      <c r="W201" s="6"/>
      <c r="X201" s="6"/>
      <c r="Y201" s="6"/>
      <c r="Z201" s="6"/>
      <c r="AA201" s="6"/>
      <c r="AB201" s="6"/>
      <c r="AC201" s="6"/>
      <c r="AD201" s="6"/>
      <c r="AE201" s="6"/>
      <c r="AF201" s="6"/>
      <c r="AG201" s="6"/>
      <c r="AH201" s="6"/>
      <c r="AI201" s="6">
        <v>127719.2714369467</v>
      </c>
      <c r="AJ201" s="6">
        <v>140656.61225218832</v>
      </c>
      <c r="AK201" s="6">
        <v>168120.4790863595</v>
      </c>
      <c r="AL201" s="6">
        <v>169257.94977842341</v>
      </c>
      <c r="AM201" s="6">
        <v>126696.68476887379</v>
      </c>
      <c r="AN201" s="6">
        <v>115077.5430533422</v>
      </c>
      <c r="AO201" s="6">
        <v>115680.3749056438</v>
      </c>
      <c r="AP201" s="6">
        <v>116292.33754641749</v>
      </c>
      <c r="AQ201" s="6">
        <v>116913.65058532939</v>
      </c>
      <c r="AR201" s="6">
        <v>117544.54002118509</v>
      </c>
      <c r="AS201" s="6">
        <v>118185.2384315555</v>
      </c>
      <c r="AT201" s="6"/>
      <c r="AU201" s="6"/>
      <c r="AV201" s="6"/>
      <c r="AW201" s="6"/>
      <c r="AX201" s="6"/>
      <c r="AY201" s="6"/>
      <c r="AZ201" s="6"/>
      <c r="BA201" s="6"/>
      <c r="BB201" s="6"/>
      <c r="BC201" s="6"/>
      <c r="BD201" s="6"/>
      <c r="BE201" s="6"/>
      <c r="BF201" s="6"/>
      <c r="BG201" s="6">
        <v>1432144.6818662651</v>
      </c>
    </row>
    <row r="202" spans="2:59" x14ac:dyDescent="0.25">
      <c r="B202" s="4" t="s">
        <v>106</v>
      </c>
      <c r="C202" s="6"/>
      <c r="D202" s="6"/>
      <c r="E202" s="6"/>
      <c r="F202" s="6"/>
      <c r="G202" s="6"/>
      <c r="H202" s="6"/>
      <c r="I202" s="6"/>
      <c r="J202" s="6"/>
      <c r="K202" s="6"/>
      <c r="L202" s="6"/>
      <c r="M202" s="6"/>
      <c r="N202" s="6"/>
      <c r="O202" s="6"/>
      <c r="P202" s="6"/>
      <c r="Q202" s="6"/>
      <c r="R202" s="6"/>
      <c r="S202" s="6"/>
      <c r="T202" s="6"/>
      <c r="U202" s="6"/>
      <c r="V202" s="6"/>
      <c r="W202" s="6"/>
      <c r="X202" s="6"/>
      <c r="Y202" s="6"/>
      <c r="Z202" s="6"/>
      <c r="AA202" s="6"/>
      <c r="AB202" s="6"/>
      <c r="AC202" s="6"/>
      <c r="AD202" s="6"/>
      <c r="AE202" s="6"/>
      <c r="AF202" s="6"/>
      <c r="AG202" s="6"/>
      <c r="AH202" s="6"/>
      <c r="AI202" s="6"/>
      <c r="AJ202" s="6"/>
      <c r="AK202" s="6"/>
      <c r="AL202" s="6"/>
      <c r="AM202" s="6"/>
      <c r="AN202" s="6"/>
      <c r="AO202" s="6"/>
      <c r="AP202" s="6"/>
      <c r="AQ202" s="6"/>
      <c r="AR202" s="6"/>
      <c r="AS202" s="6"/>
      <c r="AT202" s="6">
        <v>-59655.188920945802</v>
      </c>
      <c r="AU202" s="6">
        <v>-67336.071986479801</v>
      </c>
      <c r="AV202" s="6">
        <v>-88315.5573081654</v>
      </c>
      <c r="AW202" s="6">
        <v>-87683.797704349592</v>
      </c>
      <c r="AX202" s="6">
        <v>-33707.975408671096</v>
      </c>
      <c r="AY202" s="6">
        <v>-34058.961290326697</v>
      </c>
      <c r="AZ202" s="6">
        <v>-34254.871816022402</v>
      </c>
      <c r="BA202" s="6">
        <v>-34454.120105373302</v>
      </c>
      <c r="BB202" s="6">
        <v>-34656.792160445402</v>
      </c>
      <c r="BC202" s="6">
        <v>-34862.976530521206</v>
      </c>
      <c r="BD202" s="6">
        <v>-35072.764387973904</v>
      </c>
      <c r="BE202" s="6"/>
      <c r="BF202" s="6"/>
      <c r="BG202" s="6">
        <v>-544059.07761927461</v>
      </c>
    </row>
    <row r="203" spans="2:59" x14ac:dyDescent="0.25">
      <c r="B203" s="4" t="s">
        <v>107</v>
      </c>
      <c r="C203" s="6"/>
      <c r="D203" s="6"/>
      <c r="E203" s="6"/>
      <c r="F203" s="6"/>
      <c r="G203" s="6"/>
      <c r="H203" s="6"/>
      <c r="I203" s="6"/>
      <c r="J203" s="6"/>
      <c r="K203" s="6"/>
      <c r="L203" s="6"/>
      <c r="M203" s="6"/>
      <c r="N203" s="6"/>
      <c r="O203" s="6"/>
      <c r="P203" s="6"/>
      <c r="Q203" s="6"/>
      <c r="R203" s="6"/>
      <c r="S203" s="6"/>
      <c r="T203" s="6"/>
      <c r="U203" s="6"/>
      <c r="V203" s="6"/>
      <c r="W203" s="6"/>
      <c r="X203" s="6"/>
      <c r="Y203" s="6"/>
      <c r="Z203" s="6"/>
      <c r="AA203" s="6"/>
      <c r="AB203" s="6"/>
      <c r="AC203" s="6"/>
      <c r="AD203" s="6"/>
      <c r="AE203" s="6"/>
      <c r="AF203" s="6"/>
      <c r="AG203" s="6"/>
      <c r="AH203" s="6"/>
      <c r="AI203" s="6"/>
      <c r="AJ203" s="6"/>
      <c r="AK203" s="6"/>
      <c r="AL203" s="6"/>
      <c r="AM203" s="6"/>
      <c r="AN203" s="6"/>
      <c r="AO203" s="6"/>
      <c r="AP203" s="6"/>
      <c r="AQ203" s="6"/>
      <c r="AR203" s="6"/>
      <c r="AS203" s="6"/>
      <c r="AT203" s="6">
        <v>-19118.68492972642</v>
      </c>
      <c r="AU203" s="6">
        <v>-24463.686275044398</v>
      </c>
      <c r="AV203" s="6">
        <v>-19985.569514946837</v>
      </c>
      <c r="AW203" s="6">
        <v>-21788.54206180503</v>
      </c>
      <c r="AX203" s="6">
        <v>-25128.553205382603</v>
      </c>
      <c r="AY203" s="6">
        <v>-25260.254835514501</v>
      </c>
      <c r="AZ203" s="6">
        <v>-25386.975722017298</v>
      </c>
      <c r="BA203" s="6">
        <v>-25514.658392096098</v>
      </c>
      <c r="BB203" s="6">
        <v>-25643.3111810435</v>
      </c>
      <c r="BC203" s="6">
        <v>-25772.9425499428</v>
      </c>
      <c r="BD203" s="6">
        <v>-25903.5610886908</v>
      </c>
      <c r="BE203" s="6"/>
      <c r="BF203" s="6"/>
      <c r="BG203" s="6">
        <v>-263966.73975621018</v>
      </c>
    </row>
    <row r="204" spans="2:59" x14ac:dyDescent="0.25">
      <c r="B204" s="4" t="s">
        <v>108</v>
      </c>
      <c r="C204" s="6"/>
      <c r="D204" s="6"/>
      <c r="E204" s="6"/>
      <c r="F204" s="6"/>
      <c r="G204" s="6"/>
      <c r="H204" s="6"/>
      <c r="I204" s="6"/>
      <c r="J204" s="6"/>
      <c r="K204" s="6"/>
      <c r="L204" s="6"/>
      <c r="M204" s="6"/>
      <c r="N204" s="6"/>
      <c r="O204" s="6"/>
      <c r="P204" s="6"/>
      <c r="Q204" s="6"/>
      <c r="R204" s="6"/>
      <c r="S204" s="6"/>
      <c r="T204" s="6"/>
      <c r="U204" s="6"/>
      <c r="V204" s="6"/>
      <c r="W204" s="6"/>
      <c r="X204" s="6"/>
      <c r="Y204" s="6"/>
      <c r="Z204" s="6"/>
      <c r="AA204" s="6"/>
      <c r="AB204" s="6"/>
      <c r="AC204" s="6"/>
      <c r="AD204" s="6"/>
      <c r="AE204" s="6"/>
      <c r="AF204" s="6"/>
      <c r="AG204" s="6"/>
      <c r="AH204" s="6"/>
      <c r="AI204" s="6"/>
      <c r="AJ204" s="6"/>
      <c r="AK204" s="6"/>
      <c r="AL204" s="6"/>
      <c r="AM204" s="6"/>
      <c r="AN204" s="6"/>
      <c r="AO204" s="6"/>
      <c r="AP204" s="6"/>
      <c r="AQ204" s="6"/>
      <c r="AR204" s="6"/>
      <c r="AS204" s="6"/>
      <c r="AT204" s="6">
        <v>-350.20422568073201</v>
      </c>
      <c r="AU204" s="6">
        <v>-599.75078691540796</v>
      </c>
      <c r="AV204" s="6">
        <v>-5066.1727697718798</v>
      </c>
      <c r="AW204" s="6">
        <v>-5634.1401801411303</v>
      </c>
      <c r="AX204" s="6">
        <v>-6974.4689088005998</v>
      </c>
      <c r="AY204" s="6">
        <v>-7460.0518739866402</v>
      </c>
      <c r="AZ204" s="6">
        <v>-7569.2085161984905</v>
      </c>
      <c r="BA204" s="6">
        <v>-7681.9017565101894</v>
      </c>
      <c r="BB204" s="6">
        <v>-7798.2457564236593</v>
      </c>
      <c r="BC204" s="6">
        <v>-7918.3582282861498</v>
      </c>
      <c r="BD204" s="6">
        <v>-8042.3605420765298</v>
      </c>
      <c r="BE204" s="6"/>
      <c r="BF204" s="6"/>
      <c r="BG204" s="6">
        <v>-65094.863544791406</v>
      </c>
    </row>
    <row r="205" spans="2:59" x14ac:dyDescent="0.25">
      <c r="B205" s="4" t="s">
        <v>109</v>
      </c>
      <c r="C205" s="6"/>
      <c r="D205" s="6"/>
      <c r="E205" s="6"/>
      <c r="F205" s="6"/>
      <c r="G205" s="6"/>
      <c r="H205" s="6"/>
      <c r="I205" s="6"/>
      <c r="J205" s="6"/>
      <c r="K205" s="6"/>
      <c r="L205" s="6"/>
      <c r="M205" s="6"/>
      <c r="N205" s="6"/>
      <c r="O205" s="6"/>
      <c r="P205" s="6"/>
      <c r="Q205" s="6"/>
      <c r="R205" s="6"/>
      <c r="S205" s="6"/>
      <c r="T205" s="6"/>
      <c r="U205" s="6"/>
      <c r="V205" s="6"/>
      <c r="W205" s="6"/>
      <c r="X205" s="6"/>
      <c r="Y205" s="6"/>
      <c r="Z205" s="6"/>
      <c r="AA205" s="6"/>
      <c r="AB205" s="6"/>
      <c r="AC205" s="6"/>
      <c r="AD205" s="6"/>
      <c r="AE205" s="6"/>
      <c r="AF205" s="6"/>
      <c r="AG205" s="6"/>
      <c r="AH205" s="6"/>
      <c r="AI205" s="6"/>
      <c r="AJ205" s="6"/>
      <c r="AK205" s="6"/>
      <c r="AL205" s="6"/>
      <c r="AM205" s="6"/>
      <c r="AN205" s="6"/>
      <c r="AO205" s="6"/>
      <c r="AP205" s="6"/>
      <c r="AQ205" s="6"/>
      <c r="AR205" s="6"/>
      <c r="AS205" s="6"/>
      <c r="AT205" s="6">
        <v>-9521.5398763658814</v>
      </c>
      <c r="AU205" s="6">
        <v>-865.82750212164603</v>
      </c>
      <c r="AV205" s="6">
        <v>-5093.4793665564903</v>
      </c>
      <c r="AW205" s="6">
        <v>-17279.208972195382</v>
      </c>
      <c r="AX205" s="6">
        <v>-18469.777539398368</v>
      </c>
      <c r="AY205" s="6">
        <v>-5776.3438217381608</v>
      </c>
      <c r="AZ205" s="6">
        <v>-5841.3597900729901</v>
      </c>
      <c r="BA205" s="6">
        <v>-5906.9180902625394</v>
      </c>
      <c r="BB205" s="6">
        <v>-5973.0249296028296</v>
      </c>
      <c r="BC205" s="6">
        <v>-6039.6866420574097</v>
      </c>
      <c r="BD205" s="6">
        <v>-6106.9096916879498</v>
      </c>
      <c r="BE205" s="6"/>
      <c r="BF205" s="6"/>
      <c r="BG205" s="6">
        <v>-86874.076222059652</v>
      </c>
    </row>
    <row r="206" spans="2:59" x14ac:dyDescent="0.25">
      <c r="B206" s="4" t="s">
        <v>110</v>
      </c>
      <c r="C206" s="6"/>
      <c r="D206" s="6"/>
      <c r="E206" s="6"/>
      <c r="F206" s="6"/>
      <c r="G206" s="6"/>
      <c r="H206" s="6"/>
      <c r="I206" s="6"/>
      <c r="J206" s="6"/>
      <c r="K206" s="6"/>
      <c r="L206" s="6"/>
      <c r="M206" s="6"/>
      <c r="N206" s="6"/>
      <c r="O206" s="6"/>
      <c r="P206" s="6"/>
      <c r="Q206" s="6"/>
      <c r="R206" s="6"/>
      <c r="S206" s="6"/>
      <c r="T206" s="6"/>
      <c r="U206" s="6"/>
      <c r="V206" s="6"/>
      <c r="W206" s="6"/>
      <c r="X206" s="6"/>
      <c r="Y206" s="6"/>
      <c r="Z206" s="6"/>
      <c r="AA206" s="6"/>
      <c r="AB206" s="6"/>
      <c r="AC206" s="6"/>
      <c r="AD206" s="6"/>
      <c r="AE206" s="6"/>
      <c r="AF206" s="6"/>
      <c r="AG206" s="6"/>
      <c r="AH206" s="6"/>
      <c r="AI206" s="6"/>
      <c r="AJ206" s="6"/>
      <c r="AK206" s="6"/>
      <c r="AL206" s="6"/>
      <c r="AM206" s="6"/>
      <c r="AN206" s="6"/>
      <c r="AO206" s="6"/>
      <c r="AP206" s="6"/>
      <c r="AQ206" s="6"/>
      <c r="AR206" s="6"/>
      <c r="AS206" s="6"/>
      <c r="AT206" s="6">
        <v>-37803.943100341101</v>
      </c>
      <c r="AU206" s="6">
        <v>-45338.633216291506</v>
      </c>
      <c r="AV206" s="6">
        <v>-35392.333917223004</v>
      </c>
      <c r="AW206" s="6">
        <v>-21312.636740340509</v>
      </c>
      <c r="AX206" s="6">
        <v>-24459.520198075399</v>
      </c>
      <c r="AY206" s="6">
        <v>-24463.909656231401</v>
      </c>
      <c r="AZ206" s="6">
        <v>-24467.5924725476</v>
      </c>
      <c r="BA206" s="6">
        <v>-24471.310297249802</v>
      </c>
      <c r="BB206" s="6">
        <v>-24475.063651346398</v>
      </c>
      <c r="BC206" s="6">
        <v>-24478.853068471501</v>
      </c>
      <c r="BD206" s="6">
        <v>-24482.679095244399</v>
      </c>
      <c r="BE206" s="6"/>
      <c r="BF206" s="6"/>
      <c r="BG206" s="6">
        <v>-311146.47541336255</v>
      </c>
    </row>
    <row r="207" spans="2:59" x14ac:dyDescent="0.25">
      <c r="B207" s="4" t="s">
        <v>111</v>
      </c>
      <c r="C207" s="6"/>
      <c r="D207" s="6"/>
      <c r="E207" s="6"/>
      <c r="F207" s="6"/>
      <c r="G207" s="6"/>
      <c r="H207" s="6"/>
      <c r="I207" s="6"/>
      <c r="J207" s="6"/>
      <c r="K207" s="6"/>
      <c r="L207" s="6"/>
      <c r="M207" s="6"/>
      <c r="N207" s="6"/>
      <c r="O207" s="6"/>
      <c r="P207" s="6"/>
      <c r="Q207" s="6"/>
      <c r="R207" s="6"/>
      <c r="S207" s="6"/>
      <c r="T207" s="6"/>
      <c r="U207" s="6"/>
      <c r="V207" s="6"/>
      <c r="W207" s="6"/>
      <c r="X207" s="6"/>
      <c r="Y207" s="6"/>
      <c r="Z207" s="6"/>
      <c r="AA207" s="6"/>
      <c r="AB207" s="6"/>
      <c r="AC207" s="6"/>
      <c r="AD207" s="6"/>
      <c r="AE207" s="6"/>
      <c r="AF207" s="6"/>
      <c r="AG207" s="6"/>
      <c r="AH207" s="6"/>
      <c r="AI207" s="6"/>
      <c r="AJ207" s="6"/>
      <c r="AK207" s="6"/>
      <c r="AL207" s="6"/>
      <c r="AM207" s="6"/>
      <c r="AN207" s="6"/>
      <c r="AO207" s="6"/>
      <c r="AP207" s="6"/>
      <c r="AQ207" s="6"/>
      <c r="AR207" s="6"/>
      <c r="AS207" s="6"/>
      <c r="AT207" s="6"/>
      <c r="AU207" s="6">
        <v>-804.14129624894304</v>
      </c>
      <c r="AV207" s="6">
        <v>-5808.4114889894399</v>
      </c>
      <c r="AW207" s="6">
        <v>-6315.4957540427204</v>
      </c>
      <c r="AX207" s="6">
        <v>-7265.9834291306697</v>
      </c>
      <c r="AY207" s="6">
        <v>-7284.9892756347499</v>
      </c>
      <c r="AZ207" s="6">
        <v>-7304.1284476455203</v>
      </c>
      <c r="BA207" s="6">
        <v>-7323.4017598860501</v>
      </c>
      <c r="BB207" s="6">
        <v>-7342.8100319121204</v>
      </c>
      <c r="BC207" s="6">
        <v>-7362.3540881404797</v>
      </c>
      <c r="BD207" s="6">
        <v>-7382.0347578773399</v>
      </c>
      <c r="BE207" s="6"/>
      <c r="BF207" s="6"/>
      <c r="BG207" s="6">
        <v>-64193.750329508031</v>
      </c>
    </row>
    <row r="208" spans="2:59" x14ac:dyDescent="0.25">
      <c r="B208" s="4" t="s">
        <v>112</v>
      </c>
      <c r="C208" s="6"/>
      <c r="D208" s="6"/>
      <c r="E208" s="6"/>
      <c r="F208" s="6"/>
      <c r="G208" s="6"/>
      <c r="H208" s="6"/>
      <c r="I208" s="6"/>
      <c r="J208" s="6"/>
      <c r="K208" s="6"/>
      <c r="L208" s="6"/>
      <c r="M208" s="6"/>
      <c r="N208" s="6"/>
      <c r="O208" s="6"/>
      <c r="P208" s="6"/>
      <c r="Q208" s="6"/>
      <c r="R208" s="6"/>
      <c r="S208" s="6"/>
      <c r="T208" s="6"/>
      <c r="U208" s="6"/>
      <c r="V208" s="6"/>
      <c r="W208" s="6"/>
      <c r="X208" s="6"/>
      <c r="Y208" s="6"/>
      <c r="Z208" s="6"/>
      <c r="AA208" s="6"/>
      <c r="AB208" s="6"/>
      <c r="AC208" s="6"/>
      <c r="AD208" s="6"/>
      <c r="AE208" s="6"/>
      <c r="AF208" s="6"/>
      <c r="AG208" s="6"/>
      <c r="AH208" s="6"/>
      <c r="AI208" s="6"/>
      <c r="AJ208" s="6"/>
      <c r="AK208" s="6"/>
      <c r="AL208" s="6"/>
      <c r="AM208" s="6"/>
      <c r="AN208" s="6"/>
      <c r="AO208" s="6"/>
      <c r="AP208" s="6"/>
      <c r="AQ208" s="6"/>
      <c r="AR208" s="6"/>
      <c r="AS208" s="6"/>
      <c r="AT208" s="6">
        <v>-1269.710383886717</v>
      </c>
      <c r="AU208" s="6">
        <v>-1248.501189086579</v>
      </c>
      <c r="AV208" s="6">
        <v>-8458.9547207064206</v>
      </c>
      <c r="AW208" s="6">
        <v>-9244.1283655491789</v>
      </c>
      <c r="AX208" s="6">
        <v>-10690.406079415141</v>
      </c>
      <c r="AY208" s="6">
        <v>-10773.03229990999</v>
      </c>
      <c r="AZ208" s="6">
        <v>-10856.238141139449</v>
      </c>
      <c r="BA208" s="6">
        <v>-10940.027145039421</v>
      </c>
      <c r="BB208" s="6">
        <v>-11024.40287455541</v>
      </c>
      <c r="BC208" s="6">
        <v>-11109.36891376558</v>
      </c>
      <c r="BD208" s="6">
        <v>-11194.92886800465</v>
      </c>
      <c r="BE208" s="6"/>
      <c r="BF208" s="6"/>
      <c r="BG208" s="6">
        <v>-96809.698981058551</v>
      </c>
    </row>
    <row r="209" spans="2:59" x14ac:dyDescent="0.25">
      <c r="B209" s="3" t="s">
        <v>49</v>
      </c>
      <c r="C209" s="6"/>
      <c r="D209" s="6"/>
      <c r="E209" s="6"/>
      <c r="F209" s="6"/>
      <c r="G209" s="6"/>
      <c r="H209" s="6"/>
      <c r="I209" s="6"/>
      <c r="J209" s="6"/>
      <c r="K209" s="6"/>
      <c r="L209" s="6"/>
      <c r="M209" s="6"/>
      <c r="N209" s="6"/>
      <c r="O209" s="6"/>
      <c r="P209" s="6"/>
      <c r="Q209" s="6"/>
      <c r="R209" s="6"/>
      <c r="S209" s="6"/>
      <c r="T209" s="6"/>
      <c r="U209" s="6"/>
      <c r="V209" s="6"/>
      <c r="W209" s="6"/>
      <c r="X209" s="6"/>
      <c r="Y209" s="6"/>
      <c r="Z209" s="6"/>
      <c r="AA209" s="6"/>
      <c r="AB209" s="6"/>
      <c r="AC209" s="6"/>
      <c r="AD209" s="6"/>
      <c r="AE209" s="6"/>
      <c r="AF209" s="6"/>
      <c r="AG209" s="6"/>
      <c r="AH209" s="6"/>
      <c r="AI209" s="6"/>
      <c r="AJ209" s="6"/>
      <c r="AK209" s="6"/>
      <c r="AL209" s="6"/>
      <c r="AM209" s="6"/>
      <c r="AN209" s="6"/>
      <c r="AO209" s="6"/>
      <c r="AP209" s="6"/>
      <c r="AQ209" s="6"/>
      <c r="AR209" s="6"/>
      <c r="AS209" s="6"/>
      <c r="AT209" s="6"/>
      <c r="AU209" s="6"/>
      <c r="AV209" s="6"/>
      <c r="AW209" s="6"/>
      <c r="AX209" s="6"/>
      <c r="AY209" s="6"/>
      <c r="AZ209" s="6"/>
      <c r="BA209" s="6"/>
      <c r="BB209" s="6"/>
      <c r="BC209" s="6"/>
      <c r="BD209" s="6"/>
      <c r="BE209" s="6"/>
      <c r="BF209" s="6"/>
      <c r="BG209" s="6"/>
    </row>
    <row r="210" spans="2:59" x14ac:dyDescent="0.25">
      <c r="B210" s="4" t="s">
        <v>113</v>
      </c>
      <c r="C210" s="6"/>
      <c r="D210" s="6"/>
      <c r="E210" s="6"/>
      <c r="F210" s="6"/>
      <c r="G210" s="6"/>
      <c r="H210" s="6"/>
      <c r="I210" s="6"/>
      <c r="J210" s="6"/>
      <c r="K210" s="6"/>
      <c r="L210" s="6"/>
      <c r="M210" s="6"/>
      <c r="N210" s="6"/>
      <c r="O210" s="6"/>
      <c r="P210" s="6"/>
      <c r="Q210" s="6"/>
      <c r="R210" s="6"/>
      <c r="S210" s="6"/>
      <c r="T210" s="6"/>
      <c r="U210" s="6"/>
      <c r="V210" s="6"/>
      <c r="W210" s="6"/>
      <c r="X210" s="6"/>
      <c r="Y210" s="6"/>
      <c r="Z210" s="6"/>
      <c r="AA210" s="6"/>
      <c r="AB210" s="6"/>
      <c r="AC210" s="6"/>
      <c r="AD210" s="6"/>
      <c r="AE210" s="6"/>
      <c r="AF210" s="6"/>
      <c r="AG210" s="6"/>
      <c r="AH210" s="6"/>
      <c r="AI210" s="6">
        <v>5610.2174545331209</v>
      </c>
      <c r="AJ210" s="6">
        <v>7773.1027756734711</v>
      </c>
      <c r="AK210" s="6">
        <v>6576.6494047142714</v>
      </c>
      <c r="AL210" s="6">
        <v>5081.08269101525</v>
      </c>
      <c r="AM210" s="6">
        <v>3395.5077454808802</v>
      </c>
      <c r="AN210" s="6">
        <v>3395.5077454808802</v>
      </c>
      <c r="AO210" s="6">
        <v>3395.5077454808802</v>
      </c>
      <c r="AP210" s="6">
        <v>3395.5077454808802</v>
      </c>
      <c r="AQ210" s="6">
        <v>3395.5077454808802</v>
      </c>
      <c r="AR210" s="6">
        <v>3395.5077454808802</v>
      </c>
      <c r="AS210" s="6">
        <v>3395.5077454808802</v>
      </c>
      <c r="AT210" s="6"/>
      <c r="AU210" s="6"/>
      <c r="AV210" s="6"/>
      <c r="AW210" s="6"/>
      <c r="AX210" s="6"/>
      <c r="AY210" s="6"/>
      <c r="AZ210" s="6"/>
      <c r="BA210" s="6"/>
      <c r="BB210" s="6"/>
      <c r="BC210" s="6"/>
      <c r="BD210" s="6"/>
      <c r="BE210" s="6"/>
      <c r="BF210" s="6"/>
      <c r="BG210" s="6">
        <v>48809.606544302282</v>
      </c>
    </row>
    <row r="211" spans="2:59" x14ac:dyDescent="0.25">
      <c r="B211" s="4" t="s">
        <v>114</v>
      </c>
      <c r="C211" s="6"/>
      <c r="D211" s="6"/>
      <c r="E211" s="6"/>
      <c r="F211" s="6"/>
      <c r="G211" s="6"/>
      <c r="H211" s="6"/>
      <c r="I211" s="6"/>
      <c r="J211" s="6"/>
      <c r="K211" s="6"/>
      <c r="L211" s="6"/>
      <c r="M211" s="6"/>
      <c r="N211" s="6"/>
      <c r="O211" s="6"/>
      <c r="P211" s="6"/>
      <c r="Q211" s="6"/>
      <c r="R211" s="6"/>
      <c r="S211" s="6"/>
      <c r="T211" s="6"/>
      <c r="U211" s="6"/>
      <c r="V211" s="6"/>
      <c r="W211" s="6"/>
      <c r="X211" s="6"/>
      <c r="Y211" s="6"/>
      <c r="Z211" s="6"/>
      <c r="AA211" s="6"/>
      <c r="AB211" s="6"/>
      <c r="AC211" s="6"/>
      <c r="AD211" s="6"/>
      <c r="AE211" s="6"/>
      <c r="AF211" s="6"/>
      <c r="AG211" s="6"/>
      <c r="AH211" s="6"/>
      <c r="AI211" s="6">
        <v>25483.701647699978</v>
      </c>
      <c r="AJ211" s="6">
        <v>20610.950844170187</v>
      </c>
      <c r="AK211" s="6">
        <v>18247.293978073067</v>
      </c>
      <c r="AL211" s="6">
        <v>18229.193211842459</v>
      </c>
      <c r="AM211" s="6">
        <v>15846.006635932599</v>
      </c>
      <c r="AN211" s="6">
        <v>20067.069950798599</v>
      </c>
      <c r="AO211" s="6">
        <v>23292.705547399801</v>
      </c>
      <c r="AP211" s="6">
        <v>19564.423981118201</v>
      </c>
      <c r="AQ211" s="6">
        <v>22584.3105559141</v>
      </c>
      <c r="AR211" s="6">
        <v>23325.973240794199</v>
      </c>
      <c r="AS211" s="6">
        <v>21835.017637801</v>
      </c>
      <c r="AT211" s="6"/>
      <c r="AU211" s="6"/>
      <c r="AV211" s="6"/>
      <c r="AW211" s="6"/>
      <c r="AX211" s="6"/>
      <c r="AY211" s="6"/>
      <c r="AZ211" s="6"/>
      <c r="BA211" s="6"/>
      <c r="BB211" s="6"/>
      <c r="BC211" s="6"/>
      <c r="BD211" s="6"/>
      <c r="BE211" s="6"/>
      <c r="BF211" s="6"/>
      <c r="BG211" s="6">
        <v>229086.64723154419</v>
      </c>
    </row>
    <row r="212" spans="2:59" x14ac:dyDescent="0.25">
      <c r="B212" s="4" t="s">
        <v>115</v>
      </c>
      <c r="C212" s="6"/>
      <c r="D212" s="6"/>
      <c r="E212" s="6"/>
      <c r="F212" s="6"/>
      <c r="G212" s="6"/>
      <c r="H212" s="6"/>
      <c r="I212" s="6"/>
      <c r="J212" s="6"/>
      <c r="K212" s="6"/>
      <c r="L212" s="6"/>
      <c r="M212" s="6"/>
      <c r="N212" s="6"/>
      <c r="O212" s="6"/>
      <c r="P212" s="6"/>
      <c r="Q212" s="6"/>
      <c r="R212" s="6"/>
      <c r="S212" s="6"/>
      <c r="T212" s="6"/>
      <c r="U212" s="6"/>
      <c r="V212" s="6"/>
      <c r="W212" s="6"/>
      <c r="X212" s="6"/>
      <c r="Y212" s="6"/>
      <c r="Z212" s="6"/>
      <c r="AA212" s="6"/>
      <c r="AB212" s="6"/>
      <c r="AC212" s="6"/>
      <c r="AD212" s="6"/>
      <c r="AE212" s="6"/>
      <c r="AF212" s="6"/>
      <c r="AG212" s="6"/>
      <c r="AH212" s="6"/>
      <c r="AI212" s="6">
        <v>26056.855764434851</v>
      </c>
      <c r="AJ212" s="6"/>
      <c r="AK212" s="6"/>
      <c r="AL212" s="6"/>
      <c r="AM212" s="6"/>
      <c r="AN212" s="6"/>
      <c r="AO212" s="6"/>
      <c r="AP212" s="6"/>
      <c r="AQ212" s="6"/>
      <c r="AR212" s="6"/>
      <c r="AS212" s="6"/>
      <c r="AT212" s="6"/>
      <c r="AU212" s="6"/>
      <c r="AV212" s="6"/>
      <c r="AW212" s="6"/>
      <c r="AX212" s="6"/>
      <c r="AY212" s="6"/>
      <c r="AZ212" s="6"/>
      <c r="BA212" s="6"/>
      <c r="BB212" s="6"/>
      <c r="BC212" s="6"/>
      <c r="BD212" s="6"/>
      <c r="BE212" s="6"/>
      <c r="BF212" s="6"/>
      <c r="BG212" s="6">
        <v>26056.855764434851</v>
      </c>
    </row>
    <row r="213" spans="2:59" x14ac:dyDescent="0.25">
      <c r="B213" s="4" t="s">
        <v>116</v>
      </c>
      <c r="C213" s="6"/>
      <c r="D213" s="6"/>
      <c r="E213" s="6"/>
      <c r="F213" s="6"/>
      <c r="G213" s="6"/>
      <c r="H213" s="6"/>
      <c r="I213" s="6"/>
      <c r="J213" s="6"/>
      <c r="K213" s="6"/>
      <c r="L213" s="6"/>
      <c r="M213" s="6"/>
      <c r="N213" s="6"/>
      <c r="O213" s="6"/>
      <c r="P213" s="6"/>
      <c r="Q213" s="6"/>
      <c r="R213" s="6"/>
      <c r="S213" s="6"/>
      <c r="T213" s="6"/>
      <c r="U213" s="6"/>
      <c r="V213" s="6"/>
      <c r="W213" s="6"/>
      <c r="X213" s="6"/>
      <c r="Y213" s="6"/>
      <c r="Z213" s="6"/>
      <c r="AA213" s="6"/>
      <c r="AB213" s="6"/>
      <c r="AC213" s="6"/>
      <c r="AD213" s="6"/>
      <c r="AE213" s="6"/>
      <c r="AF213" s="6"/>
      <c r="AG213" s="6"/>
      <c r="AH213" s="6"/>
      <c r="AI213" s="6">
        <v>30006.604166850462</v>
      </c>
      <c r="AJ213" s="6">
        <v>27199.631660760639</v>
      </c>
      <c r="AK213" s="6">
        <v>39614.057015396</v>
      </c>
      <c r="AL213" s="6">
        <v>46584.840660718095</v>
      </c>
      <c r="AM213" s="6">
        <v>47311.4086156337</v>
      </c>
      <c r="AN213" s="6">
        <v>51916.595028399795</v>
      </c>
      <c r="AO213" s="6">
        <v>53649.155389038802</v>
      </c>
      <c r="AP213" s="6">
        <v>55482.2912771021</v>
      </c>
      <c r="AQ213" s="6">
        <v>56946.560076926806</v>
      </c>
      <c r="AR213" s="6">
        <v>58706.421936343599</v>
      </c>
      <c r="AS213" s="6">
        <v>60416.6207123145</v>
      </c>
      <c r="AT213" s="6"/>
      <c r="AU213" s="6"/>
      <c r="AV213" s="6"/>
      <c r="AW213" s="6"/>
      <c r="AX213" s="6"/>
      <c r="AY213" s="6"/>
      <c r="AZ213" s="6"/>
      <c r="BA213" s="6"/>
      <c r="BB213" s="6"/>
      <c r="BC213" s="6"/>
      <c r="BD213" s="6"/>
      <c r="BE213" s="6"/>
      <c r="BF213" s="6"/>
      <c r="BG213" s="6">
        <v>527834.18653948442</v>
      </c>
    </row>
    <row r="214" spans="2:59" x14ac:dyDescent="0.25">
      <c r="B214" s="4" t="s">
        <v>117</v>
      </c>
      <c r="C214" s="6"/>
      <c r="D214" s="6"/>
      <c r="E214" s="6"/>
      <c r="F214" s="6"/>
      <c r="G214" s="6"/>
      <c r="H214" s="6"/>
      <c r="I214" s="6"/>
      <c r="J214" s="6"/>
      <c r="K214" s="6"/>
      <c r="L214" s="6"/>
      <c r="M214" s="6"/>
      <c r="N214" s="6"/>
      <c r="O214" s="6"/>
      <c r="P214" s="6"/>
      <c r="Q214" s="6"/>
      <c r="R214" s="6"/>
      <c r="S214" s="6"/>
      <c r="T214" s="6"/>
      <c r="U214" s="6"/>
      <c r="V214" s="6"/>
      <c r="W214" s="6"/>
      <c r="X214" s="6"/>
      <c r="Y214" s="6"/>
      <c r="Z214" s="6"/>
      <c r="AA214" s="6"/>
      <c r="AB214" s="6"/>
      <c r="AC214" s="6"/>
      <c r="AD214" s="6"/>
      <c r="AE214" s="6"/>
      <c r="AF214" s="6"/>
      <c r="AG214" s="6"/>
      <c r="AH214" s="6"/>
      <c r="AI214" s="6">
        <v>990.33151249999992</v>
      </c>
      <c r="AJ214" s="6">
        <v>10732.723816266622</v>
      </c>
      <c r="AK214" s="6">
        <v>14579.443166188717</v>
      </c>
      <c r="AL214" s="6">
        <v>17319.835879995251</v>
      </c>
      <c r="AM214" s="6">
        <v>22403.933904136298</v>
      </c>
      <c r="AN214" s="6">
        <v>21990.233882237022</v>
      </c>
      <c r="AO214" s="6">
        <v>20107.676812185357</v>
      </c>
      <c r="AP214" s="6">
        <v>23324.734136211031</v>
      </c>
      <c r="AQ214" s="6">
        <v>22491.658277042552</v>
      </c>
      <c r="AR214" s="6">
        <v>23431.21456353378</v>
      </c>
      <c r="AS214" s="6">
        <v>24916.629404075942</v>
      </c>
      <c r="AT214" s="6"/>
      <c r="AU214" s="6"/>
      <c r="AV214" s="6"/>
      <c r="AW214" s="6"/>
      <c r="AX214" s="6"/>
      <c r="AY214" s="6"/>
      <c r="AZ214" s="6"/>
      <c r="BA214" s="6"/>
      <c r="BB214" s="6"/>
      <c r="BC214" s="6"/>
      <c r="BD214" s="6"/>
      <c r="BE214" s="6"/>
      <c r="BF214" s="6"/>
      <c r="BG214" s="6">
        <v>202288.41535437261</v>
      </c>
    </row>
    <row r="215" spans="2:59" x14ac:dyDescent="0.25">
      <c r="B215" s="4" t="s">
        <v>76</v>
      </c>
      <c r="C215" s="6">
        <v>8687.0836974720678</v>
      </c>
      <c r="D215" s="6">
        <v>15194.79055155159</v>
      </c>
      <c r="E215" s="6">
        <v>22026.925246411647</v>
      </c>
      <c r="F215" s="6">
        <v>29336.950818583377</v>
      </c>
      <c r="G215" s="6">
        <v>31145.085178757665</v>
      </c>
      <c r="H215" s="6">
        <v>31448.628088151454</v>
      </c>
      <c r="I215" s="6">
        <v>32963.318105654544</v>
      </c>
      <c r="J215" s="6">
        <v>33345.798265816898</v>
      </c>
      <c r="K215" s="6">
        <v>34140.697906416608</v>
      </c>
      <c r="L215" s="6">
        <v>35340.788922919557</v>
      </c>
      <c r="M215" s="6"/>
      <c r="N215" s="6"/>
      <c r="O215" s="6"/>
      <c r="P215" s="6"/>
      <c r="Q215" s="6"/>
      <c r="R215" s="6"/>
      <c r="S215" s="6"/>
      <c r="T215" s="6"/>
      <c r="U215" s="6"/>
      <c r="V215" s="6"/>
      <c r="W215" s="6"/>
      <c r="X215" s="6"/>
      <c r="Y215" s="6">
        <v>2518.7578627565067</v>
      </c>
      <c r="Z215" s="6">
        <v>4309.4649624632366</v>
      </c>
      <c r="AA215" s="6">
        <v>6443.2050601403471</v>
      </c>
      <c r="AB215" s="6">
        <v>8748.2428989615873</v>
      </c>
      <c r="AC215" s="6">
        <v>9294.2896202168467</v>
      </c>
      <c r="AD215" s="6">
        <v>9380.4984691095815</v>
      </c>
      <c r="AE215" s="6">
        <v>9853.0948783804615</v>
      </c>
      <c r="AF215" s="6">
        <v>9963.9573325202218</v>
      </c>
      <c r="AG215" s="6">
        <v>10206.200425628937</v>
      </c>
      <c r="AH215" s="6">
        <v>10577.509422084262</v>
      </c>
      <c r="AI215" s="6"/>
      <c r="AJ215" s="6"/>
      <c r="AK215" s="6"/>
      <c r="AL215" s="6"/>
      <c r="AM215" s="6"/>
      <c r="AN215" s="6"/>
      <c r="AO215" s="6"/>
      <c r="AP215" s="6"/>
      <c r="AQ215" s="6"/>
      <c r="AR215" s="6"/>
      <c r="AS215" s="6"/>
      <c r="AT215" s="6"/>
      <c r="AU215" s="6"/>
      <c r="AV215" s="6"/>
      <c r="AW215" s="6"/>
      <c r="AX215" s="6"/>
      <c r="AY215" s="6"/>
      <c r="AZ215" s="6"/>
      <c r="BA215" s="6"/>
      <c r="BB215" s="6"/>
      <c r="BC215" s="6"/>
      <c r="BD215" s="6"/>
      <c r="BE215" s="6"/>
      <c r="BF215" s="6"/>
      <c r="BG215" s="6">
        <v>354925.28771399718</v>
      </c>
    </row>
    <row r="216" spans="2:59" x14ac:dyDescent="0.25">
      <c r="B216" s="3" t="s">
        <v>124</v>
      </c>
      <c r="C216" s="6"/>
      <c r="D216" s="6"/>
      <c r="E216" s="6"/>
      <c r="F216" s="6"/>
      <c r="G216" s="6"/>
      <c r="H216" s="6"/>
      <c r="I216" s="6"/>
      <c r="J216" s="6"/>
      <c r="K216" s="6"/>
      <c r="L216" s="6"/>
      <c r="M216" s="6"/>
      <c r="N216" s="6"/>
      <c r="O216" s="6"/>
      <c r="P216" s="6"/>
      <c r="Q216" s="6"/>
      <c r="R216" s="6"/>
      <c r="S216" s="6"/>
      <c r="T216" s="6"/>
      <c r="U216" s="6"/>
      <c r="V216" s="6"/>
      <c r="W216" s="6"/>
      <c r="X216" s="6"/>
      <c r="Y216" s="6"/>
      <c r="Z216" s="6"/>
      <c r="AA216" s="6"/>
      <c r="AB216" s="6"/>
      <c r="AC216" s="6"/>
      <c r="AD216" s="6"/>
      <c r="AE216" s="6"/>
      <c r="AF216" s="6"/>
      <c r="AG216" s="6"/>
      <c r="AH216" s="6"/>
      <c r="AI216" s="6"/>
      <c r="AJ216" s="6"/>
      <c r="AK216" s="6"/>
      <c r="AL216" s="6"/>
      <c r="AM216" s="6"/>
      <c r="AN216" s="6"/>
      <c r="AO216" s="6"/>
      <c r="AP216" s="6"/>
      <c r="AQ216" s="6"/>
      <c r="AR216" s="6"/>
      <c r="AS216" s="6"/>
      <c r="AT216" s="6"/>
      <c r="AU216" s="6"/>
      <c r="AV216" s="6"/>
      <c r="AW216" s="6"/>
      <c r="AX216" s="6"/>
      <c r="AY216" s="6"/>
      <c r="AZ216" s="6"/>
      <c r="BA216" s="6"/>
      <c r="BB216" s="6"/>
      <c r="BC216" s="6"/>
      <c r="BD216" s="6"/>
      <c r="BE216" s="6"/>
      <c r="BF216" s="6"/>
      <c r="BG216" s="6"/>
    </row>
    <row r="217" spans="2:59" x14ac:dyDescent="0.25">
      <c r="B217" s="4" t="s">
        <v>101</v>
      </c>
      <c r="C217" s="6"/>
      <c r="D217" s="6"/>
      <c r="E217" s="6"/>
      <c r="F217" s="6"/>
      <c r="G217" s="6"/>
      <c r="H217" s="6"/>
      <c r="I217" s="6"/>
      <c r="J217" s="6"/>
      <c r="K217" s="6"/>
      <c r="L217" s="6"/>
      <c r="M217" s="6"/>
      <c r="N217" s="6"/>
      <c r="O217" s="6"/>
      <c r="P217" s="6"/>
      <c r="Q217" s="6"/>
      <c r="R217" s="6"/>
      <c r="S217" s="6"/>
      <c r="T217" s="6"/>
      <c r="U217" s="6"/>
      <c r="V217" s="6"/>
      <c r="W217" s="6"/>
      <c r="X217" s="6"/>
      <c r="Y217" s="6"/>
      <c r="Z217" s="6"/>
      <c r="AA217" s="6"/>
      <c r="AB217" s="6"/>
      <c r="AC217" s="6"/>
      <c r="AD217" s="6"/>
      <c r="AE217" s="6"/>
      <c r="AF217" s="6"/>
      <c r="AG217" s="6"/>
      <c r="AH217" s="6"/>
      <c r="AI217" s="6"/>
      <c r="AJ217" s="6">
        <v>7.2759576141834308E-12</v>
      </c>
      <c r="AK217" s="6">
        <v>2.9103830456733801E-11</v>
      </c>
      <c r="AL217" s="6">
        <v>2.9103830456733801E-11</v>
      </c>
      <c r="AM217" s="6"/>
      <c r="AN217" s="6"/>
      <c r="AO217" s="6">
        <v>3.6379788070917202E-12</v>
      </c>
      <c r="AP217" s="6"/>
      <c r="AQ217" s="6"/>
      <c r="AR217" s="6"/>
      <c r="AS217" s="6"/>
      <c r="AT217" s="6"/>
      <c r="AU217" s="6">
        <v>-3.6379788070917202E-12</v>
      </c>
      <c r="AV217" s="6"/>
      <c r="AW217" s="6"/>
      <c r="AX217" s="6"/>
      <c r="AY217" s="6">
        <v>-3.6379788070917202E-12</v>
      </c>
      <c r="AZ217" s="6">
        <v>-2.9103830456733801E-11</v>
      </c>
      <c r="BA217" s="6"/>
      <c r="BB217" s="6"/>
      <c r="BC217" s="6">
        <v>-3.6379788070917202E-12</v>
      </c>
      <c r="BD217" s="6">
        <v>-3.6379788070917202E-12</v>
      </c>
      <c r="BE217" s="6"/>
      <c r="BF217" s="6"/>
      <c r="BG217" s="6">
        <v>2.5465851649642084E-11</v>
      </c>
    </row>
    <row r="218" spans="2:59" x14ac:dyDescent="0.25">
      <c r="B218" s="4" t="s">
        <v>106</v>
      </c>
      <c r="C218" s="6"/>
      <c r="D218" s="6"/>
      <c r="E218" s="6"/>
      <c r="F218" s="6"/>
      <c r="G218" s="6"/>
      <c r="H218" s="6"/>
      <c r="I218" s="6"/>
      <c r="J218" s="6"/>
      <c r="K218" s="6"/>
      <c r="L218" s="6"/>
      <c r="M218" s="6"/>
      <c r="N218" s="6"/>
      <c r="O218" s="6"/>
      <c r="P218" s="6"/>
      <c r="Q218" s="6"/>
      <c r="R218" s="6"/>
      <c r="S218" s="6"/>
      <c r="T218" s="6"/>
      <c r="U218" s="6"/>
      <c r="V218" s="6"/>
      <c r="W218" s="6"/>
      <c r="X218" s="6"/>
      <c r="Y218" s="6"/>
      <c r="Z218" s="6"/>
      <c r="AA218" s="6"/>
      <c r="AB218" s="6"/>
      <c r="AC218" s="6"/>
      <c r="AD218" s="6"/>
      <c r="AE218" s="6"/>
      <c r="AF218" s="6"/>
      <c r="AG218" s="6"/>
      <c r="AH218" s="6"/>
      <c r="AI218" s="6"/>
      <c r="AJ218" s="6"/>
      <c r="AK218" s="6"/>
      <c r="AL218" s="6">
        <v>4.5474735088646402E-13</v>
      </c>
      <c r="AM218" s="6"/>
      <c r="AN218" s="6"/>
      <c r="AO218" s="6"/>
      <c r="AP218" s="6"/>
      <c r="AQ218" s="6"/>
      <c r="AR218" s="6"/>
      <c r="AS218" s="6"/>
      <c r="AT218" s="6"/>
      <c r="AU218" s="6"/>
      <c r="AV218" s="6"/>
      <c r="AW218" s="6">
        <v>-3178.5261753158902</v>
      </c>
      <c r="AX218" s="6">
        <v>-7383.7341503440803</v>
      </c>
      <c r="AY218" s="6">
        <v>-7383.7341503440803</v>
      </c>
      <c r="AZ218" s="6">
        <v>-7383.7341503440803</v>
      </c>
      <c r="BA218" s="6">
        <v>-7383.7341503440803</v>
      </c>
      <c r="BB218" s="6">
        <v>-7383.7341503440803</v>
      </c>
      <c r="BC218" s="6">
        <v>-7383.7341503440803</v>
      </c>
      <c r="BD218" s="6">
        <v>-7383.7341503440803</v>
      </c>
      <c r="BE218" s="6"/>
      <c r="BF218" s="6"/>
      <c r="BG218" s="6">
        <v>-54864.665227724472</v>
      </c>
    </row>
    <row r="219" spans="2:59" x14ac:dyDescent="0.25">
      <c r="B219" s="4" t="s">
        <v>15</v>
      </c>
      <c r="C219" s="6"/>
      <c r="D219" s="6"/>
      <c r="E219" s="6"/>
      <c r="F219" s="6"/>
      <c r="G219" s="6"/>
      <c r="H219" s="6"/>
      <c r="I219" s="6"/>
      <c r="J219" s="6"/>
      <c r="K219" s="6"/>
      <c r="L219" s="6"/>
      <c r="M219" s="6"/>
      <c r="N219" s="6"/>
      <c r="O219" s="6"/>
      <c r="P219" s="6"/>
      <c r="Q219" s="6"/>
      <c r="R219" s="6"/>
      <c r="S219" s="6"/>
      <c r="T219" s="6"/>
      <c r="U219" s="6"/>
      <c r="V219" s="6"/>
      <c r="W219" s="6"/>
      <c r="X219" s="6"/>
      <c r="Y219" s="6"/>
      <c r="Z219" s="6"/>
      <c r="AA219" s="6"/>
      <c r="AB219" s="6"/>
      <c r="AC219" s="6"/>
      <c r="AD219" s="6"/>
      <c r="AE219" s="6"/>
      <c r="AF219" s="6"/>
      <c r="AG219" s="6"/>
      <c r="AH219" s="6"/>
      <c r="AI219" s="6"/>
      <c r="AJ219" s="6"/>
      <c r="AK219" s="6"/>
      <c r="AL219" s="6"/>
      <c r="AM219" s="6"/>
      <c r="AN219" s="6"/>
      <c r="AO219" s="6"/>
      <c r="AP219" s="6"/>
      <c r="AQ219" s="6"/>
      <c r="AR219" s="6"/>
      <c r="AS219" s="6"/>
      <c r="AT219" s="6">
        <v>-5753.3580835729799</v>
      </c>
      <c r="AU219" s="6">
        <v>-5753.3580835729799</v>
      </c>
      <c r="AV219" s="6">
        <v>-10494.59382048559</v>
      </c>
      <c r="AW219" s="6">
        <v>-12054.854825942341</v>
      </c>
      <c r="AX219" s="6">
        <v>-10051.31745495589</v>
      </c>
      <c r="AY219" s="6">
        <v>-10391.646795922919</v>
      </c>
      <c r="AZ219" s="6">
        <v>-10396.101523169131</v>
      </c>
      <c r="BA219" s="6">
        <v>-10715.062411466681</v>
      </c>
      <c r="BB219" s="6">
        <v>-10413.54381228334</v>
      </c>
      <c r="BC219" s="6">
        <v>-11078.38837754306</v>
      </c>
      <c r="BD219" s="6">
        <v>-11394.41763858657</v>
      </c>
      <c r="BE219" s="6"/>
      <c r="BF219" s="6"/>
      <c r="BG219" s="6">
        <v>-108496.64282750149</v>
      </c>
    </row>
    <row r="220" spans="2:59" x14ac:dyDescent="0.25">
      <c r="B220" s="4" t="s">
        <v>107</v>
      </c>
      <c r="C220" s="6"/>
      <c r="D220" s="6"/>
      <c r="E220" s="6"/>
      <c r="F220" s="6"/>
      <c r="G220" s="6"/>
      <c r="H220" s="6"/>
      <c r="I220" s="6"/>
      <c r="J220" s="6"/>
      <c r="K220" s="6"/>
      <c r="L220" s="6"/>
      <c r="M220" s="6"/>
      <c r="N220" s="6"/>
      <c r="O220" s="6"/>
      <c r="P220" s="6"/>
      <c r="Q220" s="6"/>
      <c r="R220" s="6"/>
      <c r="S220" s="6"/>
      <c r="T220" s="6"/>
      <c r="U220" s="6"/>
      <c r="V220" s="6"/>
      <c r="W220" s="6"/>
      <c r="X220" s="6"/>
      <c r="Y220" s="6"/>
      <c r="Z220" s="6"/>
      <c r="AA220" s="6"/>
      <c r="AB220" s="6"/>
      <c r="AC220" s="6"/>
      <c r="AD220" s="6"/>
      <c r="AE220" s="6"/>
      <c r="AF220" s="6"/>
      <c r="AG220" s="6"/>
      <c r="AH220" s="6"/>
      <c r="AI220" s="6"/>
      <c r="AJ220" s="6">
        <v>1.8189894035458601E-12</v>
      </c>
      <c r="AK220" s="6"/>
      <c r="AL220" s="6"/>
      <c r="AM220" s="6"/>
      <c r="AN220" s="6"/>
      <c r="AO220" s="6"/>
      <c r="AP220" s="6"/>
      <c r="AQ220" s="6"/>
      <c r="AR220" s="6"/>
      <c r="AS220" s="6"/>
      <c r="AT220" s="6"/>
      <c r="AU220" s="6"/>
      <c r="AV220" s="6">
        <v>-4474.1050407947596</v>
      </c>
      <c r="AW220" s="6">
        <v>-3110.1361254496633</v>
      </c>
      <c r="AX220" s="6">
        <v>-529.01646873893003</v>
      </c>
      <c r="AY220" s="6">
        <v>-529.01646873893003</v>
      </c>
      <c r="AZ220" s="6">
        <v>-529.01646873893003</v>
      </c>
      <c r="BA220" s="6">
        <v>-529.01646873892605</v>
      </c>
      <c r="BB220" s="6">
        <v>-529.01646873893003</v>
      </c>
      <c r="BC220" s="6">
        <v>-529.01646873893003</v>
      </c>
      <c r="BD220" s="6">
        <v>-529.01646873892196</v>
      </c>
      <c r="BE220" s="6"/>
      <c r="BF220" s="6"/>
      <c r="BG220" s="6">
        <v>-11287.356447416918</v>
      </c>
    </row>
    <row r="221" spans="2:59" x14ac:dyDescent="0.25">
      <c r="B221" s="4" t="s">
        <v>108</v>
      </c>
      <c r="C221" s="6"/>
      <c r="D221" s="6"/>
      <c r="E221" s="6"/>
      <c r="F221" s="6"/>
      <c r="G221" s="6"/>
      <c r="H221" s="6"/>
      <c r="I221" s="6"/>
      <c r="J221" s="6"/>
      <c r="K221" s="6"/>
      <c r="L221" s="6"/>
      <c r="M221" s="6"/>
      <c r="N221" s="6"/>
      <c r="O221" s="6"/>
      <c r="P221" s="6"/>
      <c r="Q221" s="6"/>
      <c r="R221" s="6"/>
      <c r="S221" s="6"/>
      <c r="T221" s="6"/>
      <c r="U221" s="6"/>
      <c r="V221" s="6"/>
      <c r="W221" s="6"/>
      <c r="X221" s="6"/>
      <c r="Y221" s="6"/>
      <c r="Z221" s="6"/>
      <c r="AA221" s="6"/>
      <c r="AB221" s="6"/>
      <c r="AC221" s="6"/>
      <c r="AD221" s="6"/>
      <c r="AE221" s="6"/>
      <c r="AF221" s="6"/>
      <c r="AG221" s="6"/>
      <c r="AH221" s="6"/>
      <c r="AI221" s="6"/>
      <c r="AJ221" s="6"/>
      <c r="AK221" s="6"/>
      <c r="AL221" s="6"/>
      <c r="AM221" s="6"/>
      <c r="AN221" s="6"/>
      <c r="AO221" s="6"/>
      <c r="AP221" s="6"/>
      <c r="AQ221" s="6"/>
      <c r="AR221" s="6"/>
      <c r="AS221" s="6"/>
      <c r="AT221" s="6">
        <v>-6340.96383417572</v>
      </c>
      <c r="AU221" s="6">
        <v>-6016.9128409780997</v>
      </c>
      <c r="AV221" s="6">
        <v>-2704.0588462939199</v>
      </c>
      <c r="AW221" s="6">
        <v>-2378.9501283686568</v>
      </c>
      <c r="AX221" s="6">
        <v>-1763.727528378098</v>
      </c>
      <c r="AY221" s="6">
        <v>-1763.727528378098</v>
      </c>
      <c r="AZ221" s="6">
        <v>-1763.7275283780959</v>
      </c>
      <c r="BA221" s="6">
        <v>-1763.7275283780959</v>
      </c>
      <c r="BB221" s="6">
        <v>-1763.727528378098</v>
      </c>
      <c r="BC221" s="6">
        <v>-1763.727528378098</v>
      </c>
      <c r="BD221" s="6">
        <v>-1763.7275283780959</v>
      </c>
      <c r="BE221" s="6"/>
      <c r="BF221" s="6"/>
      <c r="BG221" s="6">
        <v>-29786.978348463079</v>
      </c>
    </row>
    <row r="222" spans="2:59" x14ac:dyDescent="0.25">
      <c r="B222" s="4" t="s">
        <v>109</v>
      </c>
      <c r="C222" s="6"/>
      <c r="D222" s="6"/>
      <c r="E222" s="6"/>
      <c r="F222" s="6"/>
      <c r="G222" s="6"/>
      <c r="H222" s="6"/>
      <c r="I222" s="6"/>
      <c r="J222" s="6"/>
      <c r="K222" s="6"/>
      <c r="L222" s="6"/>
      <c r="M222" s="6"/>
      <c r="N222" s="6"/>
      <c r="O222" s="6"/>
      <c r="P222" s="6"/>
      <c r="Q222" s="6"/>
      <c r="R222" s="6"/>
      <c r="S222" s="6"/>
      <c r="T222" s="6"/>
      <c r="U222" s="6"/>
      <c r="V222" s="6"/>
      <c r="W222" s="6"/>
      <c r="X222" s="6"/>
      <c r="Y222" s="6"/>
      <c r="Z222" s="6"/>
      <c r="AA222" s="6"/>
      <c r="AB222" s="6"/>
      <c r="AC222" s="6"/>
      <c r="AD222" s="6"/>
      <c r="AE222" s="6"/>
      <c r="AF222" s="6"/>
      <c r="AG222" s="6"/>
      <c r="AH222" s="6"/>
      <c r="AI222" s="6"/>
      <c r="AJ222" s="6"/>
      <c r="AK222" s="6"/>
      <c r="AL222" s="6"/>
      <c r="AM222" s="6"/>
      <c r="AN222" s="6"/>
      <c r="AO222" s="6"/>
      <c r="AP222" s="6"/>
      <c r="AQ222" s="6"/>
      <c r="AR222" s="6"/>
      <c r="AS222" s="6"/>
      <c r="AT222" s="6"/>
      <c r="AU222" s="6">
        <v>-3037.8593250807198</v>
      </c>
      <c r="AV222" s="6">
        <v>-856.30938641694604</v>
      </c>
      <c r="AW222" s="6">
        <v>-642.22180369010198</v>
      </c>
      <c r="AX222" s="6">
        <v>-237.09111352760999</v>
      </c>
      <c r="AY222" s="6">
        <v>-237.09111352760999</v>
      </c>
      <c r="AZ222" s="6">
        <v>-237.09111352760999</v>
      </c>
      <c r="BA222" s="6">
        <v>-237.091113527608</v>
      </c>
      <c r="BB222" s="6">
        <v>-237.09111352760999</v>
      </c>
      <c r="BC222" s="6">
        <v>-237.091113527608</v>
      </c>
      <c r="BD222" s="6">
        <v>-237.09111352760999</v>
      </c>
      <c r="BE222" s="6"/>
      <c r="BF222" s="6"/>
      <c r="BG222" s="6">
        <v>-6196.0283098810314</v>
      </c>
    </row>
    <row r="223" spans="2:59" x14ac:dyDescent="0.25">
      <c r="B223" s="4" t="s">
        <v>110</v>
      </c>
      <c r="C223" s="6"/>
      <c r="D223" s="6"/>
      <c r="E223" s="6"/>
      <c r="F223" s="6"/>
      <c r="G223" s="6"/>
      <c r="H223" s="6"/>
      <c r="I223" s="6"/>
      <c r="J223" s="6"/>
      <c r="K223" s="6"/>
      <c r="L223" s="6"/>
      <c r="M223" s="6"/>
      <c r="N223" s="6"/>
      <c r="O223" s="6"/>
      <c r="P223" s="6"/>
      <c r="Q223" s="6"/>
      <c r="R223" s="6"/>
      <c r="S223" s="6"/>
      <c r="T223" s="6"/>
      <c r="U223" s="6"/>
      <c r="V223" s="6"/>
      <c r="W223" s="6"/>
      <c r="X223" s="6"/>
      <c r="Y223" s="6"/>
      <c r="Z223" s="6"/>
      <c r="AA223" s="6"/>
      <c r="AB223" s="6"/>
      <c r="AC223" s="6"/>
      <c r="AD223" s="6"/>
      <c r="AE223" s="6"/>
      <c r="AF223" s="6"/>
      <c r="AG223" s="6"/>
      <c r="AH223" s="6"/>
      <c r="AI223" s="6"/>
      <c r="AJ223" s="6"/>
      <c r="AK223" s="6"/>
      <c r="AL223" s="6"/>
      <c r="AM223" s="6"/>
      <c r="AN223" s="6"/>
      <c r="AO223" s="6"/>
      <c r="AP223" s="6"/>
      <c r="AQ223" s="6"/>
      <c r="AR223" s="6"/>
      <c r="AS223" s="6"/>
      <c r="AT223" s="6"/>
      <c r="AU223" s="6"/>
      <c r="AV223" s="6">
        <v>-13737.24527265006</v>
      </c>
      <c r="AW223" s="6">
        <v>-12085.617681580021</v>
      </c>
      <c r="AX223" s="6">
        <v>-8960.1443713630197</v>
      </c>
      <c r="AY223" s="6">
        <v>-8960.1443713630197</v>
      </c>
      <c r="AZ223" s="6">
        <v>-8960.1443713630197</v>
      </c>
      <c r="BA223" s="6">
        <v>-8960.1443713629997</v>
      </c>
      <c r="BB223" s="6">
        <v>-8960.1443713630197</v>
      </c>
      <c r="BC223" s="6">
        <v>-8960.1443713630197</v>
      </c>
      <c r="BD223" s="6">
        <v>-8960.1443713630197</v>
      </c>
      <c r="BE223" s="6"/>
      <c r="BF223" s="6"/>
      <c r="BG223" s="6">
        <v>-88543.873553771191</v>
      </c>
    </row>
    <row r="224" spans="2:59" x14ac:dyDescent="0.25">
      <c r="B224" s="4" t="s">
        <v>111</v>
      </c>
      <c r="C224" s="6"/>
      <c r="D224" s="6"/>
      <c r="E224" s="6"/>
      <c r="F224" s="6"/>
      <c r="G224" s="6"/>
      <c r="H224" s="6"/>
      <c r="I224" s="6"/>
      <c r="J224" s="6"/>
      <c r="K224" s="6"/>
      <c r="L224" s="6"/>
      <c r="M224" s="6"/>
      <c r="N224" s="6"/>
      <c r="O224" s="6"/>
      <c r="P224" s="6"/>
      <c r="Q224" s="6"/>
      <c r="R224" s="6"/>
      <c r="S224" s="6"/>
      <c r="T224" s="6"/>
      <c r="U224" s="6"/>
      <c r="V224" s="6"/>
      <c r="W224" s="6"/>
      <c r="X224" s="6"/>
      <c r="Y224" s="6"/>
      <c r="Z224" s="6"/>
      <c r="AA224" s="6"/>
      <c r="AB224" s="6"/>
      <c r="AC224" s="6"/>
      <c r="AD224" s="6"/>
      <c r="AE224" s="6"/>
      <c r="AF224" s="6"/>
      <c r="AG224" s="6"/>
      <c r="AH224" s="6"/>
      <c r="AI224" s="6"/>
      <c r="AJ224" s="6"/>
      <c r="AK224" s="6"/>
      <c r="AL224" s="6"/>
      <c r="AM224" s="6"/>
      <c r="AN224" s="6"/>
      <c r="AO224" s="6"/>
      <c r="AP224" s="6"/>
      <c r="AQ224" s="6"/>
      <c r="AR224" s="6"/>
      <c r="AS224" s="6"/>
      <c r="AT224" s="6">
        <v>-6666.77088</v>
      </c>
      <c r="AU224" s="6">
        <v>-5942.6490643633797</v>
      </c>
      <c r="AV224" s="6">
        <v>-1447.130805429096</v>
      </c>
      <c r="AW224" s="6">
        <v>-1005.9606905019409</v>
      </c>
      <c r="AX224" s="6">
        <v>-171.10819292598359</v>
      </c>
      <c r="AY224" s="6">
        <v>-171.10819292598259</v>
      </c>
      <c r="AZ224" s="6">
        <v>-171.10819292598359</v>
      </c>
      <c r="BA224" s="6">
        <v>-171.1081929259818</v>
      </c>
      <c r="BB224" s="6">
        <v>-171.10819292598259</v>
      </c>
      <c r="BC224" s="6">
        <v>-171.10819292598259</v>
      </c>
      <c r="BD224" s="6">
        <v>-171.10819292598259</v>
      </c>
      <c r="BE224" s="6"/>
      <c r="BF224" s="6"/>
      <c r="BG224" s="6">
        <v>-16260.268790776294</v>
      </c>
    </row>
    <row r="225" spans="2:59" x14ac:dyDescent="0.25">
      <c r="B225" s="4" t="s">
        <v>102</v>
      </c>
      <c r="C225" s="6"/>
      <c r="D225" s="6"/>
      <c r="E225" s="6"/>
      <c r="F225" s="6"/>
      <c r="G225" s="6"/>
      <c r="H225" s="6"/>
      <c r="I225" s="6"/>
      <c r="J225" s="6"/>
      <c r="K225" s="6"/>
      <c r="L225" s="6"/>
      <c r="M225" s="6"/>
      <c r="N225" s="6"/>
      <c r="O225" s="6"/>
      <c r="P225" s="6"/>
      <c r="Q225" s="6"/>
      <c r="R225" s="6"/>
      <c r="S225" s="6"/>
      <c r="T225" s="6"/>
      <c r="U225" s="6"/>
      <c r="V225" s="6"/>
      <c r="W225" s="6"/>
      <c r="X225" s="6"/>
      <c r="Y225" s="6"/>
      <c r="Z225" s="6"/>
      <c r="AA225" s="6"/>
      <c r="AB225" s="6"/>
      <c r="AC225" s="6"/>
      <c r="AD225" s="6"/>
      <c r="AE225" s="6"/>
      <c r="AF225" s="6"/>
      <c r="AG225" s="6"/>
      <c r="AH225" s="6"/>
      <c r="AI225" s="6"/>
      <c r="AJ225" s="6">
        <v>1.8189894035458601E-12</v>
      </c>
      <c r="AK225" s="6">
        <v>9.0949470177292804E-13</v>
      </c>
      <c r="AL225" s="6"/>
      <c r="AM225" s="6">
        <v>1.45519152283669E-11</v>
      </c>
      <c r="AN225" s="6"/>
      <c r="AO225" s="6"/>
      <c r="AP225" s="6">
        <v>1.45519152283669E-11</v>
      </c>
      <c r="AQ225" s="6"/>
      <c r="AR225" s="6">
        <v>9.0949470177292804E-13</v>
      </c>
      <c r="AS225" s="6">
        <v>1.45519152283669E-11</v>
      </c>
      <c r="AT225" s="6"/>
      <c r="AU225" s="6"/>
      <c r="AV225" s="6">
        <v>-7.2759576141834308E-12</v>
      </c>
      <c r="AW225" s="6">
        <v>-1322.01347632076</v>
      </c>
      <c r="AX225" s="6">
        <v>-2257.0773815480202</v>
      </c>
      <c r="AY225" s="6">
        <v>-3409.47163773382</v>
      </c>
      <c r="AZ225" s="6">
        <v>-4880.2511796346598</v>
      </c>
      <c r="BA225" s="6">
        <v>-6757.3799914648907</v>
      </c>
      <c r="BB225" s="6">
        <v>-9153.1248844413694</v>
      </c>
      <c r="BC225" s="6">
        <v>-5187.5373637090997</v>
      </c>
      <c r="BD225" s="6">
        <v>-5187.5373637091498</v>
      </c>
      <c r="BE225" s="6"/>
      <c r="BF225" s="6"/>
      <c r="BG225" s="6">
        <v>-38154.393278561722</v>
      </c>
    </row>
    <row r="226" spans="2:59" x14ac:dyDescent="0.25">
      <c r="B226" s="4" t="s">
        <v>112</v>
      </c>
      <c r="C226" s="6"/>
      <c r="D226" s="6"/>
      <c r="E226" s="6"/>
      <c r="F226" s="6"/>
      <c r="G226" s="6"/>
      <c r="H226" s="6"/>
      <c r="I226" s="6"/>
      <c r="J226" s="6"/>
      <c r="K226" s="6"/>
      <c r="L226" s="6"/>
      <c r="M226" s="6"/>
      <c r="N226" s="6"/>
      <c r="O226" s="6"/>
      <c r="P226" s="6"/>
      <c r="Q226" s="6"/>
      <c r="R226" s="6"/>
      <c r="S226" s="6"/>
      <c r="T226" s="6"/>
      <c r="U226" s="6"/>
      <c r="V226" s="6"/>
      <c r="W226" s="6"/>
      <c r="X226" s="6"/>
      <c r="Y226" s="6"/>
      <c r="Z226" s="6"/>
      <c r="AA226" s="6"/>
      <c r="AB226" s="6"/>
      <c r="AC226" s="6"/>
      <c r="AD226" s="6"/>
      <c r="AE226" s="6"/>
      <c r="AF226" s="6"/>
      <c r="AG226" s="6"/>
      <c r="AH226" s="6"/>
      <c r="AI226" s="6"/>
      <c r="AJ226" s="6"/>
      <c r="AK226" s="6"/>
      <c r="AL226" s="6"/>
      <c r="AM226" s="6"/>
      <c r="AN226" s="6"/>
      <c r="AO226" s="6"/>
      <c r="AP226" s="6"/>
      <c r="AQ226" s="6"/>
      <c r="AR226" s="6"/>
      <c r="AS226" s="6"/>
      <c r="AT226" s="6">
        <v>-6652.34786568447</v>
      </c>
      <c r="AU226" s="6">
        <v>-6716.4802951874199</v>
      </c>
      <c r="AV226" s="6">
        <v>-1635.5711794441081</v>
      </c>
      <c r="AW226" s="6">
        <v>-1136.953416281402</v>
      </c>
      <c r="AX226" s="6">
        <v>-193.389310673625</v>
      </c>
      <c r="AY226" s="6">
        <v>-193.389310673625</v>
      </c>
      <c r="AZ226" s="6">
        <v>-193.38931067362401</v>
      </c>
      <c r="BA226" s="6">
        <v>-193.38931067362401</v>
      </c>
      <c r="BB226" s="6">
        <v>-193.389310673625</v>
      </c>
      <c r="BC226" s="6">
        <v>-193.389310673625</v>
      </c>
      <c r="BD226" s="6">
        <v>-193.38931067362321</v>
      </c>
      <c r="BE226" s="6"/>
      <c r="BF226" s="6"/>
      <c r="BG226" s="6">
        <v>-17495.077931312764</v>
      </c>
    </row>
    <row r="227" spans="2:59" x14ac:dyDescent="0.25">
      <c r="B227" s="4" t="s">
        <v>104</v>
      </c>
      <c r="C227" s="6"/>
      <c r="D227" s="6"/>
      <c r="E227" s="6"/>
      <c r="F227" s="6"/>
      <c r="G227" s="6"/>
      <c r="H227" s="6"/>
      <c r="I227" s="6"/>
      <c r="J227" s="6"/>
      <c r="K227" s="6"/>
      <c r="L227" s="6"/>
      <c r="M227" s="6"/>
      <c r="N227" s="6"/>
      <c r="O227" s="6"/>
      <c r="P227" s="6"/>
      <c r="Q227" s="6"/>
      <c r="R227" s="6"/>
      <c r="S227" s="6"/>
      <c r="T227" s="6"/>
      <c r="U227" s="6"/>
      <c r="V227" s="6"/>
      <c r="W227" s="6"/>
      <c r="X227" s="6"/>
      <c r="Y227" s="6"/>
      <c r="Z227" s="6"/>
      <c r="AA227" s="6"/>
      <c r="AB227" s="6"/>
      <c r="AC227" s="6"/>
      <c r="AD227" s="6"/>
      <c r="AE227" s="6"/>
      <c r="AF227" s="6"/>
      <c r="AG227" s="6"/>
      <c r="AH227" s="6"/>
      <c r="AI227" s="6"/>
      <c r="AJ227" s="6"/>
      <c r="AK227" s="6"/>
      <c r="AL227" s="6"/>
      <c r="AM227" s="6"/>
      <c r="AN227" s="6"/>
      <c r="AO227" s="6"/>
      <c r="AP227" s="6">
        <v>4.5474735088646402E-13</v>
      </c>
      <c r="AQ227" s="6"/>
      <c r="AR227" s="6"/>
      <c r="AS227" s="6"/>
      <c r="AT227" s="6"/>
      <c r="AU227" s="6">
        <v>-1363.33097911657</v>
      </c>
      <c r="AV227" s="6">
        <v>-1237.58187297066</v>
      </c>
      <c r="AW227" s="6">
        <v>-1015.4768010980741</v>
      </c>
      <c r="AX227" s="6">
        <v>-1259.62712515306</v>
      </c>
      <c r="AY227" s="6">
        <v>-1571.2316822228299</v>
      </c>
      <c r="AZ227" s="6">
        <v>-1237.5818729706505</v>
      </c>
      <c r="BA227" s="6">
        <v>-648.27099547021805</v>
      </c>
      <c r="BB227" s="6">
        <v>-1296.07448999556</v>
      </c>
      <c r="BC227" s="6">
        <v>-2122.8541461813302</v>
      </c>
      <c r="BD227" s="6">
        <v>-1237.58187297065</v>
      </c>
      <c r="BE227" s="6"/>
      <c r="BF227" s="6"/>
      <c r="BG227" s="6">
        <v>-12989.611838149603</v>
      </c>
    </row>
    <row r="228" spans="2:59" x14ac:dyDescent="0.25">
      <c r="B228" s="3" t="s">
        <v>128</v>
      </c>
      <c r="C228" s="6"/>
      <c r="D228" s="6"/>
      <c r="E228" s="6"/>
      <c r="F228" s="6"/>
      <c r="G228" s="6"/>
      <c r="H228" s="6"/>
      <c r="I228" s="6"/>
      <c r="J228" s="6"/>
      <c r="K228" s="6"/>
      <c r="L228" s="6"/>
      <c r="M228" s="6"/>
      <c r="N228" s="6"/>
      <c r="O228" s="6"/>
      <c r="P228" s="6"/>
      <c r="Q228" s="6"/>
      <c r="R228" s="6"/>
      <c r="S228" s="6"/>
      <c r="T228" s="6"/>
      <c r="U228" s="6"/>
      <c r="V228" s="6"/>
      <c r="W228" s="6"/>
      <c r="X228" s="6"/>
      <c r="Y228" s="6"/>
      <c r="Z228" s="6"/>
      <c r="AA228" s="6"/>
      <c r="AB228" s="6"/>
      <c r="AC228" s="6"/>
      <c r="AD228" s="6"/>
      <c r="AE228" s="6"/>
      <c r="AF228" s="6"/>
      <c r="AG228" s="6"/>
      <c r="AH228" s="6"/>
      <c r="AI228" s="6"/>
      <c r="AJ228" s="6"/>
      <c r="AK228" s="6"/>
      <c r="AL228" s="6"/>
      <c r="AM228" s="6"/>
      <c r="AN228" s="6"/>
      <c r="AO228" s="6"/>
      <c r="AP228" s="6"/>
      <c r="AQ228" s="6"/>
      <c r="AR228" s="6"/>
      <c r="AS228" s="6"/>
      <c r="AT228" s="6"/>
      <c r="AU228" s="6"/>
      <c r="AV228" s="6"/>
      <c r="AW228" s="6"/>
      <c r="AX228" s="6"/>
      <c r="AY228" s="6"/>
      <c r="AZ228" s="6"/>
      <c r="BA228" s="6"/>
      <c r="BB228" s="6"/>
      <c r="BC228" s="6"/>
      <c r="BD228" s="6"/>
      <c r="BE228" s="6"/>
      <c r="BF228" s="6"/>
      <c r="BG228" s="6"/>
    </row>
    <row r="229" spans="2:59" x14ac:dyDescent="0.25">
      <c r="B229" s="4" t="s">
        <v>15</v>
      </c>
      <c r="C229" s="6"/>
      <c r="D229" s="6"/>
      <c r="E229" s="6"/>
      <c r="F229" s="6"/>
      <c r="G229" s="6"/>
      <c r="H229" s="6"/>
      <c r="I229" s="6"/>
      <c r="J229" s="6"/>
      <c r="K229" s="6"/>
      <c r="L229" s="6"/>
      <c r="M229" s="6"/>
      <c r="N229" s="6"/>
      <c r="O229" s="6"/>
      <c r="P229" s="6"/>
      <c r="Q229" s="6"/>
      <c r="R229" s="6"/>
      <c r="S229" s="6"/>
      <c r="T229" s="6"/>
      <c r="U229" s="6"/>
      <c r="V229" s="6"/>
      <c r="W229" s="6"/>
      <c r="X229" s="6"/>
      <c r="Y229" s="6"/>
      <c r="Z229" s="6"/>
      <c r="AA229" s="6"/>
      <c r="AB229" s="6"/>
      <c r="AC229" s="6"/>
      <c r="AD229" s="6"/>
      <c r="AE229" s="6"/>
      <c r="AF229" s="6"/>
      <c r="AG229" s="6"/>
      <c r="AH229" s="6"/>
      <c r="AI229" s="6"/>
      <c r="AJ229" s="6"/>
      <c r="AK229" s="6"/>
      <c r="AL229" s="6"/>
      <c r="AM229" s="6"/>
      <c r="AN229" s="6">
        <v>12418.2706089364</v>
      </c>
      <c r="AO229" s="6">
        <v>16496.930548227399</v>
      </c>
      <c r="AP229" s="6">
        <v>17775.881909769399</v>
      </c>
      <c r="AQ229" s="6">
        <v>14919.3139129925</v>
      </c>
      <c r="AR229" s="6">
        <v>12018.589478060499</v>
      </c>
      <c r="AS229" s="6">
        <v>9111.3806573285401</v>
      </c>
      <c r="AT229" s="6"/>
      <c r="AU229" s="6"/>
      <c r="AV229" s="6"/>
      <c r="AW229" s="6"/>
      <c r="AX229" s="6"/>
      <c r="AY229" s="6">
        <v>-13159.4867898498</v>
      </c>
      <c r="AZ229" s="6">
        <v>-17353.431578014901</v>
      </c>
      <c r="BA229" s="6">
        <v>-19093.343580772598</v>
      </c>
      <c r="BB229" s="6">
        <v>-15640.5521678389</v>
      </c>
      <c r="BC229" s="6">
        <v>-13344.1172016374</v>
      </c>
      <c r="BD229" s="6">
        <v>-10388.4663344739</v>
      </c>
      <c r="BE229" s="6"/>
      <c r="BF229" s="6"/>
      <c r="BG229" s="6">
        <v>-6239.0305372727616</v>
      </c>
    </row>
    <row r="230" spans="2:59" x14ac:dyDescent="0.25">
      <c r="B230" s="3" t="s">
        <v>50</v>
      </c>
      <c r="C230" s="6"/>
      <c r="D230" s="6"/>
      <c r="E230" s="6"/>
      <c r="F230" s="6"/>
      <c r="G230" s="6"/>
      <c r="H230" s="6"/>
      <c r="I230" s="6"/>
      <c r="J230" s="6"/>
      <c r="K230" s="6"/>
      <c r="L230" s="6"/>
      <c r="M230" s="6"/>
      <c r="N230" s="6"/>
      <c r="O230" s="6"/>
      <c r="P230" s="6"/>
      <c r="Q230" s="6"/>
      <c r="R230" s="6"/>
      <c r="S230" s="6"/>
      <c r="T230" s="6"/>
      <c r="U230" s="6"/>
      <c r="V230" s="6"/>
      <c r="W230" s="6"/>
      <c r="X230" s="6"/>
      <c r="Y230" s="6"/>
      <c r="Z230" s="6"/>
      <c r="AA230" s="6"/>
      <c r="AB230" s="6"/>
      <c r="AC230" s="6"/>
      <c r="AD230" s="6"/>
      <c r="AE230" s="6"/>
      <c r="AF230" s="6"/>
      <c r="AG230" s="6"/>
      <c r="AH230" s="6"/>
      <c r="AI230" s="6"/>
      <c r="AJ230" s="6"/>
      <c r="AK230" s="6"/>
      <c r="AL230" s="6"/>
      <c r="AM230" s="6"/>
      <c r="AN230" s="6"/>
      <c r="AO230" s="6"/>
      <c r="AP230" s="6"/>
      <c r="AQ230" s="6"/>
      <c r="AR230" s="6"/>
      <c r="AS230" s="6"/>
      <c r="AT230" s="6"/>
      <c r="AU230" s="6"/>
      <c r="AV230" s="6"/>
      <c r="AW230" s="6"/>
      <c r="AX230" s="6"/>
      <c r="AY230" s="6"/>
      <c r="AZ230" s="6"/>
      <c r="BA230" s="6"/>
      <c r="BB230" s="6"/>
      <c r="BC230" s="6"/>
      <c r="BD230" s="6"/>
      <c r="BE230" s="6"/>
      <c r="BF230" s="6"/>
      <c r="BG230" s="6"/>
    </row>
    <row r="231" spans="2:59" x14ac:dyDescent="0.25">
      <c r="B231" s="4" t="s">
        <v>118</v>
      </c>
      <c r="C231" s="6"/>
      <c r="D231" s="6"/>
      <c r="E231" s="6"/>
      <c r="F231" s="6"/>
      <c r="G231" s="6"/>
      <c r="H231" s="6"/>
      <c r="I231" s="6"/>
      <c r="J231" s="6"/>
      <c r="K231" s="6"/>
      <c r="L231" s="6"/>
      <c r="M231" s="6"/>
      <c r="N231" s="6"/>
      <c r="O231" s="6"/>
      <c r="P231" s="6"/>
      <c r="Q231" s="6"/>
      <c r="R231" s="6"/>
      <c r="S231" s="6"/>
      <c r="T231" s="6"/>
      <c r="U231" s="6"/>
      <c r="V231" s="6"/>
      <c r="W231" s="6"/>
      <c r="X231" s="6"/>
      <c r="Y231" s="6"/>
      <c r="Z231" s="6"/>
      <c r="AA231" s="6"/>
      <c r="AB231" s="6"/>
      <c r="AC231" s="6"/>
      <c r="AD231" s="6"/>
      <c r="AE231" s="6"/>
      <c r="AF231" s="6"/>
      <c r="AG231" s="6"/>
      <c r="AH231" s="6"/>
      <c r="AI231" s="6">
        <v>620.1538875</v>
      </c>
      <c r="AJ231" s="6">
        <v>570.57816375000004</v>
      </c>
      <c r="AK231" s="6">
        <v>372.27526875000001</v>
      </c>
      <c r="AL231" s="6">
        <v>23242.23717149713</v>
      </c>
      <c r="AM231" s="6">
        <v>54793.287414220998</v>
      </c>
      <c r="AN231" s="6">
        <v>91391.863710305595</v>
      </c>
      <c r="AO231" s="6">
        <v>93666.953046556911</v>
      </c>
      <c r="AP231" s="6">
        <v>96000.276532351301</v>
      </c>
      <c r="AQ231" s="6">
        <v>98424.403815439597</v>
      </c>
      <c r="AR231" s="6">
        <v>100909.7433501683</v>
      </c>
      <c r="AS231" s="6">
        <v>103457.84082259721</v>
      </c>
      <c r="AT231" s="6"/>
      <c r="AU231" s="6"/>
      <c r="AV231" s="6"/>
      <c r="AW231" s="6"/>
      <c r="AX231" s="6"/>
      <c r="AY231" s="6"/>
      <c r="AZ231" s="6"/>
      <c r="BA231" s="6"/>
      <c r="BB231" s="6"/>
      <c r="BC231" s="6"/>
      <c r="BD231" s="6"/>
      <c r="BE231" s="6"/>
      <c r="BF231" s="6"/>
      <c r="BG231" s="6">
        <v>663449.61318313691</v>
      </c>
    </row>
    <row r="232" spans="2:59" x14ac:dyDescent="0.25">
      <c r="B232" s="4" t="s">
        <v>52</v>
      </c>
      <c r="C232" s="6"/>
      <c r="D232" s="6"/>
      <c r="E232" s="6"/>
      <c r="F232" s="6"/>
      <c r="G232" s="6"/>
      <c r="H232" s="6"/>
      <c r="I232" s="6"/>
      <c r="J232" s="6"/>
      <c r="K232" s="6"/>
      <c r="L232" s="6"/>
      <c r="M232" s="6"/>
      <c r="N232" s="6"/>
      <c r="O232" s="6"/>
      <c r="P232" s="6"/>
      <c r="Q232" s="6"/>
      <c r="R232" s="6"/>
      <c r="S232" s="6"/>
      <c r="T232" s="6"/>
      <c r="U232" s="6"/>
      <c r="V232" s="6"/>
      <c r="W232" s="6"/>
      <c r="X232" s="6"/>
      <c r="Y232" s="6"/>
      <c r="Z232" s="6"/>
      <c r="AA232" s="6"/>
      <c r="AB232" s="6"/>
      <c r="AC232" s="6"/>
      <c r="AD232" s="6"/>
      <c r="AE232" s="6"/>
      <c r="AF232" s="6"/>
      <c r="AG232" s="6"/>
      <c r="AH232" s="6"/>
      <c r="AI232" s="6">
        <v>81012.84578399999</v>
      </c>
      <c r="AJ232" s="6">
        <v>89015.711870382045</v>
      </c>
      <c r="AK232" s="6">
        <v>112484.1595692093</v>
      </c>
      <c r="AL232" s="6">
        <v>63463.036751712796</v>
      </c>
      <c r="AM232" s="6"/>
      <c r="AN232" s="6"/>
      <c r="AO232" s="6"/>
      <c r="AP232" s="6"/>
      <c r="AQ232" s="6"/>
      <c r="AR232" s="6"/>
      <c r="AS232" s="6"/>
      <c r="AT232" s="6"/>
      <c r="AU232" s="6"/>
      <c r="AV232" s="6"/>
      <c r="AW232" s="6"/>
      <c r="AX232" s="6"/>
      <c r="AY232" s="6"/>
      <c r="AZ232" s="6"/>
      <c r="BA232" s="6"/>
      <c r="BB232" s="6"/>
      <c r="BC232" s="6"/>
      <c r="BD232" s="6"/>
      <c r="BE232" s="6">
        <v>11940.045022217299</v>
      </c>
      <c r="BF232" s="6">
        <v>60351.482087069999</v>
      </c>
      <c r="BG232" s="6">
        <v>418267.28108459146</v>
      </c>
    </row>
    <row r="233" spans="2:59" x14ac:dyDescent="0.25">
      <c r="B233" s="4" t="s">
        <v>119</v>
      </c>
      <c r="C233" s="6"/>
      <c r="D233" s="6"/>
      <c r="E233" s="6"/>
      <c r="F233" s="6"/>
      <c r="G233" s="6"/>
      <c r="H233" s="6"/>
      <c r="I233" s="6"/>
      <c r="J233" s="6"/>
      <c r="K233" s="6"/>
      <c r="L233" s="6"/>
      <c r="M233" s="6"/>
      <c r="N233" s="6"/>
      <c r="O233" s="6"/>
      <c r="P233" s="6"/>
      <c r="Q233" s="6"/>
      <c r="R233" s="6"/>
      <c r="S233" s="6"/>
      <c r="T233" s="6"/>
      <c r="U233" s="6"/>
      <c r="V233" s="6"/>
      <c r="W233" s="6"/>
      <c r="X233" s="6"/>
      <c r="Y233" s="6"/>
      <c r="Z233" s="6"/>
      <c r="AA233" s="6"/>
      <c r="AB233" s="6"/>
      <c r="AC233" s="6"/>
      <c r="AD233" s="6"/>
      <c r="AE233" s="6"/>
      <c r="AF233" s="6"/>
      <c r="AG233" s="6"/>
      <c r="AH233" s="6"/>
      <c r="AI233" s="6">
        <v>2769.5515078359699</v>
      </c>
      <c r="AJ233" s="6">
        <v>2677.2331242414402</v>
      </c>
      <c r="AK233" s="6">
        <v>8481.9993714657303</v>
      </c>
      <c r="AL233" s="6">
        <v>9993.4678596527592</v>
      </c>
      <c r="AM233" s="6">
        <v>10166.228579462319</v>
      </c>
      <c r="AN233" s="6">
        <v>11172.111244223268</v>
      </c>
      <c r="AO233" s="6">
        <v>11560.28804847518</v>
      </c>
      <c r="AP233" s="6">
        <v>11970.22295513577</v>
      </c>
      <c r="AQ233" s="6">
        <v>12286.666502553759</v>
      </c>
      <c r="AR233" s="6">
        <v>12666.055858976069</v>
      </c>
      <c r="AS233" s="6">
        <v>13035.017827151059</v>
      </c>
      <c r="AT233" s="6"/>
      <c r="AU233" s="6"/>
      <c r="AV233" s="6"/>
      <c r="AW233" s="6"/>
      <c r="AX233" s="6"/>
      <c r="AY233" s="6"/>
      <c r="AZ233" s="6"/>
      <c r="BA233" s="6"/>
      <c r="BB233" s="6"/>
      <c r="BC233" s="6"/>
      <c r="BD233" s="6"/>
      <c r="BE233" s="6"/>
      <c r="BF233" s="6"/>
      <c r="BG233" s="6">
        <v>106778.84287917333</v>
      </c>
    </row>
    <row r="234" spans="2:59" x14ac:dyDescent="0.25">
      <c r="B234" s="4" t="s">
        <v>120</v>
      </c>
      <c r="C234" s="6"/>
      <c r="D234" s="6"/>
      <c r="E234" s="6"/>
      <c r="F234" s="6"/>
      <c r="G234" s="6"/>
      <c r="H234" s="6"/>
      <c r="I234" s="6"/>
      <c r="J234" s="6"/>
      <c r="K234" s="6"/>
      <c r="L234" s="6"/>
      <c r="M234" s="6"/>
      <c r="N234" s="6"/>
      <c r="O234" s="6"/>
      <c r="P234" s="6"/>
      <c r="Q234" s="6"/>
      <c r="R234" s="6"/>
      <c r="S234" s="6"/>
      <c r="T234" s="6"/>
      <c r="U234" s="6"/>
      <c r="V234" s="6"/>
      <c r="W234" s="6"/>
      <c r="X234" s="6"/>
      <c r="Y234" s="6"/>
      <c r="Z234" s="6"/>
      <c r="AA234" s="6"/>
      <c r="AB234" s="6"/>
      <c r="AC234" s="6"/>
      <c r="AD234" s="6"/>
      <c r="AE234" s="6"/>
      <c r="AF234" s="6"/>
      <c r="AG234" s="6"/>
      <c r="AH234" s="6"/>
      <c r="AI234" s="6">
        <v>1658.299753440002</v>
      </c>
      <c r="AJ234" s="6">
        <v>251.101769263976</v>
      </c>
      <c r="AK234" s="6">
        <v>619.66173898009197</v>
      </c>
      <c r="AL234" s="6">
        <v>12364.3512263704</v>
      </c>
      <c r="AM234" s="6">
        <v>12764.8968395179</v>
      </c>
      <c r="AN234" s="6"/>
      <c r="AO234" s="6"/>
      <c r="AP234" s="6"/>
      <c r="AQ234" s="6"/>
      <c r="AR234" s="6"/>
      <c r="AS234" s="6"/>
      <c r="AT234" s="6"/>
      <c r="AU234" s="6"/>
      <c r="AV234" s="6"/>
      <c r="AW234" s="6"/>
      <c r="AX234" s="6"/>
      <c r="AY234" s="6"/>
      <c r="AZ234" s="6"/>
      <c r="BA234" s="6"/>
      <c r="BB234" s="6"/>
      <c r="BC234" s="6"/>
      <c r="BD234" s="6"/>
      <c r="BE234" s="6"/>
      <c r="BF234" s="6"/>
      <c r="BG234" s="6">
        <v>27658.31132757237</v>
      </c>
    </row>
    <row r="235" spans="2:59" x14ac:dyDescent="0.25">
      <c r="B235" s="4" t="s">
        <v>121</v>
      </c>
      <c r="C235" s="6"/>
      <c r="D235" s="6"/>
      <c r="E235" s="6"/>
      <c r="F235" s="6"/>
      <c r="G235" s="6"/>
      <c r="H235" s="6"/>
      <c r="I235" s="6"/>
      <c r="J235" s="6"/>
      <c r="K235" s="6"/>
      <c r="L235" s="6"/>
      <c r="M235" s="6"/>
      <c r="N235" s="6"/>
      <c r="O235" s="6"/>
      <c r="P235" s="6"/>
      <c r="Q235" s="6"/>
      <c r="R235" s="6"/>
      <c r="S235" s="6"/>
      <c r="T235" s="6"/>
      <c r="U235" s="6"/>
      <c r="V235" s="6"/>
      <c r="W235" s="6"/>
      <c r="X235" s="6"/>
      <c r="Y235" s="6"/>
      <c r="Z235" s="6"/>
      <c r="AA235" s="6"/>
      <c r="AB235" s="6"/>
      <c r="AC235" s="6"/>
      <c r="AD235" s="6"/>
      <c r="AE235" s="6"/>
      <c r="AF235" s="6"/>
      <c r="AG235" s="6"/>
      <c r="AH235" s="6"/>
      <c r="AI235" s="6">
        <v>54166.742784000002</v>
      </c>
      <c r="AJ235" s="6">
        <v>48750.0685056</v>
      </c>
      <c r="AK235" s="6">
        <v>15744.33095323152</v>
      </c>
      <c r="AL235" s="6"/>
      <c r="AM235" s="6"/>
      <c r="AN235" s="6"/>
      <c r="AO235" s="6"/>
      <c r="AP235" s="6"/>
      <c r="AQ235" s="6"/>
      <c r="AR235" s="6"/>
      <c r="AS235" s="6"/>
      <c r="AT235" s="6"/>
      <c r="AU235" s="6"/>
      <c r="AV235" s="6"/>
      <c r="AW235" s="6"/>
      <c r="AX235" s="6"/>
      <c r="AY235" s="6"/>
      <c r="AZ235" s="6"/>
      <c r="BA235" s="6"/>
      <c r="BB235" s="6"/>
      <c r="BC235" s="6"/>
      <c r="BD235" s="6"/>
      <c r="BE235" s="6"/>
      <c r="BF235" s="6"/>
      <c r="BG235" s="6">
        <v>118661.14224283153</v>
      </c>
    </row>
    <row r="236" spans="2:59" x14ac:dyDescent="0.25">
      <c r="B236" s="4" t="s">
        <v>122</v>
      </c>
      <c r="C236" s="6"/>
      <c r="D236" s="6"/>
      <c r="E236" s="6"/>
      <c r="F236" s="6"/>
      <c r="G236" s="6"/>
      <c r="H236" s="6"/>
      <c r="I236" s="6"/>
      <c r="J236" s="6"/>
      <c r="K236" s="6"/>
      <c r="L236" s="6"/>
      <c r="M236" s="6"/>
      <c r="N236" s="6"/>
      <c r="O236" s="6"/>
      <c r="P236" s="6"/>
      <c r="Q236" s="6"/>
      <c r="R236" s="6"/>
      <c r="S236" s="6"/>
      <c r="T236" s="6"/>
      <c r="U236" s="6"/>
      <c r="V236" s="6"/>
      <c r="W236" s="6"/>
      <c r="X236" s="6"/>
      <c r="Y236" s="6"/>
      <c r="Z236" s="6"/>
      <c r="AA236" s="6"/>
      <c r="AB236" s="6"/>
      <c r="AC236" s="6"/>
      <c r="AD236" s="6"/>
      <c r="AE236" s="6"/>
      <c r="AF236" s="6"/>
      <c r="AG236" s="6"/>
      <c r="AH236" s="6"/>
      <c r="AI236" s="6">
        <v>96.576705000000004</v>
      </c>
      <c r="AJ236" s="6">
        <v>86.919034500000009</v>
      </c>
      <c r="AK236" s="6">
        <v>48.288352500000002</v>
      </c>
      <c r="AL236" s="6"/>
      <c r="AM236" s="6"/>
      <c r="AN236" s="6"/>
      <c r="AO236" s="6"/>
      <c r="AP236" s="6"/>
      <c r="AQ236" s="6"/>
      <c r="AR236" s="6"/>
      <c r="AS236" s="6"/>
      <c r="AT236" s="6"/>
      <c r="AU236" s="6"/>
      <c r="AV236" s="6"/>
      <c r="AW236" s="6"/>
      <c r="AX236" s="6"/>
      <c r="AY236" s="6"/>
      <c r="AZ236" s="6"/>
      <c r="BA236" s="6"/>
      <c r="BB236" s="6"/>
      <c r="BC236" s="6"/>
      <c r="BD236" s="6"/>
      <c r="BE236" s="6"/>
      <c r="BF236" s="6"/>
      <c r="BG236" s="6">
        <v>231.78409199999999</v>
      </c>
    </row>
    <row r="237" spans="2:59" x14ac:dyDescent="0.25">
      <c r="B237" s="4" t="s">
        <v>76</v>
      </c>
      <c r="C237" s="6">
        <v>79287.444420351356</v>
      </c>
      <c r="D237" s="6">
        <v>387856.6533466322</v>
      </c>
      <c r="E237" s="6">
        <v>874742.6401461917</v>
      </c>
      <c r="F237" s="6">
        <v>1088120.7837671137</v>
      </c>
      <c r="G237" s="6">
        <v>1670396.4435454414</v>
      </c>
      <c r="H237" s="6">
        <v>1712807.5197152416</v>
      </c>
      <c r="I237" s="6">
        <v>1756161.0829326652</v>
      </c>
      <c r="J237" s="6">
        <v>1800293.1016168308</v>
      </c>
      <c r="K237" s="6">
        <v>1845752.7584305785</v>
      </c>
      <c r="L237" s="6">
        <v>1892360.3285456393</v>
      </c>
      <c r="M237" s="6"/>
      <c r="N237" s="6"/>
      <c r="O237" s="6"/>
      <c r="P237" s="6"/>
      <c r="Q237" s="6"/>
      <c r="R237" s="6"/>
      <c r="S237" s="6"/>
      <c r="T237" s="6"/>
      <c r="U237" s="6"/>
      <c r="V237" s="6"/>
      <c r="W237" s="6"/>
      <c r="X237" s="6">
        <v>55273.775384752291</v>
      </c>
      <c r="Y237" s="6">
        <v>56091.876886537095</v>
      </c>
      <c r="Z237" s="6">
        <v>58603.13697268442</v>
      </c>
      <c r="AA237" s="6">
        <v>64302.82050387792</v>
      </c>
      <c r="AB237" s="6">
        <v>73575.26262813239</v>
      </c>
      <c r="AC237" s="6">
        <v>110487.87160621739</v>
      </c>
      <c r="AD237" s="6">
        <v>113182.75177238672</v>
      </c>
      <c r="AE237" s="6">
        <v>115927.98560349579</v>
      </c>
      <c r="AF237" s="6">
        <v>118820.63772752663</v>
      </c>
      <c r="AG237" s="6">
        <v>121821.00772762994</v>
      </c>
      <c r="AH237" s="6">
        <v>124897.14083008328</v>
      </c>
      <c r="AI237" s="6"/>
      <c r="AJ237" s="6"/>
      <c r="AK237" s="6"/>
      <c r="AL237" s="6"/>
      <c r="AM237" s="6"/>
      <c r="AN237" s="6"/>
      <c r="AO237" s="6"/>
      <c r="AP237" s="6"/>
      <c r="AQ237" s="6"/>
      <c r="AR237" s="6"/>
      <c r="AS237" s="6"/>
      <c r="AT237" s="6"/>
      <c r="AU237" s="6"/>
      <c r="AV237" s="6"/>
      <c r="AW237" s="6"/>
      <c r="AX237" s="6"/>
      <c r="AY237" s="6"/>
      <c r="AZ237" s="6"/>
      <c r="BA237" s="6"/>
      <c r="BB237" s="6"/>
      <c r="BC237" s="6"/>
      <c r="BD237" s="6"/>
      <c r="BE237" s="6"/>
      <c r="BF237" s="6"/>
      <c r="BG237" s="6">
        <v>14120763.024110012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F4C83F-0CBD-4DA5-9257-EB189ACBBFB2}">
  <sheetPr codeName="Sheet5"/>
  <dimension ref="B4:L63"/>
  <sheetViews>
    <sheetView topLeftCell="A2" workbookViewId="0">
      <selection activeCell="I21" sqref="I21"/>
    </sheetView>
  </sheetViews>
  <sheetFormatPr defaultRowHeight="15" x14ac:dyDescent="0.25"/>
  <cols>
    <col min="2" max="2" width="77.5703125" bestFit="1" customWidth="1"/>
    <col min="3" max="3" width="24" bestFit="1" customWidth="1"/>
    <col min="4" max="12" width="10.5703125" bestFit="1" customWidth="1"/>
    <col min="13" max="13" width="4.7109375" bestFit="1" customWidth="1"/>
    <col min="14" max="14" width="9.7109375" bestFit="1" customWidth="1"/>
    <col min="15" max="15" width="9.42578125" bestFit="1" customWidth="1"/>
    <col min="16" max="16" width="3.7109375" bestFit="1" customWidth="1"/>
    <col min="17" max="17" width="4.7109375" bestFit="1" customWidth="1"/>
    <col min="18" max="18" width="9.7109375" bestFit="1" customWidth="1"/>
    <col min="19" max="19" width="9.42578125" bestFit="1" customWidth="1"/>
    <col min="20" max="20" width="3.7109375" bestFit="1" customWidth="1"/>
    <col min="21" max="21" width="4.7109375" bestFit="1" customWidth="1"/>
    <col min="22" max="22" width="9.7109375" bestFit="1" customWidth="1"/>
    <col min="23" max="23" width="9.42578125" bestFit="1" customWidth="1"/>
    <col min="24" max="24" width="3.7109375" bestFit="1" customWidth="1"/>
    <col min="25" max="25" width="4.7109375" bestFit="1" customWidth="1"/>
    <col min="26" max="26" width="9.7109375" bestFit="1" customWidth="1"/>
    <col min="27" max="27" width="9.42578125" bestFit="1" customWidth="1"/>
    <col min="28" max="28" width="3.7109375" bestFit="1" customWidth="1"/>
    <col min="29" max="29" width="4.7109375" bestFit="1" customWidth="1"/>
    <col min="30" max="31" width="9.42578125" bestFit="1" customWidth="1"/>
    <col min="32" max="32" width="3.7109375" bestFit="1" customWidth="1"/>
    <col min="33" max="33" width="4.7109375" bestFit="1" customWidth="1"/>
    <col min="34" max="35" width="9.42578125" bestFit="1" customWidth="1"/>
    <col min="36" max="36" width="3.7109375" bestFit="1" customWidth="1"/>
    <col min="37" max="37" width="4.7109375" bestFit="1" customWidth="1"/>
    <col min="38" max="39" width="9.42578125" bestFit="1" customWidth="1"/>
    <col min="40" max="40" width="3.7109375" bestFit="1" customWidth="1"/>
    <col min="41" max="41" width="4.7109375" bestFit="1" customWidth="1"/>
    <col min="42" max="43" width="9.42578125" bestFit="1" customWidth="1"/>
    <col min="44" max="44" width="3.7109375" bestFit="1" customWidth="1"/>
    <col min="45" max="45" width="4.7109375" bestFit="1" customWidth="1"/>
  </cols>
  <sheetData>
    <row r="4" spans="2:12" x14ac:dyDescent="0.25">
      <c r="B4" s="1" t="s">
        <v>30</v>
      </c>
      <c r="C4" t="s" vm="12">
        <v>26</v>
      </c>
    </row>
    <row r="5" spans="2:12" x14ac:dyDescent="0.25">
      <c r="B5" s="1" t="s">
        <v>70</v>
      </c>
      <c r="C5" t="s" vm="11">
        <v>37</v>
      </c>
    </row>
    <row r="6" spans="2:12" x14ac:dyDescent="0.25">
      <c r="B6" s="1" t="s">
        <v>14</v>
      </c>
      <c r="C6" t="s" vm="10">
        <v>7</v>
      </c>
    </row>
    <row r="8" spans="2:12" x14ac:dyDescent="0.25">
      <c r="B8" s="1" t="s">
        <v>53</v>
      </c>
      <c r="C8" s="1" t="s">
        <v>4</v>
      </c>
    </row>
    <row r="9" spans="2:12" x14ac:dyDescent="0.25">
      <c r="C9">
        <v>2006</v>
      </c>
      <c r="D9">
        <v>2010</v>
      </c>
      <c r="E9">
        <v>2015</v>
      </c>
      <c r="F9">
        <v>2020</v>
      </c>
      <c r="G9">
        <v>2025</v>
      </c>
      <c r="H9">
        <v>2030</v>
      </c>
      <c r="I9">
        <v>2035</v>
      </c>
      <c r="J9">
        <v>2040</v>
      </c>
      <c r="K9">
        <v>2045</v>
      </c>
      <c r="L9">
        <v>2050</v>
      </c>
    </row>
    <row r="10" spans="2:12" x14ac:dyDescent="0.25">
      <c r="C10" t="s">
        <v>3</v>
      </c>
      <c r="D10" t="s">
        <v>3</v>
      </c>
      <c r="E10" t="s">
        <v>3</v>
      </c>
      <c r="F10" t="s">
        <v>3</v>
      </c>
      <c r="G10" t="s">
        <v>3</v>
      </c>
      <c r="H10" t="s">
        <v>3</v>
      </c>
      <c r="I10" t="s">
        <v>3</v>
      </c>
      <c r="J10" t="s">
        <v>3</v>
      </c>
      <c r="K10" t="s">
        <v>3</v>
      </c>
      <c r="L10" t="s">
        <v>3</v>
      </c>
    </row>
    <row r="11" spans="2:12" x14ac:dyDescent="0.25">
      <c r="B11" s="1" t="s">
        <v>0</v>
      </c>
      <c r="C11" t="s">
        <v>38</v>
      </c>
      <c r="D11" t="s">
        <v>38</v>
      </c>
      <c r="E11" t="s">
        <v>38</v>
      </c>
      <c r="F11" t="s">
        <v>38</v>
      </c>
      <c r="G11" t="s">
        <v>38</v>
      </c>
      <c r="H11" t="s">
        <v>38</v>
      </c>
      <c r="I11" t="s">
        <v>38</v>
      </c>
      <c r="J11" t="s">
        <v>38</v>
      </c>
      <c r="K11" t="s">
        <v>38</v>
      </c>
      <c r="L11" t="s">
        <v>38</v>
      </c>
    </row>
    <row r="12" spans="2:12" x14ac:dyDescent="0.25">
      <c r="B12" s="2" t="s">
        <v>42</v>
      </c>
      <c r="C12" s="6"/>
      <c r="D12" s="6"/>
      <c r="E12" s="6"/>
      <c r="F12" s="6"/>
      <c r="G12" s="6"/>
      <c r="H12" s="6"/>
      <c r="I12" s="6"/>
      <c r="J12" s="6"/>
      <c r="K12" s="6"/>
      <c r="L12" s="6"/>
    </row>
    <row r="13" spans="2:12" x14ac:dyDescent="0.25">
      <c r="B13" s="3" t="s">
        <v>19</v>
      </c>
      <c r="C13" s="6"/>
      <c r="D13" s="6"/>
      <c r="E13" s="6"/>
      <c r="F13" s="6"/>
      <c r="G13" s="6"/>
      <c r="H13" s="6"/>
      <c r="I13" s="6"/>
      <c r="J13" s="6"/>
      <c r="K13" s="6"/>
      <c r="L13" s="6"/>
    </row>
    <row r="14" spans="2:12" x14ac:dyDescent="0.25">
      <c r="B14" s="4" t="s">
        <v>54</v>
      </c>
      <c r="C14" s="6"/>
      <c r="D14" s="6"/>
      <c r="E14" s="6"/>
      <c r="F14" s="6"/>
      <c r="G14" s="6"/>
      <c r="H14" s="6"/>
      <c r="I14" s="6"/>
      <c r="J14" s="6"/>
      <c r="K14" s="6"/>
      <c r="L14" s="6"/>
    </row>
    <row r="15" spans="2:12" x14ac:dyDescent="0.25">
      <c r="B15" s="5" t="s">
        <v>55</v>
      </c>
      <c r="C15" s="6">
        <v>12.00284944099435</v>
      </c>
      <c r="D15" s="6">
        <v>13.146677939783899</v>
      </c>
      <c r="E15" s="6">
        <v>13.678437711151151</v>
      </c>
      <c r="F15" s="6">
        <v>12.830125463493751</v>
      </c>
      <c r="G15" s="6">
        <v>13.028705809308299</v>
      </c>
      <c r="H15" s="6">
        <v>13.113665289621551</v>
      </c>
      <c r="I15" s="6">
        <v>13.516327586359351</v>
      </c>
      <c r="J15" s="6">
        <v>13.429362749761999</v>
      </c>
      <c r="K15" s="6">
        <v>12.084604015690649</v>
      </c>
      <c r="L15" s="6">
        <v>13.220326064367651</v>
      </c>
    </row>
    <row r="16" spans="2:12" x14ac:dyDescent="0.25">
      <c r="B16" s="4" t="s">
        <v>56</v>
      </c>
      <c r="C16" s="6"/>
      <c r="D16" s="6"/>
      <c r="E16" s="6"/>
      <c r="F16" s="6"/>
      <c r="G16" s="6"/>
      <c r="H16" s="6"/>
      <c r="I16" s="6"/>
      <c r="J16" s="6"/>
      <c r="K16" s="6"/>
      <c r="L16" s="6"/>
    </row>
    <row r="17" spans="2:12" x14ac:dyDescent="0.25">
      <c r="B17" s="5" t="s">
        <v>57</v>
      </c>
      <c r="C17" s="6">
        <v>3.3575191406849401</v>
      </c>
      <c r="D17" s="6">
        <v>3.3575191199719101</v>
      </c>
      <c r="E17" s="6">
        <v>3.35751914928725</v>
      </c>
      <c r="F17" s="6">
        <v>3.35751914533158</v>
      </c>
      <c r="G17" s="6">
        <v>3.3575191547000802</v>
      </c>
      <c r="H17" s="6">
        <v>3.35751911880361</v>
      </c>
      <c r="I17" s="6">
        <v>3.3575191392105399</v>
      </c>
      <c r="J17" s="6">
        <v>3.3575191209444402</v>
      </c>
      <c r="K17" s="6">
        <v>3.35751906096765</v>
      </c>
      <c r="L17" s="6">
        <v>3.3575193157673899</v>
      </c>
    </row>
    <row r="18" spans="2:12" x14ac:dyDescent="0.25">
      <c r="B18" s="5" t="s">
        <v>58</v>
      </c>
      <c r="C18" s="6">
        <v>3.0094799249986601</v>
      </c>
      <c r="D18" s="6">
        <v>3.0094799042856399</v>
      </c>
      <c r="E18" s="6">
        <v>3.0094799336009701</v>
      </c>
      <c r="F18" s="6">
        <v>3.0094799296453001</v>
      </c>
      <c r="G18" s="6">
        <v>3.0094799390138101</v>
      </c>
      <c r="H18" s="6">
        <v>3.0094799031173398</v>
      </c>
      <c r="I18" s="6">
        <v>3.00947992352426</v>
      </c>
      <c r="J18" s="6">
        <v>3.00947990525817</v>
      </c>
      <c r="K18" s="6">
        <v>3.0094798452813798</v>
      </c>
      <c r="L18" s="6">
        <v>3.0094801000811202</v>
      </c>
    </row>
    <row r="19" spans="2:12" x14ac:dyDescent="0.25">
      <c r="B19" s="4" t="s">
        <v>59</v>
      </c>
      <c r="C19" s="6"/>
      <c r="D19" s="6"/>
      <c r="E19" s="6"/>
      <c r="F19" s="6"/>
      <c r="G19" s="6"/>
      <c r="H19" s="6"/>
      <c r="I19" s="6"/>
      <c r="J19" s="6"/>
      <c r="K19" s="6"/>
      <c r="L19" s="6"/>
    </row>
    <row r="20" spans="2:12" x14ac:dyDescent="0.25">
      <c r="B20" s="5" t="s">
        <v>60</v>
      </c>
      <c r="C20" s="6">
        <v>8.1146085449989194</v>
      </c>
      <c r="D20" s="6">
        <v>8.1146085454953507</v>
      </c>
      <c r="E20" s="6">
        <v>8.1146085446244207</v>
      </c>
      <c r="F20" s="6">
        <v>8.1146085444650602</v>
      </c>
      <c r="G20" s="6">
        <v>8.1146085456295705</v>
      </c>
      <c r="H20" s="6"/>
      <c r="I20" s="6">
        <v>8.1146085451564591</v>
      </c>
      <c r="J20" s="6">
        <v>8.1146085442722296</v>
      </c>
      <c r="K20" s="6">
        <v>8.1146085463089594</v>
      </c>
      <c r="L20" s="6">
        <v>8.1146085519519193</v>
      </c>
    </row>
    <row r="21" spans="2:12" x14ac:dyDescent="0.25">
      <c r="B21" s="5" t="s">
        <v>61</v>
      </c>
      <c r="C21" s="6">
        <v>7.4928651562073201</v>
      </c>
      <c r="D21" s="6">
        <v>7.4928651574346503</v>
      </c>
      <c r="E21" s="6">
        <v>7.8037368511557847</v>
      </c>
      <c r="F21" s="6">
        <v>7.4928651565686701</v>
      </c>
      <c r="G21" s="6">
        <v>7.80373685040436</v>
      </c>
      <c r="H21" s="6">
        <v>7.8037368500066648</v>
      </c>
      <c r="I21" s="6">
        <v>7.4928651559272801</v>
      </c>
      <c r="J21" s="6">
        <v>7.4928651590386899</v>
      </c>
      <c r="K21" s="6">
        <v>7.4928651529697703</v>
      </c>
      <c r="L21" s="6">
        <v>7.4928651597270699</v>
      </c>
    </row>
    <row r="22" spans="2:12" x14ac:dyDescent="0.25">
      <c r="B22" s="3" t="s">
        <v>125</v>
      </c>
      <c r="C22" s="6"/>
      <c r="D22" s="6"/>
      <c r="E22" s="6"/>
      <c r="F22" s="6"/>
      <c r="G22" s="6"/>
      <c r="H22" s="6"/>
      <c r="I22" s="6"/>
      <c r="J22" s="6"/>
      <c r="K22" s="6"/>
      <c r="L22" s="6"/>
    </row>
    <row r="23" spans="2:12" x14ac:dyDescent="0.25">
      <c r="B23" s="4" t="s">
        <v>54</v>
      </c>
      <c r="C23" s="6"/>
      <c r="D23" s="6"/>
      <c r="E23" s="6"/>
      <c r="F23" s="6"/>
      <c r="G23" s="6"/>
      <c r="H23" s="6"/>
      <c r="I23" s="6"/>
      <c r="J23" s="6"/>
      <c r="K23" s="6"/>
      <c r="L23" s="6"/>
    </row>
    <row r="24" spans="2:12" x14ac:dyDescent="0.25">
      <c r="B24" s="5" t="s">
        <v>55</v>
      </c>
      <c r="C24" s="6">
        <v>12.754806737986652</v>
      </c>
      <c r="D24" s="6">
        <v>14.464691813146299</v>
      </c>
      <c r="E24" s="6">
        <v>15.774877200878251</v>
      </c>
      <c r="F24" s="6">
        <v>14.90852639202585</v>
      </c>
      <c r="G24" s="6">
        <v>15.194308486088399</v>
      </c>
      <c r="H24" s="6">
        <v>15.3174080321185</v>
      </c>
      <c r="I24" s="6">
        <v>15.448088116828149</v>
      </c>
      <c r="J24" s="6">
        <v>15.4745827819608</v>
      </c>
      <c r="K24" s="6">
        <v>15.55219050985445</v>
      </c>
      <c r="L24" s="6">
        <v>15.609318313725051</v>
      </c>
    </row>
    <row r="25" spans="2:12" x14ac:dyDescent="0.25">
      <c r="B25" s="4" t="s">
        <v>56</v>
      </c>
      <c r="C25" s="6"/>
      <c r="D25" s="6"/>
      <c r="E25" s="6"/>
      <c r="F25" s="6"/>
      <c r="G25" s="6"/>
      <c r="H25" s="6"/>
      <c r="I25" s="6"/>
      <c r="J25" s="6"/>
      <c r="K25" s="6"/>
      <c r="L25" s="6"/>
    </row>
    <row r="26" spans="2:12" x14ac:dyDescent="0.25">
      <c r="B26" s="5" t="s">
        <v>57</v>
      </c>
      <c r="C26" s="6">
        <v>3.3575191406849401</v>
      </c>
      <c r="D26" s="6">
        <v>3.3575191199719101</v>
      </c>
      <c r="E26" s="6">
        <v>3.35751914928725</v>
      </c>
      <c r="F26" s="6">
        <v>3.35751914533158</v>
      </c>
      <c r="G26" s="6">
        <v>3.3575191547000802</v>
      </c>
      <c r="H26" s="6">
        <v>3.35751911880361</v>
      </c>
      <c r="I26" s="6">
        <v>3.3575191392105399</v>
      </c>
      <c r="J26" s="6">
        <v>3.3575191209444402</v>
      </c>
      <c r="K26" s="6">
        <v>3.35751906096765</v>
      </c>
      <c r="L26" s="6">
        <v>3.3575193157673899</v>
      </c>
    </row>
    <row r="27" spans="2:12" x14ac:dyDescent="0.25">
      <c r="B27" s="5" t="s">
        <v>58</v>
      </c>
      <c r="C27" s="6">
        <v>3.0094799249986601</v>
      </c>
      <c r="D27" s="6">
        <v>3.0094799042856399</v>
      </c>
      <c r="E27" s="6">
        <v>3.0094799336009701</v>
      </c>
      <c r="F27" s="6">
        <v>3.0094799296453001</v>
      </c>
      <c r="G27" s="6">
        <v>3.0094799390138101</v>
      </c>
      <c r="H27" s="6">
        <v>3.0094799031173398</v>
      </c>
      <c r="I27" s="6">
        <v>3.00947992352426</v>
      </c>
      <c r="J27" s="6">
        <v>3.00947990525817</v>
      </c>
      <c r="K27" s="6">
        <v>3.0094798452813798</v>
      </c>
      <c r="L27" s="6">
        <v>3.0094801000811202</v>
      </c>
    </row>
    <row r="28" spans="2:12" x14ac:dyDescent="0.25">
      <c r="B28" s="4" t="s">
        <v>59</v>
      </c>
      <c r="C28" s="6"/>
      <c r="D28" s="6"/>
      <c r="E28" s="6"/>
      <c r="F28" s="6"/>
      <c r="G28" s="6"/>
      <c r="H28" s="6"/>
      <c r="I28" s="6"/>
      <c r="J28" s="6"/>
      <c r="K28" s="6"/>
      <c r="L28" s="6"/>
    </row>
    <row r="29" spans="2:12" x14ac:dyDescent="0.25">
      <c r="B29" s="5" t="s">
        <v>60</v>
      </c>
      <c r="C29" s="6">
        <v>8.1146085449989194</v>
      </c>
      <c r="D29" s="6">
        <v>8.1146085454953507</v>
      </c>
      <c r="E29" s="6">
        <v>8.1146085446244207</v>
      </c>
      <c r="F29" s="6">
        <v>8.1146085444650602</v>
      </c>
      <c r="G29" s="6">
        <v>8.1146085456295705</v>
      </c>
      <c r="H29" s="6"/>
      <c r="I29" s="6">
        <v>8.1146085451564591</v>
      </c>
      <c r="J29" s="6">
        <v>8.1146085442722296</v>
      </c>
      <c r="K29" s="6">
        <v>8.1146085463089594</v>
      </c>
      <c r="L29" s="6">
        <v>8.1146085519519193</v>
      </c>
    </row>
    <row r="30" spans="2:12" x14ac:dyDescent="0.25">
      <c r="B30" s="5" t="s">
        <v>61</v>
      </c>
      <c r="C30" s="6">
        <v>7.4928651562073201</v>
      </c>
      <c r="D30" s="6">
        <v>7.4928651574346503</v>
      </c>
      <c r="E30" s="6">
        <v>7.8037368511557847</v>
      </c>
      <c r="F30" s="6">
        <v>7.4928651565686701</v>
      </c>
      <c r="G30" s="6">
        <v>7.8037368504043547</v>
      </c>
      <c r="H30" s="6">
        <v>7.8037368500066648</v>
      </c>
      <c r="I30" s="6">
        <v>7.4928651559272801</v>
      </c>
      <c r="J30" s="6">
        <v>7.4928651590386899</v>
      </c>
      <c r="K30" s="6">
        <v>7.4928651529697703</v>
      </c>
      <c r="L30" s="6">
        <v>7.4928651597270699</v>
      </c>
    </row>
    <row r="31" spans="2:12" x14ac:dyDescent="0.25">
      <c r="B31" s="2" t="s">
        <v>43</v>
      </c>
      <c r="C31" s="6"/>
      <c r="D31" s="6"/>
      <c r="E31" s="6"/>
      <c r="F31" s="6"/>
      <c r="G31" s="6"/>
      <c r="H31" s="6"/>
      <c r="I31" s="6"/>
      <c r="J31" s="6"/>
      <c r="K31" s="6"/>
      <c r="L31" s="6"/>
    </row>
    <row r="32" spans="2:12" x14ac:dyDescent="0.25">
      <c r="B32" s="3" t="s">
        <v>19</v>
      </c>
      <c r="C32" s="6"/>
      <c r="D32" s="6"/>
      <c r="E32" s="6"/>
      <c r="F32" s="6"/>
      <c r="G32" s="6"/>
      <c r="H32" s="6"/>
      <c r="I32" s="6"/>
      <c r="J32" s="6"/>
      <c r="K32" s="6"/>
      <c r="L32" s="6"/>
    </row>
    <row r="33" spans="2:12" x14ac:dyDescent="0.25">
      <c r="B33" s="4" t="s">
        <v>15</v>
      </c>
      <c r="C33" s="6"/>
      <c r="D33" s="6"/>
      <c r="E33" s="6"/>
      <c r="F33" s="6"/>
      <c r="G33" s="6"/>
      <c r="H33" s="6"/>
      <c r="I33" s="6"/>
      <c r="J33" s="6"/>
      <c r="K33" s="6"/>
      <c r="L33" s="6"/>
    </row>
    <row r="34" spans="2:12" x14ac:dyDescent="0.25">
      <c r="B34" s="5" t="s">
        <v>16</v>
      </c>
      <c r="C34" s="6"/>
      <c r="D34" s="6">
        <v>12.0689234780137</v>
      </c>
      <c r="E34" s="6">
        <v>11.8992402199084</v>
      </c>
      <c r="F34" s="6">
        <v>11.5491327617381</v>
      </c>
      <c r="G34" s="6">
        <v>11.590673584082399</v>
      </c>
      <c r="H34" s="6">
        <v>11.427212247935801</v>
      </c>
      <c r="I34" s="6"/>
      <c r="J34" s="6"/>
      <c r="K34" s="6">
        <v>11.427212248657201</v>
      </c>
      <c r="L34" s="6">
        <v>11.5906735842212</v>
      </c>
    </row>
    <row r="35" spans="2:12" x14ac:dyDescent="0.25">
      <c r="B35" s="5" t="s">
        <v>29</v>
      </c>
      <c r="C35" s="6"/>
      <c r="D35" s="6"/>
      <c r="E35" s="6"/>
      <c r="F35" s="6">
        <v>11.213454394203699</v>
      </c>
      <c r="G35" s="6">
        <v>11.213454394154599</v>
      </c>
      <c r="H35" s="6">
        <v>11.213454394407499</v>
      </c>
      <c r="I35" s="6">
        <v>11.2134543938354</v>
      </c>
      <c r="J35" s="6">
        <v>11.2134543935053</v>
      </c>
      <c r="K35" s="6">
        <v>11.213454393265501</v>
      </c>
      <c r="L35" s="6">
        <v>11.2134543956871</v>
      </c>
    </row>
    <row r="36" spans="2:12" x14ac:dyDescent="0.25">
      <c r="B36" s="5" t="s">
        <v>28</v>
      </c>
      <c r="C36" s="6"/>
      <c r="D36" s="6"/>
      <c r="E36" s="6"/>
      <c r="F36" s="6">
        <v>266406618.59999999</v>
      </c>
      <c r="G36" s="6">
        <v>195966435.69999999</v>
      </c>
      <c r="H36" s="6">
        <v>140774709.30000001</v>
      </c>
      <c r="I36" s="6">
        <v>97530547.5</v>
      </c>
      <c r="J36" s="6">
        <v>63647615.100000001</v>
      </c>
      <c r="K36" s="6"/>
      <c r="L36" s="6">
        <v>16298269.800000001</v>
      </c>
    </row>
    <row r="37" spans="2:12" x14ac:dyDescent="0.25">
      <c r="B37" s="5" t="s">
        <v>27</v>
      </c>
      <c r="C37" s="6"/>
      <c r="D37" s="6">
        <v>11.7541349195587</v>
      </c>
      <c r="E37" s="6">
        <v>11.7541349195203</v>
      </c>
      <c r="F37" s="6"/>
      <c r="G37" s="6">
        <v>11.754134919936901</v>
      </c>
      <c r="H37" s="6">
        <v>11.7541349200007</v>
      </c>
      <c r="I37" s="6">
        <v>11.7541349192156</v>
      </c>
      <c r="J37" s="6"/>
      <c r="K37" s="6"/>
      <c r="L37" s="6">
        <v>11.7541349169657</v>
      </c>
    </row>
    <row r="38" spans="2:12" x14ac:dyDescent="0.25">
      <c r="B38" s="5" t="s">
        <v>127</v>
      </c>
      <c r="C38" s="6"/>
      <c r="D38" s="6"/>
      <c r="E38" s="6"/>
      <c r="F38" s="6">
        <v>14.313068061230901</v>
      </c>
      <c r="G38" s="6">
        <v>14.313068061073</v>
      </c>
      <c r="H38" s="6">
        <v>14.313068062632899</v>
      </c>
      <c r="I38" s="6">
        <v>14.313068062611601</v>
      </c>
      <c r="J38" s="6">
        <v>14.3130680625172</v>
      </c>
      <c r="K38" s="6">
        <v>14.3130680615643</v>
      </c>
      <c r="L38" s="6">
        <v>14.313068064151301</v>
      </c>
    </row>
    <row r="39" spans="2:12" x14ac:dyDescent="0.25">
      <c r="B39" s="3" t="s">
        <v>125</v>
      </c>
      <c r="C39" s="6"/>
      <c r="D39" s="6"/>
      <c r="E39" s="6"/>
      <c r="F39" s="6"/>
      <c r="G39" s="6"/>
      <c r="H39" s="6"/>
      <c r="I39" s="6"/>
      <c r="J39" s="6"/>
      <c r="K39" s="6"/>
      <c r="L39" s="6"/>
    </row>
    <row r="40" spans="2:12" x14ac:dyDescent="0.25">
      <c r="B40" s="4" t="s">
        <v>15</v>
      </c>
      <c r="C40" s="6"/>
      <c r="D40" s="6"/>
      <c r="E40" s="6"/>
      <c r="F40" s="6"/>
      <c r="G40" s="6"/>
      <c r="H40" s="6"/>
      <c r="I40" s="6"/>
      <c r="J40" s="6"/>
      <c r="K40" s="6"/>
      <c r="L40" s="6"/>
    </row>
    <row r="41" spans="2:12" x14ac:dyDescent="0.25">
      <c r="B41" s="5" t="s">
        <v>16</v>
      </c>
      <c r="C41" s="6"/>
      <c r="D41" s="6">
        <v>13.532674849053901</v>
      </c>
      <c r="E41" s="6">
        <v>13.604017906771901</v>
      </c>
      <c r="F41" s="6">
        <v>13.258928409873601</v>
      </c>
      <c r="G41" s="6">
        <v>12.480879050913</v>
      </c>
      <c r="H41" s="6">
        <v>12.480879050875499</v>
      </c>
      <c r="I41" s="6">
        <v>12.480879050979</v>
      </c>
      <c r="J41" s="6"/>
      <c r="K41" s="6">
        <v>13.367886124139499</v>
      </c>
      <c r="L41" s="6">
        <v>13.36788612245395</v>
      </c>
    </row>
    <row r="42" spans="2:12" x14ac:dyDescent="0.25">
      <c r="B42" s="5" t="s">
        <v>28</v>
      </c>
      <c r="C42" s="6"/>
      <c r="D42" s="6"/>
      <c r="E42" s="6"/>
      <c r="F42" s="6">
        <v>359013159.5</v>
      </c>
      <c r="G42" s="6">
        <v>264087017.19999999</v>
      </c>
      <c r="H42" s="6">
        <v>189709900.69999999</v>
      </c>
      <c r="I42" s="6"/>
      <c r="J42" s="6"/>
      <c r="K42" s="6"/>
      <c r="L42" s="6"/>
    </row>
    <row r="43" spans="2:12" x14ac:dyDescent="0.25">
      <c r="B43" s="5" t="s">
        <v>27</v>
      </c>
      <c r="C43" s="6"/>
      <c r="D43" s="6"/>
      <c r="E43" s="6">
        <v>14.2548931981274</v>
      </c>
      <c r="F43" s="6"/>
      <c r="G43" s="6"/>
      <c r="H43" s="6"/>
      <c r="I43" s="6">
        <v>14.2548931982016</v>
      </c>
      <c r="J43" s="6">
        <v>14.2548931988464</v>
      </c>
      <c r="K43" s="6">
        <v>14.254893198090199</v>
      </c>
      <c r="L43" s="6">
        <v>14.254893198255401</v>
      </c>
    </row>
    <row r="44" spans="2:12" x14ac:dyDescent="0.25">
      <c r="B44" s="5" t="s">
        <v>127</v>
      </c>
      <c r="C44" s="6"/>
      <c r="D44" s="6"/>
      <c r="E44" s="6"/>
      <c r="F44" s="6">
        <v>18.8907767049276</v>
      </c>
      <c r="G44" s="6">
        <v>18.890776703763901</v>
      </c>
      <c r="H44" s="6">
        <v>18.8907767047688</v>
      </c>
      <c r="I44" s="6">
        <v>18.890776705621601</v>
      </c>
      <c r="J44" s="6">
        <v>18.890776703867399</v>
      </c>
      <c r="K44" s="6">
        <v>18.8907767048333</v>
      </c>
      <c r="L44" s="6">
        <v>18.8907767005892</v>
      </c>
    </row>
    <row r="45" spans="2:12" x14ac:dyDescent="0.25">
      <c r="B45" s="2" t="s">
        <v>49</v>
      </c>
      <c r="C45" s="6"/>
      <c r="D45" s="6"/>
      <c r="E45" s="6"/>
      <c r="F45" s="6"/>
      <c r="G45" s="6"/>
      <c r="H45" s="6"/>
      <c r="I45" s="6"/>
      <c r="J45" s="6"/>
      <c r="K45" s="6"/>
      <c r="L45" s="6"/>
    </row>
    <row r="46" spans="2:12" x14ac:dyDescent="0.25">
      <c r="B46" s="3" t="s">
        <v>19</v>
      </c>
      <c r="C46" s="6"/>
      <c r="D46" s="6"/>
      <c r="E46" s="6"/>
      <c r="F46" s="6"/>
      <c r="G46" s="6"/>
      <c r="H46" s="6"/>
      <c r="I46" s="6"/>
      <c r="J46" s="6"/>
      <c r="K46" s="6"/>
      <c r="L46" s="6"/>
    </row>
    <row r="47" spans="2:12" x14ac:dyDescent="0.25">
      <c r="B47" s="4" t="s">
        <v>62</v>
      </c>
      <c r="C47" s="6"/>
      <c r="D47" s="6"/>
      <c r="E47" s="6"/>
      <c r="F47" s="6"/>
      <c r="G47" s="6"/>
      <c r="H47" s="6"/>
      <c r="I47" s="6"/>
      <c r="J47" s="6"/>
      <c r="K47" s="6"/>
      <c r="L47" s="6"/>
    </row>
    <row r="48" spans="2:12" x14ac:dyDescent="0.25">
      <c r="B48" s="5" t="s">
        <v>63</v>
      </c>
      <c r="C48" s="6">
        <v>12.00284944099435</v>
      </c>
      <c r="D48" s="6">
        <v>13.146677939783899</v>
      </c>
      <c r="E48" s="6">
        <v>13.678437711151151</v>
      </c>
      <c r="F48" s="6">
        <v>12.830125463493751</v>
      </c>
      <c r="G48" s="6">
        <v>13.028705809308299</v>
      </c>
      <c r="H48" s="6">
        <v>13.113665289621551</v>
      </c>
      <c r="I48" s="6">
        <v>13.516327586359351</v>
      </c>
      <c r="J48" s="6">
        <v>13.429362749761999</v>
      </c>
      <c r="K48" s="6">
        <v>12.084604015690649</v>
      </c>
      <c r="L48" s="6">
        <v>13.220326064367651</v>
      </c>
    </row>
    <row r="49" spans="2:12" x14ac:dyDescent="0.25">
      <c r="B49" s="4" t="s">
        <v>64</v>
      </c>
      <c r="C49" s="6"/>
      <c r="D49" s="6"/>
      <c r="E49" s="6"/>
      <c r="F49" s="6"/>
      <c r="G49" s="6"/>
      <c r="H49" s="6"/>
      <c r="I49" s="6"/>
      <c r="J49" s="6"/>
      <c r="K49" s="6"/>
      <c r="L49" s="6"/>
    </row>
    <row r="50" spans="2:12" x14ac:dyDescent="0.25">
      <c r="B50" s="5" t="s">
        <v>65</v>
      </c>
      <c r="C50" s="6">
        <v>3.3575191406849401</v>
      </c>
      <c r="D50" s="6">
        <v>3.3575191199719101</v>
      </c>
      <c r="E50" s="6">
        <v>3.35751914928725</v>
      </c>
      <c r="F50" s="6">
        <v>3.35751914533158</v>
      </c>
      <c r="G50" s="6">
        <v>3.3575191547000802</v>
      </c>
      <c r="H50" s="6">
        <v>3.35751911880361</v>
      </c>
      <c r="I50" s="6">
        <v>3.3575191392105399</v>
      </c>
      <c r="J50" s="6">
        <v>3.3575191209444402</v>
      </c>
      <c r="K50" s="6">
        <v>3.35751906096765</v>
      </c>
      <c r="L50" s="6">
        <v>3.3575193157673899</v>
      </c>
    </row>
    <row r="51" spans="2:12" x14ac:dyDescent="0.25">
      <c r="B51" s="5" t="s">
        <v>66</v>
      </c>
      <c r="C51" s="6">
        <v>3.0094799249986601</v>
      </c>
      <c r="D51" s="6">
        <v>3.0094799042856399</v>
      </c>
      <c r="E51" s="6">
        <v>3.0094799336009701</v>
      </c>
      <c r="F51" s="6">
        <v>3.0094799296453001</v>
      </c>
      <c r="G51" s="6">
        <v>3.0094799390138101</v>
      </c>
      <c r="H51" s="6">
        <v>3.0094799031173398</v>
      </c>
      <c r="I51" s="6">
        <v>3.00947992352426</v>
      </c>
      <c r="J51" s="6">
        <v>3.00947990525817</v>
      </c>
      <c r="K51" s="6">
        <v>3.0094798452813798</v>
      </c>
      <c r="L51" s="6">
        <v>3.0094801000811202</v>
      </c>
    </row>
    <row r="52" spans="2:12" x14ac:dyDescent="0.25">
      <c r="B52" s="4" t="s">
        <v>67</v>
      </c>
      <c r="C52" s="6"/>
      <c r="D52" s="6"/>
      <c r="E52" s="6"/>
      <c r="F52" s="6"/>
      <c r="G52" s="6"/>
      <c r="H52" s="6"/>
      <c r="I52" s="6"/>
      <c r="J52" s="6"/>
      <c r="K52" s="6"/>
      <c r="L52" s="6"/>
    </row>
    <row r="53" spans="2:12" x14ac:dyDescent="0.25">
      <c r="B53" s="5" t="s">
        <v>68</v>
      </c>
      <c r="C53" s="6">
        <v>8.1146085449989194</v>
      </c>
      <c r="D53" s="6">
        <v>8.1146085454953401</v>
      </c>
      <c r="E53" s="6">
        <v>8.1146085446244207</v>
      </c>
      <c r="F53" s="6">
        <v>8.1146085444650602</v>
      </c>
      <c r="G53" s="6">
        <v>8.1146085456295705</v>
      </c>
      <c r="H53" s="6">
        <v>8.1146085443592995</v>
      </c>
      <c r="I53" s="6">
        <v>8.1146085451564591</v>
      </c>
      <c r="J53" s="6">
        <v>8.1146085442722207</v>
      </c>
      <c r="K53" s="6">
        <v>8.1146085463089594</v>
      </c>
      <c r="L53" s="6">
        <v>8.1146085519519193</v>
      </c>
    </row>
    <row r="54" spans="2:12" x14ac:dyDescent="0.25">
      <c r="B54" s="5" t="s">
        <v>69</v>
      </c>
      <c r="C54" s="6">
        <v>7.8037368503859792</v>
      </c>
      <c r="D54" s="6">
        <v>7.8037368515213847</v>
      </c>
      <c r="E54" s="6">
        <v>7.4928651570690503</v>
      </c>
      <c r="F54" s="6">
        <v>7.8037368506554046</v>
      </c>
      <c r="G54" s="6">
        <v>7.4928651563176203</v>
      </c>
      <c r="H54" s="6">
        <v>7.8037368500066648</v>
      </c>
      <c r="I54" s="6">
        <v>7.8037368500140154</v>
      </c>
      <c r="J54" s="6">
        <v>7.4928651590386899</v>
      </c>
      <c r="K54" s="6">
        <v>7.4928651529697703</v>
      </c>
      <c r="L54" s="6">
        <v>7.8037368538138043</v>
      </c>
    </row>
    <row r="55" spans="2:12" x14ac:dyDescent="0.25">
      <c r="B55" s="3" t="s">
        <v>125</v>
      </c>
      <c r="C55" s="6"/>
      <c r="D55" s="6"/>
      <c r="E55" s="6"/>
      <c r="F55" s="6"/>
      <c r="G55" s="6"/>
      <c r="H55" s="6"/>
      <c r="I55" s="6"/>
      <c r="J55" s="6"/>
      <c r="K55" s="6"/>
      <c r="L55" s="6"/>
    </row>
    <row r="56" spans="2:12" x14ac:dyDescent="0.25">
      <c r="B56" s="4" t="s">
        <v>62</v>
      </c>
      <c r="C56" s="6"/>
      <c r="D56" s="6"/>
      <c r="E56" s="6"/>
      <c r="F56" s="6"/>
      <c r="G56" s="6"/>
      <c r="H56" s="6"/>
      <c r="I56" s="6"/>
      <c r="J56" s="6"/>
      <c r="K56" s="6"/>
      <c r="L56" s="6"/>
    </row>
    <row r="57" spans="2:12" x14ac:dyDescent="0.25">
      <c r="B57" s="5" t="s">
        <v>63</v>
      </c>
      <c r="C57" s="6">
        <v>12.754806737986652</v>
      </c>
      <c r="D57" s="6">
        <v>14.464691813146299</v>
      </c>
      <c r="E57" s="6">
        <v>15.774877200878251</v>
      </c>
      <c r="F57" s="6">
        <v>14.90852639202585</v>
      </c>
      <c r="G57" s="6">
        <v>15.194308486088399</v>
      </c>
      <c r="H57" s="6">
        <v>15.3174080321185</v>
      </c>
      <c r="I57" s="6">
        <v>15.448088116828149</v>
      </c>
      <c r="J57" s="6">
        <v>15.4745827819608</v>
      </c>
      <c r="K57" s="6">
        <v>15.55219050985445</v>
      </c>
      <c r="L57" s="6">
        <v>15.609318313725051</v>
      </c>
    </row>
    <row r="58" spans="2:12" x14ac:dyDescent="0.25">
      <c r="B58" s="4" t="s">
        <v>64</v>
      </c>
      <c r="C58" s="6"/>
      <c r="D58" s="6"/>
      <c r="E58" s="6"/>
      <c r="F58" s="6"/>
      <c r="G58" s="6"/>
      <c r="H58" s="6"/>
      <c r="I58" s="6"/>
      <c r="J58" s="6"/>
      <c r="K58" s="6"/>
      <c r="L58" s="6"/>
    </row>
    <row r="59" spans="2:12" x14ac:dyDescent="0.25">
      <c r="B59" s="5" t="s">
        <v>65</v>
      </c>
      <c r="C59" s="6">
        <v>3.3575191406849401</v>
      </c>
      <c r="D59" s="6">
        <v>3.3575191199719101</v>
      </c>
      <c r="E59" s="6">
        <v>3.35751914928725</v>
      </c>
      <c r="F59" s="6">
        <v>3.35751914533158</v>
      </c>
      <c r="G59" s="6">
        <v>3.3575191547000802</v>
      </c>
      <c r="H59" s="6">
        <v>3.35751911880361</v>
      </c>
      <c r="I59" s="6">
        <v>3.3575191392105399</v>
      </c>
      <c r="J59" s="6">
        <v>3.3575191209444402</v>
      </c>
      <c r="K59" s="6">
        <v>3.35751906096765</v>
      </c>
      <c r="L59" s="6">
        <v>3.3575193157673899</v>
      </c>
    </row>
    <row r="60" spans="2:12" x14ac:dyDescent="0.25">
      <c r="B60" s="5" t="s">
        <v>66</v>
      </c>
      <c r="C60" s="6">
        <v>3.0094799249986601</v>
      </c>
      <c r="D60" s="6">
        <v>3.0094799042856399</v>
      </c>
      <c r="E60" s="6">
        <v>3.0094799336009701</v>
      </c>
      <c r="F60" s="6">
        <v>3.0094799296453001</v>
      </c>
      <c r="G60" s="6">
        <v>3.0094799390138101</v>
      </c>
      <c r="H60" s="6">
        <v>3.0094799031173398</v>
      </c>
      <c r="I60" s="6">
        <v>3.00947992352426</v>
      </c>
      <c r="J60" s="6">
        <v>3.00947990525817</v>
      </c>
      <c r="K60" s="6">
        <v>3.0094798452813798</v>
      </c>
      <c r="L60" s="6">
        <v>3.0094801000811202</v>
      </c>
    </row>
    <row r="61" spans="2:12" x14ac:dyDescent="0.25">
      <c r="B61" s="4" t="s">
        <v>67</v>
      </c>
      <c r="C61" s="6"/>
      <c r="D61" s="6"/>
      <c r="E61" s="6"/>
      <c r="F61" s="6"/>
      <c r="G61" s="6"/>
      <c r="H61" s="6"/>
      <c r="I61" s="6"/>
      <c r="J61" s="6"/>
      <c r="K61" s="6"/>
      <c r="L61" s="6"/>
    </row>
    <row r="62" spans="2:12" x14ac:dyDescent="0.25">
      <c r="B62" s="5" t="s">
        <v>68</v>
      </c>
      <c r="C62" s="6">
        <v>8.1146085449989194</v>
      </c>
      <c r="D62" s="6">
        <v>8.1146085454953401</v>
      </c>
      <c r="E62" s="6">
        <v>8.1146085446244207</v>
      </c>
      <c r="F62" s="6">
        <v>8.1146085444650602</v>
      </c>
      <c r="G62" s="6">
        <v>8.1146085456295705</v>
      </c>
      <c r="H62" s="6">
        <v>8.1146085443592995</v>
      </c>
      <c r="I62" s="6">
        <v>8.1146085451564591</v>
      </c>
      <c r="J62" s="6">
        <v>8.1146085442722207</v>
      </c>
      <c r="K62" s="6">
        <v>8.1146085463089594</v>
      </c>
      <c r="L62" s="6">
        <v>8.1146085519519193</v>
      </c>
    </row>
    <row r="63" spans="2:12" x14ac:dyDescent="0.25">
      <c r="B63" s="5" t="s">
        <v>69</v>
      </c>
      <c r="C63" s="6">
        <v>7.8037368503859792</v>
      </c>
      <c r="D63" s="6">
        <v>7.8037368515213847</v>
      </c>
      <c r="E63" s="6">
        <v>7.4928651570690503</v>
      </c>
      <c r="F63" s="6">
        <v>7.8037368506554046</v>
      </c>
      <c r="G63" s="6">
        <v>7.4928651563176203</v>
      </c>
      <c r="H63" s="6">
        <v>7.8037368500066648</v>
      </c>
      <c r="I63" s="6">
        <v>7.8037368500140154</v>
      </c>
      <c r="J63" s="6">
        <v>7.4928651590386899</v>
      </c>
      <c r="K63" s="6">
        <v>7.4928651529697703</v>
      </c>
      <c r="L63" s="6">
        <v>7.8037368538138043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4904C4-D5D7-4335-A8FB-6C1DD1EB64E3}">
  <dimension ref="B2:M51"/>
  <sheetViews>
    <sheetView topLeftCell="A2" workbookViewId="0">
      <selection activeCell="C9" sqref="C9"/>
    </sheetView>
  </sheetViews>
  <sheetFormatPr defaultRowHeight="15" x14ac:dyDescent="0.25"/>
  <cols>
    <col min="2" max="2" width="29.5703125" bestFit="1" customWidth="1"/>
    <col min="3" max="3" width="16.85546875" bestFit="1" customWidth="1"/>
    <col min="4" max="13" width="7.140625" bestFit="1" customWidth="1"/>
    <col min="14" max="14" width="5.7109375" bestFit="1" customWidth="1"/>
    <col min="15" max="15" width="9.42578125" bestFit="1" customWidth="1"/>
    <col min="16" max="16" width="3.7109375" bestFit="1" customWidth="1"/>
    <col min="17" max="17" width="5.7109375" bestFit="1" customWidth="1"/>
    <col min="18" max="18" width="9.42578125" bestFit="1" customWidth="1"/>
    <col min="19" max="19" width="4.7109375" bestFit="1" customWidth="1"/>
    <col min="20" max="20" width="5.7109375" bestFit="1" customWidth="1"/>
    <col min="21" max="21" width="9.42578125" bestFit="1" customWidth="1"/>
    <col min="22" max="22" width="4.7109375" bestFit="1" customWidth="1"/>
    <col min="23" max="23" width="5.7109375" bestFit="1" customWidth="1"/>
    <col min="24" max="24" width="9.42578125" bestFit="1" customWidth="1"/>
    <col min="25" max="25" width="4.7109375" bestFit="1" customWidth="1"/>
    <col min="26" max="26" width="5.7109375" bestFit="1" customWidth="1"/>
    <col min="27" max="27" width="9.42578125" bestFit="1" customWidth="1"/>
    <col min="28" max="28" width="3.7109375" bestFit="1" customWidth="1"/>
    <col min="29" max="29" width="5.7109375" bestFit="1" customWidth="1"/>
    <col min="30" max="30" width="9.42578125" bestFit="1" customWidth="1"/>
    <col min="31" max="31" width="3.7109375" bestFit="1" customWidth="1"/>
    <col min="32" max="32" width="5.7109375" bestFit="1" customWidth="1"/>
    <col min="33" max="33" width="9.42578125" bestFit="1" customWidth="1"/>
    <col min="34" max="34" width="3.7109375" bestFit="1" customWidth="1"/>
    <col min="35" max="35" width="5.7109375" bestFit="1" customWidth="1"/>
  </cols>
  <sheetData>
    <row r="2" spans="2:13" x14ac:dyDescent="0.25">
      <c r="B2" s="1" t="s">
        <v>30</v>
      </c>
      <c r="C2" t="s" vm="12">
        <v>26</v>
      </c>
    </row>
    <row r="3" spans="2:13" x14ac:dyDescent="0.25">
      <c r="B3" s="1" t="s">
        <v>14</v>
      </c>
      <c r="C3" t="s" vm="10">
        <v>7</v>
      </c>
    </row>
    <row r="4" spans="2:13" x14ac:dyDescent="0.25">
      <c r="B4" s="1" t="s">
        <v>39</v>
      </c>
      <c r="C4" t="s" vm="2">
        <v>7</v>
      </c>
    </row>
    <row r="6" spans="2:13" x14ac:dyDescent="0.25">
      <c r="B6" s="1" t="s">
        <v>2</v>
      </c>
      <c r="C6" s="1" t="s">
        <v>4</v>
      </c>
    </row>
    <row r="7" spans="2:13" x14ac:dyDescent="0.25">
      <c r="B7" s="1" t="s">
        <v>0</v>
      </c>
      <c r="C7">
        <v>2005</v>
      </c>
      <c r="D7">
        <v>2006</v>
      </c>
      <c r="E7">
        <v>2010</v>
      </c>
      <c r="F7">
        <v>2015</v>
      </c>
      <c r="G7">
        <v>2020</v>
      </c>
      <c r="H7">
        <v>2025</v>
      </c>
      <c r="I7">
        <v>2030</v>
      </c>
      <c r="J7">
        <v>2035</v>
      </c>
      <c r="K7">
        <v>2040</v>
      </c>
      <c r="L7">
        <v>2045</v>
      </c>
      <c r="M7">
        <v>2050</v>
      </c>
    </row>
    <row r="8" spans="2:13" x14ac:dyDescent="0.25">
      <c r="B8" s="2" t="s">
        <v>42</v>
      </c>
      <c r="C8" s="6"/>
      <c r="D8" s="6"/>
      <c r="E8" s="6"/>
      <c r="F8" s="6"/>
      <c r="G8" s="6"/>
      <c r="H8" s="6"/>
      <c r="I8" s="6"/>
      <c r="J8" s="6"/>
      <c r="K8" s="6"/>
      <c r="L8" s="6"/>
      <c r="M8" s="6"/>
    </row>
    <row r="9" spans="2:13" x14ac:dyDescent="0.25">
      <c r="B9" s="3" t="s">
        <v>19</v>
      </c>
      <c r="C9" s="6"/>
      <c r="D9" s="6"/>
      <c r="E9" s="6"/>
      <c r="F9" s="6"/>
      <c r="G9" s="6"/>
      <c r="H9" s="6"/>
      <c r="I9" s="6"/>
      <c r="J9" s="6"/>
      <c r="K9" s="6"/>
      <c r="L9" s="6"/>
      <c r="M9" s="6"/>
    </row>
    <row r="10" spans="2:13" x14ac:dyDescent="0.25">
      <c r="B10" s="4" t="s">
        <v>77</v>
      </c>
      <c r="C10" s="6"/>
      <c r="D10" s="6"/>
      <c r="E10" s="6"/>
      <c r="F10" s="6"/>
      <c r="G10" s="6"/>
      <c r="H10" s="6"/>
      <c r="I10" s="6"/>
      <c r="J10" s="6"/>
      <c r="K10" s="6"/>
      <c r="L10" s="6"/>
      <c r="M10" s="6"/>
    </row>
    <row r="11" spans="2:13" x14ac:dyDescent="0.25">
      <c r="B11" s="5" t="s">
        <v>75</v>
      </c>
      <c r="C11" s="6"/>
      <c r="D11" s="6">
        <v>4234.7971860199332</v>
      </c>
      <c r="E11" s="6">
        <v>12012.909002197383</v>
      </c>
      <c r="F11" s="6">
        <v>14459.595099515771</v>
      </c>
      <c r="G11" s="6">
        <v>17328.315482821927</v>
      </c>
      <c r="H11" s="6">
        <v>20790.920735999774</v>
      </c>
      <c r="I11" s="6">
        <v>21291.875933676649</v>
      </c>
      <c r="J11" s="6">
        <v>21805.480877855862</v>
      </c>
      <c r="K11" s="6">
        <v>22332.054990488348</v>
      </c>
      <c r="L11" s="6">
        <v>22871.925759329653</v>
      </c>
      <c r="M11" s="6">
        <v>23425.428941611397</v>
      </c>
    </row>
    <row r="12" spans="2:13" x14ac:dyDescent="0.25">
      <c r="B12" s="5" t="s">
        <v>73</v>
      </c>
      <c r="C12" s="6">
        <v>10340.934958865124</v>
      </c>
      <c r="D12" s="6">
        <v>8549.0767834185663</v>
      </c>
      <c r="E12" s="6">
        <v>1381.6440816323072</v>
      </c>
      <c r="F12" s="6">
        <v>80.347934399487031</v>
      </c>
      <c r="G12" s="6"/>
      <c r="H12" s="6"/>
      <c r="I12" s="6"/>
      <c r="J12" s="6"/>
      <c r="K12" s="6"/>
      <c r="L12" s="6"/>
      <c r="M12" s="6"/>
    </row>
    <row r="13" spans="2:13" x14ac:dyDescent="0.25">
      <c r="B13" s="5" t="s">
        <v>74</v>
      </c>
      <c r="C13" s="6">
        <v>10340.934958865124</v>
      </c>
      <c r="D13" s="6">
        <v>12783.8739694385</v>
      </c>
      <c r="E13" s="6">
        <v>13394.553083829695</v>
      </c>
      <c r="F13" s="6">
        <v>14539.943033915257</v>
      </c>
      <c r="G13" s="6">
        <v>17328.315482821927</v>
      </c>
      <c r="H13" s="6">
        <v>20790.920735999774</v>
      </c>
      <c r="I13" s="6">
        <v>21291.875933676649</v>
      </c>
      <c r="J13" s="6">
        <v>21805.480877855862</v>
      </c>
      <c r="K13" s="6">
        <v>22332.054990488348</v>
      </c>
      <c r="L13" s="6">
        <v>22871.925759329653</v>
      </c>
      <c r="M13" s="6">
        <v>23425.428941611397</v>
      </c>
    </row>
    <row r="14" spans="2:13" x14ac:dyDescent="0.25">
      <c r="B14" s="3" t="s">
        <v>125</v>
      </c>
      <c r="C14" s="6"/>
      <c r="D14" s="6"/>
      <c r="E14" s="6"/>
      <c r="F14" s="6"/>
      <c r="G14" s="6"/>
      <c r="H14" s="6"/>
      <c r="I14" s="6"/>
      <c r="J14" s="6"/>
      <c r="K14" s="6"/>
      <c r="L14" s="6"/>
      <c r="M14" s="6"/>
    </row>
    <row r="15" spans="2:13" x14ac:dyDescent="0.25">
      <c r="B15" s="4" t="s">
        <v>77</v>
      </c>
      <c r="C15" s="6"/>
      <c r="D15" s="6"/>
      <c r="E15" s="6"/>
      <c r="F15" s="6"/>
      <c r="G15" s="6"/>
      <c r="H15" s="6"/>
      <c r="I15" s="6"/>
      <c r="J15" s="6"/>
      <c r="K15" s="6"/>
      <c r="L15" s="6"/>
      <c r="M15" s="6"/>
    </row>
    <row r="16" spans="2:13" x14ac:dyDescent="0.25">
      <c r="B16" s="5" t="s">
        <v>75</v>
      </c>
      <c r="C16" s="6"/>
      <c r="D16" s="6">
        <v>4234.7971860199332</v>
      </c>
      <c r="E16" s="6">
        <v>12012.909002197383</v>
      </c>
      <c r="F16" s="6">
        <v>14459.595099515771</v>
      </c>
      <c r="G16" s="6">
        <v>17328.315482821927</v>
      </c>
      <c r="H16" s="6">
        <v>20790.920735999774</v>
      </c>
      <c r="I16" s="6">
        <v>21291.875933676649</v>
      </c>
      <c r="J16" s="6">
        <v>21805.480877855862</v>
      </c>
      <c r="K16" s="6">
        <v>22332.054990488348</v>
      </c>
      <c r="L16" s="6">
        <v>22871.925759329653</v>
      </c>
      <c r="M16" s="6">
        <v>23425.428941611397</v>
      </c>
    </row>
    <row r="17" spans="2:13" x14ac:dyDescent="0.25">
      <c r="B17" s="5" t="s">
        <v>73</v>
      </c>
      <c r="C17" s="6">
        <v>10340.934958865124</v>
      </c>
      <c r="D17" s="6">
        <v>8549.0767834185663</v>
      </c>
      <c r="E17" s="6">
        <v>1381.6440816323072</v>
      </c>
      <c r="F17" s="6">
        <v>80.347934399487031</v>
      </c>
      <c r="G17" s="6"/>
      <c r="H17" s="6"/>
      <c r="I17" s="6"/>
      <c r="J17" s="6"/>
      <c r="K17" s="6"/>
      <c r="L17" s="6"/>
      <c r="M17" s="6"/>
    </row>
    <row r="18" spans="2:13" x14ac:dyDescent="0.25">
      <c r="B18" s="5" t="s">
        <v>74</v>
      </c>
      <c r="C18" s="6">
        <v>10340.934958865124</v>
      </c>
      <c r="D18" s="6">
        <v>12783.8739694385</v>
      </c>
      <c r="E18" s="6">
        <v>13394.553083829695</v>
      </c>
      <c r="F18" s="6">
        <v>14539.943033915257</v>
      </c>
      <c r="G18" s="6">
        <v>17328.315482821927</v>
      </c>
      <c r="H18" s="6">
        <v>20790.920735999774</v>
      </c>
      <c r="I18" s="6">
        <v>21291.875933676649</v>
      </c>
      <c r="J18" s="6">
        <v>21805.480877855862</v>
      </c>
      <c r="K18" s="6">
        <v>22332.054990488348</v>
      </c>
      <c r="L18" s="6">
        <v>22871.925759329653</v>
      </c>
      <c r="M18" s="6">
        <v>23425.428941611397</v>
      </c>
    </row>
    <row r="19" spans="2:13" x14ac:dyDescent="0.25">
      <c r="B19" s="2" t="s">
        <v>43</v>
      </c>
      <c r="C19" s="6"/>
      <c r="D19" s="6"/>
      <c r="E19" s="6"/>
      <c r="F19" s="6"/>
      <c r="G19" s="6"/>
      <c r="H19" s="6"/>
      <c r="I19" s="6"/>
      <c r="J19" s="6"/>
      <c r="K19" s="6"/>
      <c r="L19" s="6"/>
      <c r="M19" s="6"/>
    </row>
    <row r="20" spans="2:13" x14ac:dyDescent="0.25">
      <c r="B20" s="3" t="s">
        <v>19</v>
      </c>
      <c r="C20" s="6"/>
      <c r="D20" s="6"/>
      <c r="E20" s="6"/>
      <c r="F20" s="6"/>
      <c r="G20" s="6"/>
      <c r="H20" s="6"/>
      <c r="I20" s="6"/>
      <c r="J20" s="6"/>
      <c r="K20" s="6"/>
      <c r="L20" s="6"/>
      <c r="M20" s="6"/>
    </row>
    <row r="21" spans="2:13" x14ac:dyDescent="0.25">
      <c r="B21" s="4" t="s">
        <v>72</v>
      </c>
      <c r="C21" s="6"/>
      <c r="D21" s="6"/>
      <c r="E21" s="6"/>
      <c r="F21" s="6"/>
      <c r="G21" s="6"/>
      <c r="H21" s="6"/>
      <c r="I21" s="6"/>
      <c r="J21" s="6"/>
      <c r="K21" s="6"/>
      <c r="L21" s="6"/>
      <c r="M21" s="6"/>
    </row>
    <row r="22" spans="2:13" x14ac:dyDescent="0.25">
      <c r="B22" s="5" t="s">
        <v>75</v>
      </c>
      <c r="C22" s="6"/>
      <c r="D22" s="6"/>
      <c r="E22" s="6">
        <v>20.33051210408885</v>
      </c>
      <c r="F22" s="6">
        <v>117.21360817857129</v>
      </c>
      <c r="G22" s="6">
        <v>257.92865948298072</v>
      </c>
      <c r="H22" s="6">
        <v>393.35068660384542</v>
      </c>
      <c r="I22" s="6">
        <v>458.61153462712133</v>
      </c>
      <c r="J22" s="6">
        <v>627.59374952704184</v>
      </c>
      <c r="K22" s="6">
        <v>638.52268029741958</v>
      </c>
      <c r="L22" s="6">
        <v>651.62534649704082</v>
      </c>
      <c r="M22" s="6">
        <v>662.99110349880482</v>
      </c>
    </row>
    <row r="23" spans="2:13" x14ac:dyDescent="0.25">
      <c r="B23" s="5" t="s">
        <v>73</v>
      </c>
      <c r="C23" s="6">
        <v>522.73967373217681</v>
      </c>
      <c r="D23" s="6">
        <v>507.80442619533198</v>
      </c>
      <c r="E23" s="6">
        <v>430.94774453772436</v>
      </c>
      <c r="F23" s="6">
        <v>343.38719836372741</v>
      </c>
      <c r="G23" s="6">
        <v>268.7109606795027</v>
      </c>
      <c r="H23" s="6">
        <v>198.82642489504684</v>
      </c>
      <c r="I23" s="6">
        <v>153.66943658403466</v>
      </c>
      <c r="J23" s="6"/>
      <c r="K23" s="6"/>
      <c r="L23" s="6"/>
      <c r="M23" s="6"/>
    </row>
    <row r="24" spans="2:13" x14ac:dyDescent="0.25">
      <c r="B24" s="5" t="s">
        <v>74</v>
      </c>
      <c r="C24" s="6">
        <v>522.73967373217681</v>
      </c>
      <c r="D24" s="6">
        <v>507.80442619533198</v>
      </c>
      <c r="E24" s="6">
        <v>451.27825664181324</v>
      </c>
      <c r="F24" s="6">
        <v>460.60080654229881</v>
      </c>
      <c r="G24" s="6">
        <v>526.63962016248331</v>
      </c>
      <c r="H24" s="6">
        <v>592.17711149889237</v>
      </c>
      <c r="I24" s="6">
        <v>612.28097121115593</v>
      </c>
      <c r="J24" s="6">
        <v>627.59374952704184</v>
      </c>
      <c r="K24" s="6">
        <v>638.52268029741958</v>
      </c>
      <c r="L24" s="6">
        <v>651.62534649704082</v>
      </c>
      <c r="M24" s="6">
        <v>662.99110349880482</v>
      </c>
    </row>
    <row r="25" spans="2:13" x14ac:dyDescent="0.25">
      <c r="B25" s="3" t="s">
        <v>125</v>
      </c>
      <c r="C25" s="6"/>
      <c r="D25" s="6"/>
      <c r="E25" s="6"/>
      <c r="F25" s="6"/>
      <c r="G25" s="6"/>
      <c r="H25" s="6"/>
      <c r="I25" s="6"/>
      <c r="J25" s="6"/>
      <c r="K25" s="6"/>
      <c r="L25" s="6"/>
      <c r="M25" s="6"/>
    </row>
    <row r="26" spans="2:13" x14ac:dyDescent="0.25">
      <c r="B26" s="4" t="s">
        <v>72</v>
      </c>
      <c r="C26" s="6"/>
      <c r="D26" s="6"/>
      <c r="E26" s="6"/>
      <c r="F26" s="6"/>
      <c r="G26" s="6"/>
      <c r="H26" s="6"/>
      <c r="I26" s="6"/>
      <c r="J26" s="6"/>
      <c r="K26" s="6"/>
      <c r="L26" s="6"/>
      <c r="M26" s="6"/>
    </row>
    <row r="27" spans="2:13" x14ac:dyDescent="0.25">
      <c r="B27" s="5" t="s">
        <v>75</v>
      </c>
      <c r="C27" s="6"/>
      <c r="D27" s="6"/>
      <c r="E27" s="6">
        <v>20.33051210408885</v>
      </c>
      <c r="F27" s="6">
        <v>113.90909182751051</v>
      </c>
      <c r="G27" s="6">
        <v>254.4318099701928</v>
      </c>
      <c r="H27" s="6">
        <v>404.18514501010293</v>
      </c>
      <c r="I27" s="6">
        <v>476.06557238339326</v>
      </c>
      <c r="J27" s="6">
        <v>653.3015045333367</v>
      </c>
      <c r="K27" s="6">
        <v>663.77604251802802</v>
      </c>
      <c r="L27" s="6">
        <v>674.03038961307595</v>
      </c>
      <c r="M27" s="6">
        <v>684.4492611870694</v>
      </c>
    </row>
    <row r="28" spans="2:13" x14ac:dyDescent="0.25">
      <c r="B28" s="5" t="s">
        <v>73</v>
      </c>
      <c r="C28" s="6">
        <v>522.73967373217681</v>
      </c>
      <c r="D28" s="6">
        <v>507.80442619533198</v>
      </c>
      <c r="E28" s="6">
        <v>430.94774453772436</v>
      </c>
      <c r="F28" s="6">
        <v>343.38719836372741</v>
      </c>
      <c r="G28" s="6">
        <v>268.7109606795027</v>
      </c>
      <c r="H28" s="6">
        <v>198.82642489504684</v>
      </c>
      <c r="I28" s="6">
        <v>153.66943658403466</v>
      </c>
      <c r="J28" s="6"/>
      <c r="K28" s="6"/>
      <c r="L28" s="6"/>
      <c r="M28" s="6"/>
    </row>
    <row r="29" spans="2:13" x14ac:dyDescent="0.25">
      <c r="B29" s="5" t="s">
        <v>74</v>
      </c>
      <c r="C29" s="6">
        <v>522.73967373217681</v>
      </c>
      <c r="D29" s="6">
        <v>507.80442619533198</v>
      </c>
      <c r="E29" s="6">
        <v>451.27825664181324</v>
      </c>
      <c r="F29" s="6">
        <v>457.29629019123797</v>
      </c>
      <c r="G29" s="6">
        <v>523.14277064969542</v>
      </c>
      <c r="H29" s="6">
        <v>603.01156990514983</v>
      </c>
      <c r="I29" s="6">
        <v>629.7350089674278</v>
      </c>
      <c r="J29" s="6">
        <v>653.3015045333367</v>
      </c>
      <c r="K29" s="6">
        <v>663.77604251802802</v>
      </c>
      <c r="L29" s="6">
        <v>674.03038961307595</v>
      </c>
      <c r="M29" s="6">
        <v>684.4492611870694</v>
      </c>
    </row>
    <row r="30" spans="2:13" x14ac:dyDescent="0.25">
      <c r="B30" s="2" t="s">
        <v>49</v>
      </c>
      <c r="C30" s="6"/>
      <c r="D30" s="6"/>
      <c r="E30" s="6"/>
      <c r="F30" s="6"/>
      <c r="G30" s="6"/>
      <c r="H30" s="6"/>
      <c r="I30" s="6"/>
      <c r="J30" s="6"/>
      <c r="K30" s="6"/>
      <c r="L30" s="6"/>
      <c r="M30" s="6"/>
    </row>
    <row r="31" spans="2:13" x14ac:dyDescent="0.25">
      <c r="B31" s="3" t="s">
        <v>19</v>
      </c>
      <c r="C31" s="6"/>
      <c r="D31" s="6"/>
      <c r="E31" s="6"/>
      <c r="F31" s="6"/>
      <c r="G31" s="6"/>
      <c r="H31" s="6"/>
      <c r="I31" s="6"/>
      <c r="J31" s="6"/>
      <c r="K31" s="6"/>
      <c r="L31" s="6"/>
      <c r="M31" s="6"/>
    </row>
    <row r="32" spans="2:13" x14ac:dyDescent="0.25">
      <c r="B32" s="4" t="s">
        <v>77</v>
      </c>
      <c r="C32" s="6"/>
      <c r="D32" s="6"/>
      <c r="E32" s="6"/>
      <c r="F32" s="6"/>
      <c r="G32" s="6"/>
      <c r="H32" s="6"/>
      <c r="I32" s="6"/>
      <c r="J32" s="6"/>
      <c r="K32" s="6"/>
      <c r="L32" s="6"/>
      <c r="M32" s="6"/>
    </row>
    <row r="33" spans="2:13" x14ac:dyDescent="0.25">
      <c r="B33" s="5" t="s">
        <v>75</v>
      </c>
      <c r="C33" s="6"/>
      <c r="D33" s="6">
        <v>8370.7720953575299</v>
      </c>
      <c r="E33" s="6">
        <v>16632.418898877564</v>
      </c>
      <c r="F33" s="6">
        <v>18315.798541569256</v>
      </c>
      <c r="G33" s="6">
        <v>19368.208363515354</v>
      </c>
      <c r="H33" s="6">
        <v>20312.95777709554</v>
      </c>
      <c r="I33" s="6">
        <v>20636.491492632216</v>
      </c>
      <c r="J33" s="6">
        <v>20968.194839915333</v>
      </c>
      <c r="K33" s="6">
        <v>21308.274112384206</v>
      </c>
      <c r="L33" s="6">
        <v>21656.940812645822</v>
      </c>
      <c r="M33" s="6">
        <v>22014.41178401302</v>
      </c>
    </row>
    <row r="34" spans="2:13" x14ac:dyDescent="0.25">
      <c r="B34" s="5" t="s">
        <v>73</v>
      </c>
      <c r="C34" s="6">
        <v>16966.013916365384</v>
      </c>
      <c r="D34" s="6">
        <v>14424.749980818802</v>
      </c>
      <c r="E34" s="6">
        <v>4259.6942386324772</v>
      </c>
      <c r="F34" s="6">
        <v>254.75282089957147</v>
      </c>
      <c r="G34" s="6"/>
      <c r="H34" s="6"/>
      <c r="I34" s="6"/>
      <c r="J34" s="6"/>
      <c r="K34" s="6"/>
      <c r="L34" s="6"/>
      <c r="M34" s="6"/>
    </row>
    <row r="35" spans="2:13" x14ac:dyDescent="0.25">
      <c r="B35" s="5" t="s">
        <v>74</v>
      </c>
      <c r="C35" s="6">
        <v>16966.013916365384</v>
      </c>
      <c r="D35" s="6">
        <v>22795.522076176334</v>
      </c>
      <c r="E35" s="6">
        <v>20892.113137510041</v>
      </c>
      <c r="F35" s="6">
        <v>18570.551362468828</v>
      </c>
      <c r="G35" s="6">
        <v>19368.208363515354</v>
      </c>
      <c r="H35" s="6">
        <v>20312.95777709554</v>
      </c>
      <c r="I35" s="6">
        <v>20636.491492632216</v>
      </c>
      <c r="J35" s="6">
        <v>20968.194839915333</v>
      </c>
      <c r="K35" s="6">
        <v>21308.274112384206</v>
      </c>
      <c r="L35" s="6">
        <v>21656.940812645822</v>
      </c>
      <c r="M35" s="6">
        <v>22014.41178401302</v>
      </c>
    </row>
    <row r="36" spans="2:13" x14ac:dyDescent="0.25">
      <c r="B36" s="3" t="s">
        <v>125</v>
      </c>
      <c r="C36" s="6"/>
      <c r="D36" s="6"/>
      <c r="E36" s="6"/>
      <c r="F36" s="6"/>
      <c r="G36" s="6"/>
      <c r="H36" s="6"/>
      <c r="I36" s="6"/>
      <c r="J36" s="6"/>
      <c r="K36" s="6"/>
      <c r="L36" s="6"/>
      <c r="M36" s="6"/>
    </row>
    <row r="37" spans="2:13" x14ac:dyDescent="0.25">
      <c r="B37" s="4" t="s">
        <v>77</v>
      </c>
      <c r="C37" s="6"/>
      <c r="D37" s="6"/>
      <c r="E37" s="6"/>
      <c r="F37" s="6"/>
      <c r="G37" s="6"/>
      <c r="H37" s="6"/>
      <c r="I37" s="6"/>
      <c r="J37" s="6"/>
      <c r="K37" s="6"/>
      <c r="L37" s="6"/>
      <c r="M37" s="6"/>
    </row>
    <row r="38" spans="2:13" x14ac:dyDescent="0.25">
      <c r="B38" s="5" t="s">
        <v>75</v>
      </c>
      <c r="C38" s="6"/>
      <c r="D38" s="6">
        <v>8370.7720953575299</v>
      </c>
      <c r="E38" s="6">
        <v>16632.418898877564</v>
      </c>
      <c r="F38" s="6">
        <v>18315.798541569256</v>
      </c>
      <c r="G38" s="6">
        <v>19368.208363515354</v>
      </c>
      <c r="H38" s="6">
        <v>20312.95777709554</v>
      </c>
      <c r="I38" s="6">
        <v>20636.491492632216</v>
      </c>
      <c r="J38" s="6">
        <v>20968.194839915333</v>
      </c>
      <c r="K38" s="6">
        <v>21308.274112384206</v>
      </c>
      <c r="L38" s="6">
        <v>21656.940812645822</v>
      </c>
      <c r="M38" s="6">
        <v>22014.41178401302</v>
      </c>
    </row>
    <row r="39" spans="2:13" x14ac:dyDescent="0.25">
      <c r="B39" s="5" t="s">
        <v>73</v>
      </c>
      <c r="C39" s="6">
        <v>16966.013916365384</v>
      </c>
      <c r="D39" s="6">
        <v>14424.749980818802</v>
      </c>
      <c r="E39" s="6">
        <v>4259.6942386324772</v>
      </c>
      <c r="F39" s="6">
        <v>254.75282089957147</v>
      </c>
      <c r="G39" s="6"/>
      <c r="H39" s="6"/>
      <c r="I39" s="6"/>
      <c r="J39" s="6"/>
      <c r="K39" s="6"/>
      <c r="L39" s="6"/>
      <c r="M39" s="6"/>
    </row>
    <row r="40" spans="2:13" x14ac:dyDescent="0.25">
      <c r="B40" s="5" t="s">
        <v>74</v>
      </c>
      <c r="C40" s="6">
        <v>16966.013916365384</v>
      </c>
      <c r="D40" s="6">
        <v>22795.522076176334</v>
      </c>
      <c r="E40" s="6">
        <v>20892.113137510041</v>
      </c>
      <c r="F40" s="6">
        <v>18570.551362468828</v>
      </c>
      <c r="G40" s="6">
        <v>19368.208363515354</v>
      </c>
      <c r="H40" s="6">
        <v>20312.95777709554</v>
      </c>
      <c r="I40" s="6">
        <v>20636.491492632216</v>
      </c>
      <c r="J40" s="6">
        <v>20968.194839915333</v>
      </c>
      <c r="K40" s="6">
        <v>21308.274112384206</v>
      </c>
      <c r="L40" s="6">
        <v>21656.940812645822</v>
      </c>
      <c r="M40" s="6">
        <v>22014.41178401302</v>
      </c>
    </row>
    <row r="41" spans="2:13" x14ac:dyDescent="0.25">
      <c r="B41" s="2" t="s">
        <v>50</v>
      </c>
      <c r="C41" s="6"/>
      <c r="D41" s="6"/>
      <c r="E41" s="6"/>
      <c r="F41" s="6"/>
      <c r="G41" s="6"/>
      <c r="H41" s="6"/>
      <c r="I41" s="6"/>
      <c r="J41" s="6"/>
      <c r="K41" s="6"/>
      <c r="L41" s="6"/>
      <c r="M41" s="6"/>
    </row>
    <row r="42" spans="2:13" x14ac:dyDescent="0.25">
      <c r="B42" s="3" t="s">
        <v>19</v>
      </c>
      <c r="C42" s="6"/>
      <c r="D42" s="6"/>
      <c r="E42" s="6"/>
      <c r="F42" s="6"/>
      <c r="G42" s="6"/>
      <c r="H42" s="6"/>
      <c r="I42" s="6"/>
      <c r="J42" s="6"/>
      <c r="K42" s="6"/>
      <c r="L42" s="6"/>
      <c r="M42" s="6"/>
    </row>
    <row r="43" spans="2:13" x14ac:dyDescent="0.25">
      <c r="B43" s="4" t="s">
        <v>71</v>
      </c>
      <c r="C43" s="6"/>
      <c r="D43" s="6"/>
      <c r="E43" s="6"/>
      <c r="F43" s="6"/>
      <c r="G43" s="6"/>
      <c r="H43" s="6"/>
      <c r="I43" s="6"/>
      <c r="J43" s="6"/>
      <c r="K43" s="6"/>
      <c r="L43" s="6"/>
      <c r="M43" s="6"/>
    </row>
    <row r="44" spans="2:13" x14ac:dyDescent="0.25">
      <c r="B44" s="5" t="s">
        <v>75</v>
      </c>
      <c r="C44" s="6"/>
      <c r="D44" s="6">
        <v>39270.249437793529</v>
      </c>
      <c r="E44" s="6">
        <v>191729.41121608848</v>
      </c>
      <c r="F44" s="6">
        <v>386474.69183641515</v>
      </c>
      <c r="G44" s="6">
        <v>437928.47187434096</v>
      </c>
      <c r="H44" s="6">
        <v>667678.27303040389</v>
      </c>
      <c r="I44" s="6">
        <v>684633.06772798894</v>
      </c>
      <c r="J44" s="6">
        <v>701930.45326271898</v>
      </c>
      <c r="K44" s="6">
        <v>719510.59854523011</v>
      </c>
      <c r="L44" s="6">
        <v>737679.1427974673</v>
      </c>
      <c r="M44" s="6">
        <v>756306.46555958153</v>
      </c>
    </row>
    <row r="45" spans="2:13" x14ac:dyDescent="0.25">
      <c r="B45" s="5" t="s">
        <v>73</v>
      </c>
      <c r="C45" s="6">
        <v>354861.83568033978</v>
      </c>
      <c r="D45" s="6">
        <v>319562.22649340593</v>
      </c>
      <c r="E45" s="6">
        <v>178363.78974566987</v>
      </c>
      <c r="F45" s="6">
        <v>1865.7438109999998</v>
      </c>
      <c r="G45" s="6">
        <v>1399.30785825</v>
      </c>
      <c r="H45" s="6">
        <v>932.87190549999991</v>
      </c>
      <c r="I45" s="6">
        <v>466.43595274999996</v>
      </c>
      <c r="J45" s="6"/>
      <c r="K45" s="6"/>
      <c r="L45" s="6"/>
      <c r="M45" s="6"/>
    </row>
    <row r="46" spans="2:13" x14ac:dyDescent="0.25">
      <c r="B46" s="5" t="s">
        <v>74</v>
      </c>
      <c r="C46" s="6">
        <v>354861.83568033978</v>
      </c>
      <c r="D46" s="6">
        <v>358832.4759311995</v>
      </c>
      <c r="E46" s="6">
        <v>370093.20096175832</v>
      </c>
      <c r="F46" s="6">
        <v>388340.43564741517</v>
      </c>
      <c r="G46" s="6">
        <v>439327.77973259095</v>
      </c>
      <c r="H46" s="6">
        <v>668611.14493590395</v>
      </c>
      <c r="I46" s="6">
        <v>685099.50368073874</v>
      </c>
      <c r="J46" s="6">
        <v>701930.45326271898</v>
      </c>
      <c r="K46" s="6">
        <v>719510.59854523011</v>
      </c>
      <c r="L46" s="6">
        <v>737679.1427974673</v>
      </c>
      <c r="M46" s="6">
        <v>756306.46555958153</v>
      </c>
    </row>
    <row r="47" spans="2:13" x14ac:dyDescent="0.25">
      <c r="B47" s="3" t="s">
        <v>125</v>
      </c>
      <c r="C47" s="6"/>
      <c r="D47" s="6"/>
      <c r="E47" s="6"/>
      <c r="F47" s="6"/>
      <c r="G47" s="6"/>
      <c r="H47" s="6"/>
      <c r="I47" s="6"/>
      <c r="J47" s="6"/>
      <c r="K47" s="6"/>
      <c r="L47" s="6"/>
      <c r="M47" s="6"/>
    </row>
    <row r="48" spans="2:13" x14ac:dyDescent="0.25">
      <c r="B48" s="4" t="s">
        <v>71</v>
      </c>
      <c r="C48" s="6"/>
      <c r="D48" s="6"/>
      <c r="E48" s="6"/>
      <c r="F48" s="6"/>
      <c r="G48" s="6"/>
      <c r="H48" s="6"/>
      <c r="I48" s="6"/>
      <c r="J48" s="6"/>
      <c r="K48" s="6"/>
      <c r="L48" s="6"/>
      <c r="M48" s="6"/>
    </row>
    <row r="49" spans="2:13" x14ac:dyDescent="0.25">
      <c r="B49" s="5" t="s">
        <v>75</v>
      </c>
      <c r="C49" s="6"/>
      <c r="D49" s="6">
        <v>39270.249437793529</v>
      </c>
      <c r="E49" s="6">
        <v>191729.41121608848</v>
      </c>
      <c r="F49" s="6">
        <v>410371.77843729343</v>
      </c>
      <c r="G49" s="6">
        <v>484575.69575849711</v>
      </c>
      <c r="H49" s="6">
        <v>734286.07487992605</v>
      </c>
      <c r="I49" s="6">
        <v>752922.80004232097</v>
      </c>
      <c r="J49" s="6">
        <v>771944.58689377189</v>
      </c>
      <c r="K49" s="6">
        <v>791292.67678714718</v>
      </c>
      <c r="L49" s="6">
        <v>811273.80846713425</v>
      </c>
      <c r="M49" s="6">
        <v>831759.48876095237</v>
      </c>
    </row>
    <row r="50" spans="2:13" x14ac:dyDescent="0.25">
      <c r="B50" s="5" t="s">
        <v>73</v>
      </c>
      <c r="C50" s="6">
        <v>354861.83568033978</v>
      </c>
      <c r="D50" s="6">
        <v>319562.22649340593</v>
      </c>
      <c r="E50" s="6">
        <v>178363.78974566987</v>
      </c>
      <c r="F50" s="6">
        <v>1865.7438109999998</v>
      </c>
      <c r="G50" s="6">
        <v>1399.30785825</v>
      </c>
      <c r="H50" s="6">
        <v>932.87190549999991</v>
      </c>
      <c r="I50" s="6">
        <v>466.43595274999996</v>
      </c>
      <c r="J50" s="6"/>
      <c r="K50" s="6"/>
      <c r="L50" s="6"/>
      <c r="M50" s="6"/>
    </row>
    <row r="51" spans="2:13" x14ac:dyDescent="0.25">
      <c r="B51" s="5" t="s">
        <v>74</v>
      </c>
      <c r="C51" s="6">
        <v>354861.83568033978</v>
      </c>
      <c r="D51" s="6">
        <v>358832.4759311995</v>
      </c>
      <c r="E51" s="6">
        <v>370093.20096175832</v>
      </c>
      <c r="F51" s="6">
        <v>412237.52224829345</v>
      </c>
      <c r="G51" s="6">
        <v>485975.0036167471</v>
      </c>
      <c r="H51" s="6">
        <v>735218.94678542612</v>
      </c>
      <c r="I51" s="6">
        <v>753389.23599507078</v>
      </c>
      <c r="J51" s="6">
        <v>771944.58689377189</v>
      </c>
      <c r="K51" s="6">
        <v>791292.67678714718</v>
      </c>
      <c r="L51" s="6">
        <v>811273.80846713425</v>
      </c>
      <c r="M51" s="6">
        <v>831759.48876095237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Props1.xml><?xml version="1.0" encoding="utf-8"?>
<ds:datastoreItem xmlns:ds="http://schemas.openxmlformats.org/officeDocument/2006/customXml" ds:itemID="{D757B9CA-104B-4B04-BABB-5D05FE04938B}">
  <ds:schemaRefs/>
</ds:datastoreItem>
</file>

<file path=customXml/itemProps2.xml><?xml version="1.0" encoding="utf-8"?>
<ds:datastoreItem xmlns:ds="http://schemas.openxmlformats.org/officeDocument/2006/customXml" ds:itemID="{6A00AE14-1145-45D5-A8F9-12F698EC9E58}">
  <ds:schemaRefs>
    <ds:schemaRef ds:uri="http://www.w3.org/2001/XMLSchema"/>
    <ds:schemaRef ds:uri="http://microsoft.data.visualization.engine.tours/1.0"/>
  </ds:schemaRefs>
</ds:datastoreItem>
</file>

<file path=customXml/itemProps3.xml><?xml version="1.0" encoding="utf-8"?>
<ds:datastoreItem xmlns:ds="http://schemas.openxmlformats.org/officeDocument/2006/customXml" ds:itemID="{4794E647-E20E-4755-9572-117A0B3A5B36}">
  <ds:schemaRefs/>
</ds:datastoreItem>
</file>

<file path=customXml/itemProps4.xml><?xml version="1.0" encoding="utf-8"?>
<ds:datastoreItem xmlns:ds="http://schemas.openxmlformats.org/officeDocument/2006/customXml" ds:itemID="{DD04726F-71DD-4533-B59F-E1B67444DD3B}">
  <ds:schemaRefs/>
</ds:datastoreItem>
</file>

<file path=customXml/itemProps5.xml><?xml version="1.0" encoding="utf-8"?>
<ds:datastoreItem xmlns:ds="http://schemas.openxmlformats.org/officeDocument/2006/customXml" ds:itemID="{1E62E5EB-83EA-431B-9937-449A00268A31}">
  <ds:schemaRefs/>
</ds:datastoreItem>
</file>

<file path=customXml/itemProps6.xml><?xml version="1.0" encoding="utf-8"?>
<ds:datastoreItem xmlns:ds="http://schemas.openxmlformats.org/officeDocument/2006/customXml" ds:itemID="{152AE818-87C2-42C1-99E0-A0953CD94281}">
  <ds:schemaRefs/>
</ds:datastoreItem>
</file>

<file path=customXml/itemProps7.xml><?xml version="1.0" encoding="utf-8"?>
<ds:datastoreItem xmlns:ds="http://schemas.openxmlformats.org/officeDocument/2006/customXml" ds:itemID="{CE447EFA-4157-4CA6-A785-8743EA582AFF}">
  <ds:schemaRefs>
    <ds:schemaRef ds:uri="http://www.w3.org/2001/XMLSchema"/>
    <ds:schemaRef ds:uri="http://microsoft.data.visualization.Client.Excel/1.0"/>
  </ds:schemaRefs>
</ds:datastoreItem>
</file>

<file path=customXml/itemProps8.xml><?xml version="1.0" encoding="utf-8"?>
<ds:datastoreItem xmlns:ds="http://schemas.openxmlformats.org/officeDocument/2006/customXml" ds:itemID="{DB700592-DEFA-4A17-8E74-EEB57A70EA32}">
  <ds:schemaRefs/>
</ds:datastoreItem>
</file>

<file path=customXml/itemProps9.xml><?xml version="1.0" encoding="utf-8"?>
<ds:datastoreItem xmlns:ds="http://schemas.openxmlformats.org/officeDocument/2006/customXml" ds:itemID="{F881B892-FEEA-47D5-85C1-63DAC73F3328}">
  <ds:schemaRefs/>
</ds:datastoreItem>
</file>

<file path=customXml/itemProps10.xml><?xml version="1.0" encoding="utf-8"?>
<ds:datastoreItem xmlns:ds="http://schemas.openxmlformats.org/officeDocument/2006/customXml" ds:itemID="{19EE3D69-2C7A-4065-ADF8-2E807E66B81F}">
  <ds:schemaRefs/>
</ds:datastoreItem>
</file>

<file path=customXml/itemProps11.xml><?xml version="1.0" encoding="utf-8"?>
<ds:datastoreItem xmlns:ds="http://schemas.openxmlformats.org/officeDocument/2006/customXml" ds:itemID="{4F5EAE15-13F5-4467-B37F-1B42FB923C13}">
  <ds:schemaRefs/>
</ds:datastoreItem>
</file>

<file path=customXml/itemProps12.xml><?xml version="1.0" encoding="utf-8"?>
<ds:datastoreItem xmlns:ds="http://schemas.openxmlformats.org/officeDocument/2006/customXml" ds:itemID="{E75BABFD-2E82-4D72-AE98-FDDB93943B71}">
  <ds:schemaRefs/>
</ds:datastoreItem>
</file>

<file path=customXml/itemProps13.xml><?xml version="1.0" encoding="utf-8"?>
<ds:datastoreItem xmlns:ds="http://schemas.openxmlformats.org/officeDocument/2006/customXml" ds:itemID="{F15D7FA0-9857-4E54-B993-D5D807107A98}">
  <ds:schemaRefs/>
</ds:datastoreItem>
</file>

<file path=customXml/itemProps14.xml><?xml version="1.0" encoding="utf-8"?>
<ds:datastoreItem xmlns:ds="http://schemas.openxmlformats.org/officeDocument/2006/customXml" ds:itemID="{AF29DD07-F082-4799-BE96-3C4435CC825A}">
  <ds:schemaRefs/>
</ds:datastoreItem>
</file>

<file path=customXml/itemProps15.xml><?xml version="1.0" encoding="utf-8"?>
<ds:datastoreItem xmlns:ds="http://schemas.openxmlformats.org/officeDocument/2006/customXml" ds:itemID="{4708BC97-2341-47F8-A494-7400B6EE8932}">
  <ds:schemaRefs/>
</ds:datastoreItem>
</file>

<file path=customXml/itemProps16.xml><?xml version="1.0" encoding="utf-8"?>
<ds:datastoreItem xmlns:ds="http://schemas.openxmlformats.org/officeDocument/2006/customXml" ds:itemID="{E4D9871A-E9F6-464F-9396-C74361592589}">
  <ds:schemaRefs/>
</ds:datastoreItem>
</file>

<file path=customXml/itemProps17.xml><?xml version="1.0" encoding="utf-8"?>
<ds:datastoreItem xmlns:ds="http://schemas.openxmlformats.org/officeDocument/2006/customXml" ds:itemID="{0C6AB9D4-CDD7-43C8-8F3D-AFE2A26282AF}">
  <ds:schemaRefs/>
</ds:datastoreItem>
</file>

<file path=customXml/itemProps18.xml><?xml version="1.0" encoding="utf-8"?>
<ds:datastoreItem xmlns:ds="http://schemas.openxmlformats.org/officeDocument/2006/customXml" ds:itemID="{203B2AEE-79F6-48E1-B516-A00E00A1870C}">
  <ds:schemaRefs/>
</ds:datastoreItem>
</file>

<file path=customXml/itemProps19.xml><?xml version="1.0" encoding="utf-8"?>
<ds:datastoreItem xmlns:ds="http://schemas.openxmlformats.org/officeDocument/2006/customXml" ds:itemID="{A61F65B8-A6E6-4350-AEAF-F1909D60CE87}">
  <ds:schemaRefs/>
</ds:datastoreItem>
</file>

<file path=customXml/itemProps20.xml><?xml version="1.0" encoding="utf-8"?>
<ds:datastoreItem xmlns:ds="http://schemas.openxmlformats.org/officeDocument/2006/customXml" ds:itemID="{FA0449FB-EC23-441D-B365-267531E8B581}">
  <ds:schemaRefs/>
</ds:datastoreItem>
</file>

<file path=customXml/itemProps21.xml><?xml version="1.0" encoding="utf-8"?>
<ds:datastoreItem xmlns:ds="http://schemas.openxmlformats.org/officeDocument/2006/customXml" ds:itemID="{C10FBFB7-11B2-4527-ABBD-B4FB1B0F2EA9}">
  <ds:schemaRefs/>
</ds:datastoreItem>
</file>

<file path=customXml/itemProps22.xml><?xml version="1.0" encoding="utf-8"?>
<ds:datastoreItem xmlns:ds="http://schemas.openxmlformats.org/officeDocument/2006/customXml" ds:itemID="{9CBB8C63-8DB8-4E75-B464-F3ABFE6D904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3</vt:i4>
      </vt:variant>
    </vt:vector>
  </HeadingPairs>
  <TitlesOfParts>
    <vt:vector size="10" baseType="lpstr">
      <vt:lpstr>RefreshDataHowTo</vt:lpstr>
      <vt:lpstr>Objective value</vt:lpstr>
      <vt:lpstr>Emission</vt:lpstr>
      <vt:lpstr>Undiscounted costs</vt:lpstr>
      <vt:lpstr>Taxes</vt:lpstr>
      <vt:lpstr>LevelizedCost</vt:lpstr>
      <vt:lpstr>Capacity</vt:lpstr>
      <vt:lpstr>filename</vt:lpstr>
      <vt:lpstr>FolderPath</vt:lpstr>
      <vt:lpstr>WorkbookPath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Kristoffer Steen Andersen</dc:creator>
  <cp:lastModifiedBy>Kristoffer Steen Andersen</cp:lastModifiedBy>
  <dcterms:created xsi:type="dcterms:W3CDTF">2024-06-20T07:29:26Z</dcterms:created>
  <dcterms:modified xsi:type="dcterms:W3CDTF">2025-12-16T16:00:53Z</dcterms:modified>
</cp:coreProperties>
</file>