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24226"/>
  <mc:AlternateContent xmlns:mc="http://schemas.openxmlformats.org/markup-compatibility/2006">
    <mc:Choice Requires="x15">
      <x15ac:absPath xmlns:x15ac="http://schemas.microsoft.com/office/spreadsheetml/2010/11/ac" url="C:\VEDA\VEDA_Models\~g2v_TIMES-Nordic\master\SuppXLS\"/>
    </mc:Choice>
  </mc:AlternateContent>
  <xr:revisionPtr revIDLastSave="0" documentId="13_ncr:1_{DB32FAEB-FA0B-4ED5-91CF-BA92B65702F3}" xr6:coauthVersionLast="46" xr6:coauthVersionMax="46" xr10:uidLastSave="{00000000-0000-0000-0000-000000000000}"/>
  <bookViews>
    <workbookView xWindow="14580" yWindow="588" windowWidth="20676" windowHeight="16092" activeTab="2" xr2:uid="{00000000-000D-0000-FFFF-FFFF00000000}"/>
  </bookViews>
  <sheets>
    <sheet name="LOG" sheetId="36" r:id="rId1"/>
    <sheet name="Intro" sheetId="39" r:id="rId2"/>
    <sheet name="BY_Demands_Drivers" sheetId="34" r:id="rId3"/>
    <sheet name="DEM_Construction" sheetId="37" r:id="rId4"/>
    <sheet name="DEM_OtherUtilities" sheetId="38" r:id="rId5"/>
    <sheet name="DEM_Agriculture" sheetId="25" r:id="rId6"/>
    <sheet name="DEM_FOOD" sheetId="23" r:id="rId7"/>
    <sheet name="DEM_Chemical" sheetId="26" r:id="rId8"/>
    <sheet name="DEM_Glass&amp;Concrete" sheetId="27" r:id="rId9"/>
    <sheet name="DEM_Metal" sheetId="28" r:id="rId10"/>
    <sheet name="DEM_OtherCommodity" sheetId="29" r:id="rId11"/>
    <sheet name="DEM_MotorVehicles" sheetId="30" r:id="rId12"/>
    <sheet name="DEM_Wholesale&amp;Retail" sheetId="31" r:id="rId13"/>
    <sheet name="DEM_PrivateService" sheetId="33" r:id="rId14"/>
    <sheet name="DEM_PublicService" sheetId="32" r:id="rId15"/>
    <sheet name="Convergence programme" sheetId="40" r:id="rId16"/>
    <sheet name="Drivers_NETP" sheetId="41" r:id="rId17"/>
    <sheet name="Convergence programme_MFdk" sheetId="35" r:id="rId18"/>
  </sheets>
  <externalReferences>
    <externalReference r:id="rId19"/>
    <externalReference r:id="rId20"/>
    <externalReference r:id="rId21"/>
    <externalReference r:id="rId22"/>
  </externalReferences>
  <definedNames>
    <definedName name="_xlnm._FilterDatabase" localSheetId="2" hidden="1">BY_Demands_Drivers!#REF!</definedName>
    <definedName name="dkkPerEUR">'[1]Centrale data'!$C$34</definedName>
    <definedName name="FID_1">[2]AGR_Fuels!$A$2</definedName>
    <definedName name="rSØK">'[1]Centrale data'!$C$32</definedName>
    <definedName name="x">[3]AGR_Fuels!$A$2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61" i="34" l="1"/>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12" i="34"/>
  <c r="H5" i="32" l="1"/>
  <c r="I5" i="32"/>
  <c r="D77" i="32" s="1"/>
  <c r="H6" i="32"/>
  <c r="I6" i="32"/>
  <c r="D186" i="32" s="1"/>
  <c r="H7" i="32"/>
  <c r="I7" i="32"/>
  <c r="D79" i="32" s="1"/>
  <c r="H8" i="32"/>
  <c r="I8" i="32"/>
  <c r="D152" i="32" s="1"/>
  <c r="H9" i="32"/>
  <c r="I9" i="32"/>
  <c r="D45" i="32" s="1"/>
  <c r="H10" i="32"/>
  <c r="I10" i="32"/>
  <c r="D226" i="32" s="1"/>
  <c r="H11" i="32"/>
  <c r="I11" i="32"/>
  <c r="D47" i="32" s="1"/>
  <c r="H12" i="32"/>
  <c r="I12" i="32"/>
  <c r="D120" i="32" s="1"/>
  <c r="H13" i="32"/>
  <c r="I13" i="32"/>
  <c r="D85" i="32" s="1"/>
  <c r="H14" i="32"/>
  <c r="I14" i="32"/>
  <c r="D194" i="32" s="1"/>
  <c r="H15" i="32"/>
  <c r="I15" i="32"/>
  <c r="D87" i="32" s="1"/>
  <c r="H16" i="32"/>
  <c r="I16" i="32"/>
  <c r="D88" i="32" s="1"/>
  <c r="H17" i="32"/>
  <c r="I17" i="32"/>
  <c r="D53" i="32" s="1"/>
  <c r="H18" i="32"/>
  <c r="I18" i="32"/>
  <c r="D234" i="32" s="1"/>
  <c r="H19" i="32"/>
  <c r="I19" i="32"/>
  <c r="D55" i="32" s="1"/>
  <c r="H20" i="32"/>
  <c r="I20" i="32"/>
  <c r="D92" i="32" s="1"/>
  <c r="H21" i="32"/>
  <c r="I21" i="32"/>
  <c r="D21" i="32" s="1"/>
  <c r="H22" i="32"/>
  <c r="I22" i="32"/>
  <c r="D202" i="32" s="1"/>
  <c r="H23" i="32"/>
  <c r="I23" i="32"/>
  <c r="D23" i="32" s="1"/>
  <c r="H24" i="32"/>
  <c r="I24" i="32"/>
  <c r="D240" i="32" s="1"/>
  <c r="H25" i="32"/>
  <c r="I25" i="32"/>
  <c r="D61" i="32" s="1"/>
  <c r="H26" i="32"/>
  <c r="I26" i="32"/>
  <c r="D242" i="32" s="1"/>
  <c r="H27" i="32"/>
  <c r="I27" i="32"/>
  <c r="D63" i="32" s="1"/>
  <c r="H28" i="32"/>
  <c r="I28" i="32"/>
  <c r="D208" i="32" s="1"/>
  <c r="H29" i="32"/>
  <c r="I29" i="32"/>
  <c r="D29" i="32" s="1"/>
  <c r="H30" i="32"/>
  <c r="I30" i="32"/>
  <c r="D210" i="32" s="1"/>
  <c r="H31" i="32"/>
  <c r="I31" i="32"/>
  <c r="D31" i="32" s="1"/>
  <c r="H32" i="32"/>
  <c r="I32" i="32"/>
  <c r="D248" i="32" s="1"/>
  <c r="H33" i="32"/>
  <c r="I33" i="32"/>
  <c r="D69" i="32" s="1"/>
  <c r="H34" i="32"/>
  <c r="I34" i="32"/>
  <c r="D250" i="32" s="1"/>
  <c r="H35" i="32"/>
  <c r="I35" i="32"/>
  <c r="D71" i="32" s="1"/>
  <c r="H36" i="32"/>
  <c r="I36" i="32"/>
  <c r="D216" i="32" s="1"/>
  <c r="H37" i="32"/>
  <c r="I37" i="32"/>
  <c r="D37" i="32" s="1"/>
  <c r="H38" i="32"/>
  <c r="I38" i="32"/>
  <c r="D218" i="32" s="1"/>
  <c r="H39" i="32"/>
  <c r="I39" i="32"/>
  <c r="D39" i="32" s="1"/>
  <c r="I4" i="32"/>
  <c r="D220" i="32" s="1"/>
  <c r="H4" i="32"/>
  <c r="H5" i="33"/>
  <c r="I5" i="33"/>
  <c r="E185" i="33" s="1"/>
  <c r="H6" i="33"/>
  <c r="I6" i="33"/>
  <c r="D42" i="33" s="1"/>
  <c r="H7" i="33"/>
  <c r="I7" i="33"/>
  <c r="E151" i="33" s="1"/>
  <c r="H8" i="33"/>
  <c r="I8" i="33"/>
  <c r="D8" i="33" s="1"/>
  <c r="H9" i="33"/>
  <c r="I9" i="33"/>
  <c r="E153" i="33" s="1"/>
  <c r="H10" i="33"/>
  <c r="I10" i="33"/>
  <c r="D10" i="33" s="1"/>
  <c r="H11" i="33"/>
  <c r="I11" i="33"/>
  <c r="E191" i="33" s="1"/>
  <c r="H12" i="33"/>
  <c r="I12" i="33"/>
  <c r="D48" i="33" s="1"/>
  <c r="H13" i="33"/>
  <c r="I13" i="33"/>
  <c r="E193" i="33" s="1"/>
  <c r="H14" i="33"/>
  <c r="I14" i="33"/>
  <c r="D50" i="33" s="1"/>
  <c r="H15" i="33"/>
  <c r="I15" i="33"/>
  <c r="E159" i="33" s="1"/>
  <c r="H16" i="33"/>
  <c r="I16" i="33"/>
  <c r="D16" i="33" s="1"/>
  <c r="H17" i="33"/>
  <c r="I17" i="33"/>
  <c r="E161" i="33" s="1"/>
  <c r="H18" i="33"/>
  <c r="I18" i="33"/>
  <c r="D18" i="33" s="1"/>
  <c r="H19" i="33"/>
  <c r="I19" i="33"/>
  <c r="E127" i="33" s="1"/>
  <c r="H20" i="33"/>
  <c r="I20" i="33"/>
  <c r="D56" i="33" s="1"/>
  <c r="H21" i="33"/>
  <c r="I21" i="33"/>
  <c r="E237" i="33" s="1"/>
  <c r="H22" i="33"/>
  <c r="I22" i="33"/>
  <c r="D58" i="33" s="1"/>
  <c r="H23" i="33"/>
  <c r="I23" i="33"/>
  <c r="E95" i="33" s="1"/>
  <c r="H24" i="33"/>
  <c r="I24" i="33"/>
  <c r="D24" i="33" s="1"/>
  <c r="H25" i="33"/>
  <c r="I25" i="33"/>
  <c r="E169" i="33" s="1"/>
  <c r="H26" i="33"/>
  <c r="I26" i="33"/>
  <c r="D26" i="33" s="1"/>
  <c r="H27" i="33"/>
  <c r="I27" i="33"/>
  <c r="E207" i="33" s="1"/>
  <c r="H28" i="33"/>
  <c r="I28" i="33"/>
  <c r="D64" i="33" s="1"/>
  <c r="H29" i="33"/>
  <c r="I29" i="33"/>
  <c r="E209" i="33" s="1"/>
  <c r="H30" i="33"/>
  <c r="I30" i="33"/>
  <c r="D66" i="33" s="1"/>
  <c r="H31" i="33"/>
  <c r="I31" i="33"/>
  <c r="E175" i="33" s="1"/>
  <c r="H32" i="33"/>
  <c r="I32" i="33"/>
  <c r="D32" i="33" s="1"/>
  <c r="H33" i="33"/>
  <c r="I33" i="33"/>
  <c r="E177" i="33" s="1"/>
  <c r="H34" i="33"/>
  <c r="I34" i="33"/>
  <c r="D34" i="33" s="1"/>
  <c r="H35" i="33"/>
  <c r="I35" i="33"/>
  <c r="E71" i="33" s="1"/>
  <c r="H36" i="33"/>
  <c r="I36" i="33"/>
  <c r="H37" i="33"/>
  <c r="I37" i="33"/>
  <c r="E217" i="33" s="1"/>
  <c r="H38" i="33"/>
  <c r="I38" i="33"/>
  <c r="H39" i="33"/>
  <c r="I39" i="33"/>
  <c r="E183" i="33" s="1"/>
  <c r="I4" i="33"/>
  <c r="D40" i="33" s="1"/>
  <c r="H4" i="33"/>
  <c r="H5" i="31"/>
  <c r="I5" i="31"/>
  <c r="H6" i="31"/>
  <c r="I6" i="31"/>
  <c r="D78" i="31" s="1"/>
  <c r="H7" i="31"/>
  <c r="I7" i="31"/>
  <c r="E7" i="31" s="1"/>
  <c r="H8" i="31"/>
  <c r="I8" i="31"/>
  <c r="E152" i="31" s="1"/>
  <c r="H9" i="31"/>
  <c r="I9" i="31"/>
  <c r="H10" i="31"/>
  <c r="I10" i="31"/>
  <c r="D118" i="31" s="1"/>
  <c r="H11" i="31"/>
  <c r="I11" i="31"/>
  <c r="H12" i="31"/>
  <c r="I12" i="31"/>
  <c r="E192" i="31" s="1"/>
  <c r="H13" i="31"/>
  <c r="I13" i="31"/>
  <c r="H14" i="31"/>
  <c r="I14" i="31"/>
  <c r="D230" i="31" s="1"/>
  <c r="H15" i="31"/>
  <c r="I15" i="31"/>
  <c r="H16" i="31"/>
  <c r="I16" i="31"/>
  <c r="E160" i="31" s="1"/>
  <c r="H17" i="31"/>
  <c r="I17" i="31"/>
  <c r="H18" i="31"/>
  <c r="I18" i="31"/>
  <c r="E198" i="31" s="1"/>
  <c r="H19" i="31"/>
  <c r="I19" i="31"/>
  <c r="H20" i="31"/>
  <c r="I20" i="31"/>
  <c r="D128" i="31" s="1"/>
  <c r="H21" i="31"/>
  <c r="I21" i="31"/>
  <c r="H22" i="31"/>
  <c r="I22" i="31"/>
  <c r="E202" i="31" s="1"/>
  <c r="H23" i="31"/>
  <c r="I23" i="31"/>
  <c r="H24" i="31"/>
  <c r="I24" i="31"/>
  <c r="D168" i="31" s="1"/>
  <c r="H25" i="31"/>
  <c r="I25" i="31"/>
  <c r="D169" i="31" s="1"/>
  <c r="H26" i="31"/>
  <c r="I26" i="31"/>
  <c r="D206" i="31" s="1"/>
  <c r="H27" i="31"/>
  <c r="I27" i="31"/>
  <c r="H28" i="31"/>
  <c r="I28" i="31"/>
  <c r="D64" i="31" s="1"/>
  <c r="H29" i="31"/>
  <c r="I29" i="31"/>
  <c r="D29" i="31" s="1"/>
  <c r="H30" i="31"/>
  <c r="I30" i="31"/>
  <c r="E174" i="31" s="1"/>
  <c r="H31" i="31"/>
  <c r="I31" i="31"/>
  <c r="H32" i="31"/>
  <c r="I32" i="31"/>
  <c r="D212" i="31" s="1"/>
  <c r="H33" i="31"/>
  <c r="I33" i="31"/>
  <c r="H34" i="31"/>
  <c r="I34" i="31"/>
  <c r="D70" i="31" s="1"/>
  <c r="H35" i="31"/>
  <c r="I35" i="31"/>
  <c r="H36" i="31"/>
  <c r="I36" i="31"/>
  <c r="E216" i="31" s="1"/>
  <c r="H37" i="31"/>
  <c r="I37" i="31"/>
  <c r="H38" i="31"/>
  <c r="I38" i="31"/>
  <c r="D182" i="31" s="1"/>
  <c r="H39" i="31"/>
  <c r="I39" i="31"/>
  <c r="I4" i="31"/>
  <c r="E220" i="31" s="1"/>
  <c r="H4" i="31"/>
  <c r="H5" i="30"/>
  <c r="I5" i="30"/>
  <c r="D149" i="30" s="1"/>
  <c r="H6" i="30"/>
  <c r="I6" i="30"/>
  <c r="E150" i="30" s="1"/>
  <c r="H7" i="30"/>
  <c r="I7" i="30"/>
  <c r="H8" i="30"/>
  <c r="I8" i="30"/>
  <c r="E44" i="30" s="1"/>
  <c r="H9" i="30"/>
  <c r="I9" i="30"/>
  <c r="D117" i="30" s="1"/>
  <c r="H10" i="30"/>
  <c r="I10" i="30"/>
  <c r="E190" i="30" s="1"/>
  <c r="H11" i="30"/>
  <c r="I11" i="30"/>
  <c r="H12" i="30"/>
  <c r="I12" i="30"/>
  <c r="E228" i="30" s="1"/>
  <c r="H13" i="30"/>
  <c r="I13" i="30"/>
  <c r="D193" i="30" s="1"/>
  <c r="H14" i="30"/>
  <c r="I14" i="30"/>
  <c r="E158" i="30" s="1"/>
  <c r="H15" i="30"/>
  <c r="I15" i="30"/>
  <c r="H16" i="30"/>
  <c r="I16" i="30"/>
  <c r="H17" i="30"/>
  <c r="I17" i="30"/>
  <c r="D161" i="30" s="1"/>
  <c r="H18" i="30"/>
  <c r="I18" i="30"/>
  <c r="H19" i="30"/>
  <c r="I19" i="30"/>
  <c r="H20" i="30"/>
  <c r="I20" i="30"/>
  <c r="H21" i="30"/>
  <c r="I21" i="30"/>
  <c r="D129" i="30" s="1"/>
  <c r="H22" i="30"/>
  <c r="I22" i="30"/>
  <c r="H23" i="30"/>
  <c r="I23" i="30"/>
  <c r="H24" i="30"/>
  <c r="I24" i="30"/>
  <c r="H25" i="30"/>
  <c r="I25" i="30"/>
  <c r="D97" i="30" s="1"/>
  <c r="H26" i="30"/>
  <c r="I26" i="30"/>
  <c r="H27" i="30"/>
  <c r="I27" i="30"/>
  <c r="H28" i="30"/>
  <c r="I28" i="30"/>
  <c r="E28" i="30" s="1"/>
  <c r="H29" i="30"/>
  <c r="I29" i="30"/>
  <c r="D173" i="30" s="1"/>
  <c r="H30" i="30"/>
  <c r="I30" i="30"/>
  <c r="H31" i="30"/>
  <c r="I31" i="30"/>
  <c r="H32" i="30"/>
  <c r="I32" i="30"/>
  <c r="H33" i="30"/>
  <c r="I33" i="30"/>
  <c r="D141" i="30" s="1"/>
  <c r="H34" i="30"/>
  <c r="I34" i="30"/>
  <c r="H35" i="30"/>
  <c r="I35" i="30"/>
  <c r="H36" i="30"/>
  <c r="I36" i="30"/>
  <c r="H37" i="30"/>
  <c r="I37" i="30"/>
  <c r="D217" i="30" s="1"/>
  <c r="H38" i="30"/>
  <c r="I38" i="30"/>
  <c r="H39" i="30"/>
  <c r="I39" i="30"/>
  <c r="I4" i="30"/>
  <c r="H4" i="30"/>
  <c r="H5" i="29"/>
  <c r="I5" i="29"/>
  <c r="H6" i="29"/>
  <c r="I6" i="29"/>
  <c r="D114" i="29" s="1"/>
  <c r="H7" i="29"/>
  <c r="I7" i="29"/>
  <c r="D79" i="29" s="1"/>
  <c r="H8" i="29"/>
  <c r="I8" i="29"/>
  <c r="E224" i="29" s="1"/>
  <c r="H9" i="29"/>
  <c r="I9" i="29"/>
  <c r="H10" i="29"/>
  <c r="I10" i="29"/>
  <c r="D10" i="29" s="1"/>
  <c r="H11" i="29"/>
  <c r="I11" i="29"/>
  <c r="E119" i="29" s="1"/>
  <c r="H12" i="29"/>
  <c r="I12" i="29"/>
  <c r="E192" i="29" s="1"/>
  <c r="H13" i="29"/>
  <c r="I13" i="29"/>
  <c r="H14" i="29"/>
  <c r="I14" i="29"/>
  <c r="D122" i="29" s="1"/>
  <c r="H15" i="29"/>
  <c r="I15" i="29"/>
  <c r="E87" i="29" s="1"/>
  <c r="H16" i="29"/>
  <c r="I16" i="29"/>
  <c r="E232" i="29" s="1"/>
  <c r="H17" i="29"/>
  <c r="I17" i="29"/>
  <c r="E89" i="29" s="1"/>
  <c r="H18" i="29"/>
  <c r="I18" i="29"/>
  <c r="D90" i="29" s="1"/>
  <c r="H19" i="29"/>
  <c r="I19" i="29"/>
  <c r="H20" i="29"/>
  <c r="I20" i="29"/>
  <c r="E164" i="29" s="1"/>
  <c r="H21" i="29"/>
  <c r="I21" i="29"/>
  <c r="D57" i="29" s="1"/>
  <c r="H22" i="29"/>
  <c r="I22" i="29"/>
  <c r="E94" i="29" s="1"/>
  <c r="H23" i="29"/>
  <c r="I23" i="29"/>
  <c r="H24" i="29"/>
  <c r="I24" i="29"/>
  <c r="E240" i="29" s="1"/>
  <c r="H25" i="29"/>
  <c r="I25" i="29"/>
  <c r="H26" i="29"/>
  <c r="I26" i="29"/>
  <c r="D98" i="29" s="1"/>
  <c r="H27" i="29"/>
  <c r="I27" i="29"/>
  <c r="D63" i="29" s="1"/>
  <c r="H28" i="29"/>
  <c r="I28" i="29"/>
  <c r="E208" i="29" s="1"/>
  <c r="H29" i="29"/>
  <c r="I29" i="29"/>
  <c r="H30" i="29"/>
  <c r="I30" i="29"/>
  <c r="H31" i="29"/>
  <c r="I31" i="29"/>
  <c r="E103" i="29" s="1"/>
  <c r="H32" i="29"/>
  <c r="I32" i="29"/>
  <c r="E248" i="29" s="1"/>
  <c r="H33" i="29"/>
  <c r="I33" i="29"/>
  <c r="H34" i="29"/>
  <c r="I34" i="29"/>
  <c r="D106" i="29" s="1"/>
  <c r="H35" i="29"/>
  <c r="I35" i="29"/>
  <c r="D71" i="29" s="1"/>
  <c r="H36" i="29"/>
  <c r="I36" i="29"/>
  <c r="E144" i="29" s="1"/>
  <c r="H37" i="29"/>
  <c r="I37" i="29"/>
  <c r="D73" i="29" s="1"/>
  <c r="H38" i="29"/>
  <c r="I38" i="29"/>
  <c r="E110" i="29" s="1"/>
  <c r="H39" i="29"/>
  <c r="I39" i="29"/>
  <c r="I4" i="29"/>
  <c r="E184" i="29" s="1"/>
  <c r="H4" i="29"/>
  <c r="H5" i="28"/>
  <c r="I5" i="28"/>
  <c r="D185" i="28" s="1"/>
  <c r="H6" i="28"/>
  <c r="I6" i="28"/>
  <c r="D186" i="28" s="1"/>
  <c r="H7" i="28"/>
  <c r="I7" i="28"/>
  <c r="H8" i="28"/>
  <c r="I8" i="28"/>
  <c r="E8" i="28" s="1"/>
  <c r="H9" i="28"/>
  <c r="I9" i="28"/>
  <c r="H10" i="28"/>
  <c r="I10" i="28"/>
  <c r="E226" i="28" s="1"/>
  <c r="H11" i="28"/>
  <c r="I11" i="28"/>
  <c r="H12" i="28"/>
  <c r="I12" i="28"/>
  <c r="E12" i="28" s="1"/>
  <c r="H13" i="28"/>
  <c r="I13" i="28"/>
  <c r="H14" i="28"/>
  <c r="I14" i="28"/>
  <c r="D122" i="28" s="1"/>
  <c r="H15" i="28"/>
  <c r="I15" i="28"/>
  <c r="H16" i="28"/>
  <c r="I16" i="28"/>
  <c r="E16" i="28" s="1"/>
  <c r="H17" i="28"/>
  <c r="I17" i="28"/>
  <c r="H18" i="28"/>
  <c r="I18" i="28"/>
  <c r="E234" i="28" s="1"/>
  <c r="H19" i="28"/>
  <c r="I19" i="28"/>
  <c r="H20" i="28"/>
  <c r="I20" i="28"/>
  <c r="E20" i="28" s="1"/>
  <c r="H21" i="28"/>
  <c r="I21" i="28"/>
  <c r="H22" i="28"/>
  <c r="I22" i="28"/>
  <c r="D166" i="28" s="1"/>
  <c r="H23" i="28"/>
  <c r="I23" i="28"/>
  <c r="H24" i="28"/>
  <c r="I24" i="28"/>
  <c r="E24" i="28" s="1"/>
  <c r="H25" i="28"/>
  <c r="I25" i="28"/>
  <c r="H26" i="28"/>
  <c r="I26" i="28"/>
  <c r="E242" i="28" s="1"/>
  <c r="H27" i="28"/>
  <c r="I27" i="28"/>
  <c r="H28" i="28"/>
  <c r="I28" i="28"/>
  <c r="E28" i="28" s="1"/>
  <c r="H29" i="28"/>
  <c r="I29" i="28"/>
  <c r="H30" i="28"/>
  <c r="I30" i="28"/>
  <c r="E246" i="28" s="1"/>
  <c r="H31" i="28"/>
  <c r="I31" i="28"/>
  <c r="H32" i="28"/>
  <c r="I32" i="28"/>
  <c r="E32" i="28" s="1"/>
  <c r="H33" i="28"/>
  <c r="I33" i="28"/>
  <c r="H34" i="28"/>
  <c r="I34" i="28"/>
  <c r="E34" i="28" s="1"/>
  <c r="H35" i="28"/>
  <c r="I35" i="28"/>
  <c r="H36" i="28"/>
  <c r="I36" i="28"/>
  <c r="E36" i="28" s="1"/>
  <c r="H37" i="28"/>
  <c r="I37" i="28"/>
  <c r="H38" i="28"/>
  <c r="I38" i="28"/>
  <c r="D146" i="28" s="1"/>
  <c r="H39" i="28"/>
  <c r="I39" i="28"/>
  <c r="I4" i="28"/>
  <c r="D76" i="28" s="1"/>
  <c r="H4" i="28"/>
  <c r="H5" i="27"/>
  <c r="I5" i="27"/>
  <c r="H6" i="27"/>
  <c r="I6" i="27"/>
  <c r="H7" i="27"/>
  <c r="I7" i="27"/>
  <c r="D7" i="27" s="1"/>
  <c r="H8" i="27"/>
  <c r="I8" i="27"/>
  <c r="H9" i="27"/>
  <c r="I9" i="27"/>
  <c r="E117" i="27" s="1"/>
  <c r="H10" i="27"/>
  <c r="I10" i="27"/>
  <c r="H11" i="27"/>
  <c r="I11" i="27"/>
  <c r="H12" i="27"/>
  <c r="I12" i="27"/>
  <c r="H13" i="27"/>
  <c r="I13" i="27"/>
  <c r="H14" i="27"/>
  <c r="I14" i="27"/>
  <c r="H15" i="27"/>
  <c r="I15" i="27"/>
  <c r="H16" i="27"/>
  <c r="I16" i="27"/>
  <c r="H17" i="27"/>
  <c r="I17" i="27"/>
  <c r="H18" i="27"/>
  <c r="I18" i="27"/>
  <c r="H19" i="27"/>
  <c r="I19" i="27"/>
  <c r="H20" i="27"/>
  <c r="I20" i="27"/>
  <c r="H21" i="27"/>
  <c r="I21" i="27"/>
  <c r="H22" i="27"/>
  <c r="I22" i="27"/>
  <c r="H23" i="27"/>
  <c r="I23" i="27"/>
  <c r="E23" i="27" s="1"/>
  <c r="H24" i="27"/>
  <c r="I24" i="27"/>
  <c r="H25" i="27"/>
  <c r="I25" i="27"/>
  <c r="D61" i="27" s="1"/>
  <c r="H26" i="27"/>
  <c r="I26" i="27"/>
  <c r="H27" i="27"/>
  <c r="I27" i="27"/>
  <c r="H28" i="27"/>
  <c r="I28" i="27"/>
  <c r="H29" i="27"/>
  <c r="I29" i="27"/>
  <c r="H30" i="27"/>
  <c r="I30" i="27"/>
  <c r="H31" i="27"/>
  <c r="I31" i="27"/>
  <c r="E103" i="27" s="1"/>
  <c r="H32" i="27"/>
  <c r="I32" i="27"/>
  <c r="H33" i="27"/>
  <c r="I33" i="27"/>
  <c r="E33" i="27" s="1"/>
  <c r="H34" i="27"/>
  <c r="I34" i="27"/>
  <c r="H35" i="27"/>
  <c r="I35" i="27"/>
  <c r="H36" i="27"/>
  <c r="I36" i="27"/>
  <c r="H37" i="27"/>
  <c r="I37" i="27"/>
  <c r="H38" i="27"/>
  <c r="I38" i="27"/>
  <c r="H39" i="27"/>
  <c r="I39" i="27"/>
  <c r="D39" i="27" s="1"/>
  <c r="I4" i="27"/>
  <c r="D112" i="27" s="1"/>
  <c r="H4" i="27"/>
  <c r="H5" i="26"/>
  <c r="I5" i="26"/>
  <c r="H6" i="26"/>
  <c r="I6" i="26"/>
  <c r="H7" i="26"/>
  <c r="I7" i="26"/>
  <c r="H8" i="26"/>
  <c r="I8" i="26"/>
  <c r="H9" i="26"/>
  <c r="I9" i="26"/>
  <c r="H10" i="26"/>
  <c r="I10" i="26"/>
  <c r="H11" i="26"/>
  <c r="I11" i="26"/>
  <c r="H12" i="26"/>
  <c r="I12" i="26"/>
  <c r="H13" i="26"/>
  <c r="I13" i="26"/>
  <c r="H14" i="26"/>
  <c r="I14" i="26"/>
  <c r="H15" i="26"/>
  <c r="I15" i="26"/>
  <c r="H16" i="26"/>
  <c r="I16" i="26"/>
  <c r="H17" i="26"/>
  <c r="I17" i="26"/>
  <c r="H18" i="26"/>
  <c r="I18" i="26"/>
  <c r="D234" i="26" s="1"/>
  <c r="H19" i="26"/>
  <c r="I19" i="26"/>
  <c r="H20" i="26"/>
  <c r="I20" i="26"/>
  <c r="H21" i="26"/>
  <c r="I21" i="26"/>
  <c r="H22" i="26"/>
  <c r="I22" i="26"/>
  <c r="H23" i="26"/>
  <c r="I23" i="26"/>
  <c r="H24" i="26"/>
  <c r="I24" i="26"/>
  <c r="H25" i="26"/>
  <c r="I25" i="26"/>
  <c r="H26" i="26"/>
  <c r="I26" i="26"/>
  <c r="D242" i="26" s="1"/>
  <c r="H27" i="26"/>
  <c r="I27" i="26"/>
  <c r="H28" i="26"/>
  <c r="I28" i="26"/>
  <c r="H29" i="26"/>
  <c r="I29" i="26"/>
  <c r="H30" i="26"/>
  <c r="I30" i="26"/>
  <c r="H31" i="26"/>
  <c r="I31" i="26"/>
  <c r="H32" i="26"/>
  <c r="I32" i="26"/>
  <c r="H33" i="26"/>
  <c r="I33" i="26"/>
  <c r="H34" i="26"/>
  <c r="I34" i="26"/>
  <c r="H35" i="26"/>
  <c r="I35" i="26"/>
  <c r="H36" i="26"/>
  <c r="I36" i="26"/>
  <c r="H37" i="26"/>
  <c r="I37" i="26"/>
  <c r="H38" i="26"/>
  <c r="I38" i="26"/>
  <c r="H39" i="26"/>
  <c r="I39" i="26"/>
  <c r="I4" i="26"/>
  <c r="H4" i="26"/>
  <c r="H5" i="23"/>
  <c r="I5" i="23"/>
  <c r="E41" i="23" s="1"/>
  <c r="H6" i="23"/>
  <c r="I6" i="23"/>
  <c r="H7" i="23"/>
  <c r="I7" i="23"/>
  <c r="E115" i="23" s="1"/>
  <c r="H8" i="23"/>
  <c r="I8" i="23"/>
  <c r="E8" i="23" s="1"/>
  <c r="H9" i="23"/>
  <c r="I9" i="23"/>
  <c r="E81" i="23" s="1"/>
  <c r="H10" i="23"/>
  <c r="I10" i="23"/>
  <c r="H11" i="23"/>
  <c r="I11" i="23"/>
  <c r="E119" i="23" s="1"/>
  <c r="H12" i="23"/>
  <c r="I12" i="23"/>
  <c r="D12" i="23" s="1"/>
  <c r="H13" i="23"/>
  <c r="I13" i="23"/>
  <c r="E49" i="23" s="1"/>
  <c r="H14" i="23"/>
  <c r="I14" i="23"/>
  <c r="E50" i="23" s="1"/>
  <c r="H15" i="23"/>
  <c r="I15" i="23"/>
  <c r="E123" i="23" s="1"/>
  <c r="H16" i="23"/>
  <c r="I16" i="23"/>
  <c r="D16" i="23" s="1"/>
  <c r="H17" i="23"/>
  <c r="I17" i="23"/>
  <c r="E89" i="23" s="1"/>
  <c r="H18" i="23"/>
  <c r="I18" i="23"/>
  <c r="E54" i="23" s="1"/>
  <c r="H19" i="23"/>
  <c r="I19" i="23"/>
  <c r="E91" i="23" s="1"/>
  <c r="H20" i="23"/>
  <c r="I20" i="23"/>
  <c r="E164" i="23" s="1"/>
  <c r="H21" i="23"/>
  <c r="I21" i="23"/>
  <c r="E57" i="23" s="1"/>
  <c r="H22" i="23"/>
  <c r="I22" i="23"/>
  <c r="D238" i="23" s="1"/>
  <c r="H23" i="23"/>
  <c r="I23" i="23"/>
  <c r="E131" i="23" s="1"/>
  <c r="H24" i="23"/>
  <c r="I24" i="23"/>
  <c r="E204" i="23" s="1"/>
  <c r="H25" i="23"/>
  <c r="I25" i="23"/>
  <c r="E97" i="23" s="1"/>
  <c r="H26" i="23"/>
  <c r="I26" i="23"/>
  <c r="H27" i="23"/>
  <c r="I27" i="23"/>
  <c r="E27" i="23" s="1"/>
  <c r="H28" i="23"/>
  <c r="I28" i="23"/>
  <c r="E172" i="23" s="1"/>
  <c r="H29" i="23"/>
  <c r="I29" i="23"/>
  <c r="E65" i="23" s="1"/>
  <c r="H30" i="23"/>
  <c r="I30" i="23"/>
  <c r="E66" i="23" s="1"/>
  <c r="H31" i="23"/>
  <c r="I31" i="23"/>
  <c r="E31" i="23" s="1"/>
  <c r="H32" i="23"/>
  <c r="I32" i="23"/>
  <c r="E32" i="23" s="1"/>
  <c r="H33" i="23"/>
  <c r="I33" i="23"/>
  <c r="E105" i="23" s="1"/>
  <c r="H34" i="23"/>
  <c r="I34" i="23"/>
  <c r="E70" i="23" s="1"/>
  <c r="H35" i="23"/>
  <c r="I35" i="23"/>
  <c r="E35" i="23" s="1"/>
  <c r="H36" i="23"/>
  <c r="I36" i="23"/>
  <c r="E36" i="23" s="1"/>
  <c r="H37" i="23"/>
  <c r="I37" i="23"/>
  <c r="E73" i="23" s="1"/>
  <c r="H38" i="23"/>
  <c r="I38" i="23"/>
  <c r="H39" i="23"/>
  <c r="I39" i="23"/>
  <c r="E39" i="23" s="1"/>
  <c r="I4" i="23"/>
  <c r="D184" i="23" s="1"/>
  <c r="H4" i="23"/>
  <c r="H5" i="25"/>
  <c r="I5" i="25"/>
  <c r="D5" i="25" s="1"/>
  <c r="H6" i="25"/>
  <c r="I6" i="25"/>
  <c r="D6" i="25" s="1"/>
  <c r="H7" i="25"/>
  <c r="I7" i="25"/>
  <c r="D7" i="25" s="1"/>
  <c r="H8" i="25"/>
  <c r="I8" i="25"/>
  <c r="D8" i="25" s="1"/>
  <c r="H9" i="25"/>
  <c r="I9" i="25"/>
  <c r="D9" i="25" s="1"/>
  <c r="H10" i="25"/>
  <c r="I10" i="25"/>
  <c r="D10" i="25" s="1"/>
  <c r="H11" i="25"/>
  <c r="I11" i="25"/>
  <c r="D11" i="25" s="1"/>
  <c r="H12" i="25"/>
  <c r="I12" i="25"/>
  <c r="D12" i="25" s="1"/>
  <c r="H13" i="25"/>
  <c r="I13" i="25"/>
  <c r="D13" i="25" s="1"/>
  <c r="H14" i="25"/>
  <c r="I14" i="25"/>
  <c r="D14" i="25" s="1"/>
  <c r="H15" i="25"/>
  <c r="I15" i="25"/>
  <c r="D15" i="25" s="1"/>
  <c r="H16" i="25"/>
  <c r="I16" i="25"/>
  <c r="D16" i="25" s="1"/>
  <c r="H17" i="25"/>
  <c r="I17" i="25"/>
  <c r="D17" i="25" s="1"/>
  <c r="H18" i="25"/>
  <c r="I18" i="25"/>
  <c r="D18" i="25" s="1"/>
  <c r="H19" i="25"/>
  <c r="I19" i="25"/>
  <c r="D19" i="25" s="1"/>
  <c r="H20" i="25"/>
  <c r="I20" i="25"/>
  <c r="D20" i="25" s="1"/>
  <c r="H21" i="25"/>
  <c r="I21" i="25"/>
  <c r="D21" i="25" s="1"/>
  <c r="H22" i="25"/>
  <c r="I22" i="25"/>
  <c r="D22" i="25" s="1"/>
  <c r="H23" i="25"/>
  <c r="I23" i="25"/>
  <c r="D23" i="25" s="1"/>
  <c r="H24" i="25"/>
  <c r="I24" i="25"/>
  <c r="D24" i="25" s="1"/>
  <c r="H25" i="25"/>
  <c r="I25" i="25"/>
  <c r="D25" i="25" s="1"/>
  <c r="H26" i="25"/>
  <c r="I26" i="25"/>
  <c r="D26" i="25" s="1"/>
  <c r="H27" i="25"/>
  <c r="I27" i="25"/>
  <c r="D27" i="25" s="1"/>
  <c r="H28" i="25"/>
  <c r="I28" i="25"/>
  <c r="D28" i="25" s="1"/>
  <c r="H29" i="25"/>
  <c r="I29" i="25"/>
  <c r="D29" i="25" s="1"/>
  <c r="H30" i="25"/>
  <c r="I30" i="25"/>
  <c r="D30" i="25" s="1"/>
  <c r="H31" i="25"/>
  <c r="I31" i="25"/>
  <c r="D31" i="25" s="1"/>
  <c r="H32" i="25"/>
  <c r="I32" i="25"/>
  <c r="D32" i="25" s="1"/>
  <c r="H33" i="25"/>
  <c r="I33" i="25"/>
  <c r="D33" i="25" s="1"/>
  <c r="H34" i="25"/>
  <c r="I34" i="25"/>
  <c r="D34" i="25" s="1"/>
  <c r="H35" i="25"/>
  <c r="I35" i="25"/>
  <c r="D35" i="25" s="1"/>
  <c r="H36" i="25"/>
  <c r="I36" i="25"/>
  <c r="D36" i="25" s="1"/>
  <c r="H37" i="25"/>
  <c r="I37" i="25"/>
  <c r="D37" i="25" s="1"/>
  <c r="H38" i="25"/>
  <c r="I38" i="25"/>
  <c r="D38" i="25" s="1"/>
  <c r="H39" i="25"/>
  <c r="I39" i="25"/>
  <c r="D39" i="25" s="1"/>
  <c r="I4" i="25"/>
  <c r="D220" i="25" s="1"/>
  <c r="H4" i="25"/>
  <c r="H5" i="38"/>
  <c r="I5" i="38"/>
  <c r="D5" i="38" s="1"/>
  <c r="H6" i="38"/>
  <c r="I6" i="38"/>
  <c r="D222" i="38" s="1"/>
  <c r="H7" i="38"/>
  <c r="I7" i="38"/>
  <c r="D7" i="38" s="1"/>
  <c r="H8" i="38"/>
  <c r="I8" i="38"/>
  <c r="D224" i="38" s="1"/>
  <c r="H9" i="38"/>
  <c r="I9" i="38"/>
  <c r="D9" i="38" s="1"/>
  <c r="H10" i="38"/>
  <c r="I10" i="38"/>
  <c r="D226" i="38" s="1"/>
  <c r="H11" i="38"/>
  <c r="I11" i="38"/>
  <c r="D11" i="38" s="1"/>
  <c r="H12" i="38"/>
  <c r="I12" i="38"/>
  <c r="D228" i="38" s="1"/>
  <c r="H13" i="38"/>
  <c r="I13" i="38"/>
  <c r="D13" i="38" s="1"/>
  <c r="H14" i="38"/>
  <c r="I14" i="38"/>
  <c r="D230" i="38" s="1"/>
  <c r="H15" i="38"/>
  <c r="I15" i="38"/>
  <c r="D15" i="38" s="1"/>
  <c r="H16" i="38"/>
  <c r="I16" i="38"/>
  <c r="D232" i="38" s="1"/>
  <c r="H17" i="38"/>
  <c r="I17" i="38"/>
  <c r="D17" i="38" s="1"/>
  <c r="H18" i="38"/>
  <c r="I18" i="38"/>
  <c r="D234" i="38" s="1"/>
  <c r="H19" i="38"/>
  <c r="I19" i="38"/>
  <c r="D19" i="38" s="1"/>
  <c r="H20" i="38"/>
  <c r="I20" i="38"/>
  <c r="D236" i="38" s="1"/>
  <c r="H21" i="38"/>
  <c r="I21" i="38"/>
  <c r="D21" i="38" s="1"/>
  <c r="H22" i="38"/>
  <c r="I22" i="38"/>
  <c r="D238" i="38" s="1"/>
  <c r="H23" i="38"/>
  <c r="I23" i="38"/>
  <c r="D23" i="38" s="1"/>
  <c r="H24" i="38"/>
  <c r="I24" i="38"/>
  <c r="D240" i="38" s="1"/>
  <c r="H25" i="38"/>
  <c r="I25" i="38"/>
  <c r="H26" i="38"/>
  <c r="I26" i="38"/>
  <c r="D242" i="38" s="1"/>
  <c r="H27" i="38"/>
  <c r="I27" i="38"/>
  <c r="E207" i="38" s="1"/>
  <c r="H28" i="38"/>
  <c r="I28" i="38"/>
  <c r="D244" i="38" s="1"/>
  <c r="H29" i="38"/>
  <c r="I29" i="38"/>
  <c r="D29" i="38" s="1"/>
  <c r="H30" i="38"/>
  <c r="I30" i="38"/>
  <c r="D246" i="38" s="1"/>
  <c r="H31" i="38"/>
  <c r="I31" i="38"/>
  <c r="H32" i="38"/>
  <c r="I32" i="38"/>
  <c r="D248" i="38" s="1"/>
  <c r="H33" i="38"/>
  <c r="I33" i="38"/>
  <c r="H34" i="38"/>
  <c r="I34" i="38"/>
  <c r="D250" i="38" s="1"/>
  <c r="H35" i="38"/>
  <c r="I35" i="38"/>
  <c r="H36" i="38"/>
  <c r="I36" i="38"/>
  <c r="D252" i="38" s="1"/>
  <c r="H37" i="38"/>
  <c r="I37" i="38"/>
  <c r="D37" i="38" s="1"/>
  <c r="H38" i="38"/>
  <c r="I38" i="38"/>
  <c r="D254" i="38" s="1"/>
  <c r="H39" i="38"/>
  <c r="I39" i="38"/>
  <c r="D39" i="38" s="1"/>
  <c r="I4" i="38"/>
  <c r="D220" i="38" s="1"/>
  <c r="H4" i="38"/>
  <c r="I5" i="37"/>
  <c r="D5" i="37" s="1"/>
  <c r="I6" i="37"/>
  <c r="D150" i="37" s="1"/>
  <c r="I7" i="37"/>
  <c r="E43" i="37" s="1"/>
  <c r="I8" i="37"/>
  <c r="D224" i="37" s="1"/>
  <c r="I9" i="37"/>
  <c r="D153" i="37" s="1"/>
  <c r="I10" i="37"/>
  <c r="I11" i="37"/>
  <c r="I12" i="37"/>
  <c r="I13" i="37"/>
  <c r="D157" i="37" s="1"/>
  <c r="I14" i="37"/>
  <c r="D194" i="37" s="1"/>
  <c r="I15" i="37"/>
  <c r="D87" i="37" s="1"/>
  <c r="I16" i="37"/>
  <c r="D232" i="37" s="1"/>
  <c r="I17" i="37"/>
  <c r="D89" i="37" s="1"/>
  <c r="I18" i="37"/>
  <c r="D234" i="37" s="1"/>
  <c r="I19" i="37"/>
  <c r="E55" i="37" s="1"/>
  <c r="I20" i="37"/>
  <c r="I21" i="37"/>
  <c r="D21" i="37" s="1"/>
  <c r="I22" i="37"/>
  <c r="D166" i="37" s="1"/>
  <c r="I23" i="37"/>
  <c r="D95" i="37" s="1"/>
  <c r="I24" i="37"/>
  <c r="D132" i="37" s="1"/>
  <c r="I25" i="37"/>
  <c r="D169" i="37" s="1"/>
  <c r="I26" i="37"/>
  <c r="I27" i="37"/>
  <c r="E63" i="37" s="1"/>
  <c r="I28" i="37"/>
  <c r="D208" i="37" s="1"/>
  <c r="I29" i="37"/>
  <c r="D209" i="37" s="1"/>
  <c r="I30" i="37"/>
  <c r="D174" i="37" s="1"/>
  <c r="I31" i="37"/>
  <c r="D103" i="37" s="1"/>
  <c r="I32" i="37"/>
  <c r="I33" i="37"/>
  <c r="D213" i="37" s="1"/>
  <c r="I34" i="37"/>
  <c r="D250" i="37" s="1"/>
  <c r="I35" i="37"/>
  <c r="E71" i="37" s="1"/>
  <c r="I36" i="37"/>
  <c r="D144" i="37" s="1"/>
  <c r="I37" i="37"/>
  <c r="D109" i="37" s="1"/>
  <c r="I38" i="37"/>
  <c r="E110" i="37" s="1"/>
  <c r="I39" i="37"/>
  <c r="D111" i="37" s="1"/>
  <c r="I4" i="37"/>
  <c r="H37" i="37"/>
  <c r="H38" i="37"/>
  <c r="H39" i="37"/>
  <c r="H33" i="37"/>
  <c r="H34" i="37"/>
  <c r="H35" i="37"/>
  <c r="H36" i="37"/>
  <c r="H5" i="37"/>
  <c r="H6" i="37"/>
  <c r="H7" i="37"/>
  <c r="H8" i="37"/>
  <c r="H9" i="37"/>
  <c r="H10" i="37"/>
  <c r="H11" i="37"/>
  <c r="H12" i="37"/>
  <c r="H13" i="37"/>
  <c r="H14" i="37"/>
  <c r="H15" i="37"/>
  <c r="H16" i="37"/>
  <c r="H17" i="37"/>
  <c r="H18" i="37"/>
  <c r="H19" i="37"/>
  <c r="H20" i="37"/>
  <c r="H21" i="37"/>
  <c r="H22" i="37"/>
  <c r="H23" i="37"/>
  <c r="H24" i="37"/>
  <c r="H25" i="37"/>
  <c r="H26" i="37"/>
  <c r="H27" i="37"/>
  <c r="H28" i="37"/>
  <c r="H29" i="37"/>
  <c r="H30" i="37"/>
  <c r="H31" i="37"/>
  <c r="H32" i="37"/>
  <c r="H4" i="37"/>
  <c r="D74" i="40"/>
  <c r="E74" i="40"/>
  <c r="F74" i="40"/>
  <c r="G74" i="40"/>
  <c r="H74" i="40"/>
  <c r="I74" i="40"/>
  <c r="J74" i="40"/>
  <c r="K74" i="40"/>
  <c r="L74" i="40"/>
  <c r="D75" i="40"/>
  <c r="E75" i="40"/>
  <c r="F75" i="40"/>
  <c r="G75" i="40"/>
  <c r="H75" i="40"/>
  <c r="I75" i="40"/>
  <c r="J75" i="40"/>
  <c r="K75" i="40"/>
  <c r="L75" i="40"/>
  <c r="D76" i="40"/>
  <c r="E76" i="40"/>
  <c r="F76" i="40"/>
  <c r="G76" i="40"/>
  <c r="H76" i="40"/>
  <c r="I76" i="40"/>
  <c r="J76" i="40"/>
  <c r="K76" i="40"/>
  <c r="L76" i="40"/>
  <c r="AP72" i="41"/>
  <c r="AO72" i="41"/>
  <c r="AN72" i="41"/>
  <c r="AM72" i="41"/>
  <c r="AL72" i="41"/>
  <c r="AK72" i="41"/>
  <c r="AJ72" i="41"/>
  <c r="AI72" i="41"/>
  <c r="AH72" i="41"/>
  <c r="AG72" i="41"/>
  <c r="AF72" i="41"/>
  <c r="AE72" i="41"/>
  <c r="AD72" i="41"/>
  <c r="AC72" i="41"/>
  <c r="AB72" i="41"/>
  <c r="AA72" i="41"/>
  <c r="Z72" i="41"/>
  <c r="Y72" i="41"/>
  <c r="X72" i="41"/>
  <c r="W72" i="41"/>
  <c r="V72" i="41"/>
  <c r="U72" i="41"/>
  <c r="T72" i="41"/>
  <c r="S72" i="41"/>
  <c r="R72" i="41"/>
  <c r="Q72" i="41"/>
  <c r="P72" i="41"/>
  <c r="O72" i="41"/>
  <c r="N72" i="41"/>
  <c r="M72" i="41"/>
  <c r="L72" i="41"/>
  <c r="K72" i="41"/>
  <c r="J72" i="41"/>
  <c r="I72" i="41"/>
  <c r="H72" i="41"/>
  <c r="G72" i="41"/>
  <c r="F72" i="41"/>
  <c r="AP71" i="41"/>
  <c r="AO71" i="41"/>
  <c r="AN71" i="41"/>
  <c r="AM71" i="41"/>
  <c r="AL71" i="41"/>
  <c r="AK71" i="41"/>
  <c r="AJ71" i="41"/>
  <c r="AI71" i="41"/>
  <c r="AH71" i="41"/>
  <c r="AG71" i="41"/>
  <c r="AF71" i="41"/>
  <c r="AE71" i="41"/>
  <c r="AD71" i="41"/>
  <c r="AC71" i="41"/>
  <c r="AB71" i="41"/>
  <c r="AA71" i="41"/>
  <c r="Z71" i="41"/>
  <c r="Y71" i="41"/>
  <c r="X71" i="41"/>
  <c r="W71" i="41"/>
  <c r="V71" i="41"/>
  <c r="U71" i="41"/>
  <c r="T71" i="41"/>
  <c r="S71" i="41"/>
  <c r="R71" i="41"/>
  <c r="Q71" i="41"/>
  <c r="P71" i="41"/>
  <c r="O71" i="41"/>
  <c r="N71" i="41"/>
  <c r="M71" i="41"/>
  <c r="L71" i="41"/>
  <c r="K71" i="41"/>
  <c r="J71" i="41"/>
  <c r="I71" i="41"/>
  <c r="H71" i="41"/>
  <c r="G71" i="41"/>
  <c r="F71" i="41"/>
  <c r="AP70" i="41"/>
  <c r="AO70" i="41"/>
  <c r="AN70" i="41"/>
  <c r="AM70" i="41"/>
  <c r="AL70" i="41"/>
  <c r="AK70" i="41"/>
  <c r="AJ70" i="41"/>
  <c r="AI70" i="41"/>
  <c r="AH70" i="41"/>
  <c r="AG70" i="41"/>
  <c r="AF70" i="41"/>
  <c r="AE70" i="41"/>
  <c r="AD70" i="41"/>
  <c r="AC70" i="41"/>
  <c r="AB70" i="41"/>
  <c r="AA70" i="41"/>
  <c r="Z70" i="41"/>
  <c r="Y70" i="41"/>
  <c r="X70" i="41"/>
  <c r="W70" i="41"/>
  <c r="V70" i="41"/>
  <c r="U70" i="41"/>
  <c r="T70" i="41"/>
  <c r="S70" i="41"/>
  <c r="R70" i="41"/>
  <c r="Q70" i="41"/>
  <c r="P70" i="41"/>
  <c r="O70" i="41"/>
  <c r="N70" i="41"/>
  <c r="M70" i="41"/>
  <c r="L70" i="41"/>
  <c r="K70" i="41"/>
  <c r="J70" i="41"/>
  <c r="I70" i="41"/>
  <c r="H70" i="41"/>
  <c r="G70" i="41"/>
  <c r="F70" i="41"/>
  <c r="AP69" i="41"/>
  <c r="AO69" i="41"/>
  <c r="AN69" i="41"/>
  <c r="AM69" i="41"/>
  <c r="AL69" i="41"/>
  <c r="AK69" i="41"/>
  <c r="AJ69" i="41"/>
  <c r="AI69" i="41"/>
  <c r="AH69" i="41"/>
  <c r="AG69" i="41"/>
  <c r="AF69" i="41"/>
  <c r="AE69" i="41"/>
  <c r="AD69" i="41"/>
  <c r="AC69" i="41"/>
  <c r="AB69" i="41"/>
  <c r="AA69" i="41"/>
  <c r="Z69" i="41"/>
  <c r="Y69" i="41"/>
  <c r="X69" i="41"/>
  <c r="W69" i="41"/>
  <c r="V69" i="41"/>
  <c r="U69" i="41"/>
  <c r="T69" i="41"/>
  <c r="S69" i="41"/>
  <c r="R69" i="41"/>
  <c r="Q69" i="41"/>
  <c r="P69" i="41"/>
  <c r="O69" i="41"/>
  <c r="N69" i="41"/>
  <c r="M69" i="41"/>
  <c r="L69" i="41"/>
  <c r="K69" i="41"/>
  <c r="J69" i="41"/>
  <c r="I69" i="41"/>
  <c r="H69" i="41"/>
  <c r="G69" i="41"/>
  <c r="F69" i="41"/>
  <c r="AP68" i="41"/>
  <c r="AO68" i="41"/>
  <c r="AN68" i="41"/>
  <c r="AM68" i="41"/>
  <c r="AL68" i="41"/>
  <c r="AK68" i="41"/>
  <c r="AJ68" i="41"/>
  <c r="AI68" i="41"/>
  <c r="AH68" i="41"/>
  <c r="AG68" i="41"/>
  <c r="AF68" i="41"/>
  <c r="AE68" i="41"/>
  <c r="AD68" i="41"/>
  <c r="AC68" i="41"/>
  <c r="AB68" i="41"/>
  <c r="AA68" i="41"/>
  <c r="Z68" i="41"/>
  <c r="Y68" i="41"/>
  <c r="X68" i="41"/>
  <c r="W68" i="41"/>
  <c r="V68" i="41"/>
  <c r="U68" i="41"/>
  <c r="T68" i="41"/>
  <c r="S68" i="41"/>
  <c r="R68" i="41"/>
  <c r="Q68" i="41"/>
  <c r="P68" i="41"/>
  <c r="O68" i="41"/>
  <c r="N68" i="41"/>
  <c r="M68" i="41"/>
  <c r="L68" i="41"/>
  <c r="K68" i="41"/>
  <c r="J68" i="41"/>
  <c r="I68" i="41"/>
  <c r="H68" i="41"/>
  <c r="G68" i="41"/>
  <c r="F68" i="41"/>
  <c r="AP67" i="41"/>
  <c r="AO67" i="41"/>
  <c r="AN67" i="41"/>
  <c r="AM67" i="41"/>
  <c r="AL67" i="41"/>
  <c r="AK67" i="41"/>
  <c r="AJ67" i="41"/>
  <c r="AI67" i="41"/>
  <c r="AH67" i="41"/>
  <c r="AG67" i="41"/>
  <c r="AF67" i="41"/>
  <c r="AE67" i="41"/>
  <c r="AD67" i="41"/>
  <c r="AC67" i="41"/>
  <c r="AB67" i="41"/>
  <c r="AA67" i="41"/>
  <c r="Z67" i="41"/>
  <c r="Y67" i="41"/>
  <c r="X67" i="41"/>
  <c r="W67" i="41"/>
  <c r="V67" i="41"/>
  <c r="U67" i="41"/>
  <c r="T67" i="41"/>
  <c r="S67" i="41"/>
  <c r="R67" i="41"/>
  <c r="Q67" i="41"/>
  <c r="P67" i="41"/>
  <c r="O67" i="41"/>
  <c r="N67" i="41"/>
  <c r="M67" i="41"/>
  <c r="L67" i="41"/>
  <c r="K67" i="41"/>
  <c r="J67" i="41"/>
  <c r="I67" i="41"/>
  <c r="H67" i="41"/>
  <c r="G67" i="41"/>
  <c r="F67" i="41"/>
  <c r="AP66" i="41"/>
  <c r="AO66" i="41"/>
  <c r="AN66" i="41"/>
  <c r="AM66" i="41"/>
  <c r="AL66" i="41"/>
  <c r="AK66" i="41"/>
  <c r="AJ66" i="41"/>
  <c r="AI66" i="41"/>
  <c r="AH66" i="41"/>
  <c r="AG66" i="41"/>
  <c r="AF66" i="41"/>
  <c r="AE66" i="41"/>
  <c r="AD66" i="41"/>
  <c r="AC66" i="41"/>
  <c r="AB66" i="41"/>
  <c r="AA66" i="41"/>
  <c r="Z66" i="41"/>
  <c r="Y66" i="41"/>
  <c r="X66" i="41"/>
  <c r="W66" i="41"/>
  <c r="V66" i="41"/>
  <c r="U66" i="41"/>
  <c r="T66" i="41"/>
  <c r="S66" i="41"/>
  <c r="R66" i="41"/>
  <c r="Q66" i="41"/>
  <c r="P66" i="41"/>
  <c r="O66" i="41"/>
  <c r="N66" i="41"/>
  <c r="M66" i="41"/>
  <c r="L66" i="41"/>
  <c r="K66" i="41"/>
  <c r="J66" i="41"/>
  <c r="I66" i="41"/>
  <c r="H66" i="41"/>
  <c r="G66" i="41"/>
  <c r="F66" i="41"/>
  <c r="AP65" i="41"/>
  <c r="AO65" i="41"/>
  <c r="AN65" i="41"/>
  <c r="AM65" i="41"/>
  <c r="AL65" i="41"/>
  <c r="AK65" i="41"/>
  <c r="AJ65" i="41"/>
  <c r="AI65" i="41"/>
  <c r="AH65" i="41"/>
  <c r="AG65" i="41"/>
  <c r="AF65" i="41"/>
  <c r="AE65" i="41"/>
  <c r="AD65" i="41"/>
  <c r="AC65" i="41"/>
  <c r="AB65" i="41"/>
  <c r="AA65" i="41"/>
  <c r="Z65" i="41"/>
  <c r="Y65" i="41"/>
  <c r="X65" i="41"/>
  <c r="W65" i="41"/>
  <c r="V65" i="41"/>
  <c r="U65" i="41"/>
  <c r="T65" i="41"/>
  <c r="S65" i="41"/>
  <c r="R65" i="41"/>
  <c r="Q65" i="41"/>
  <c r="P65" i="41"/>
  <c r="O65" i="41"/>
  <c r="N65" i="41"/>
  <c r="M65" i="41"/>
  <c r="L65" i="41"/>
  <c r="K65" i="41"/>
  <c r="J65" i="41"/>
  <c r="I65" i="41"/>
  <c r="H65" i="41"/>
  <c r="G65" i="41"/>
  <c r="F65" i="41"/>
  <c r="AP64" i="41"/>
  <c r="AO64" i="41"/>
  <c r="AN64" i="41"/>
  <c r="AM64" i="41"/>
  <c r="AL64" i="41"/>
  <c r="AK64" i="41"/>
  <c r="AJ64" i="41"/>
  <c r="AI64" i="41"/>
  <c r="AH64" i="41"/>
  <c r="AG64" i="41"/>
  <c r="AF64" i="41"/>
  <c r="AE64" i="41"/>
  <c r="AD64" i="41"/>
  <c r="AC64" i="41"/>
  <c r="AB64" i="41"/>
  <c r="AA64" i="41"/>
  <c r="Z64" i="41"/>
  <c r="Y64" i="41"/>
  <c r="X64" i="41"/>
  <c r="W64" i="41"/>
  <c r="V64" i="41"/>
  <c r="U64" i="41"/>
  <c r="T64" i="41"/>
  <c r="S64" i="41"/>
  <c r="R64" i="41"/>
  <c r="Q64" i="41"/>
  <c r="P64" i="41"/>
  <c r="O64" i="41"/>
  <c r="N64" i="41"/>
  <c r="M64" i="41"/>
  <c r="L64" i="41"/>
  <c r="K64" i="41"/>
  <c r="J64" i="41"/>
  <c r="I64" i="41"/>
  <c r="H64" i="41"/>
  <c r="G64" i="41"/>
  <c r="F64" i="41"/>
  <c r="AP63" i="41"/>
  <c r="AO63" i="41"/>
  <c r="AN63" i="41"/>
  <c r="AM63" i="41"/>
  <c r="AL63" i="41"/>
  <c r="AK63" i="41"/>
  <c r="AJ63" i="41"/>
  <c r="AI63" i="41"/>
  <c r="AH63" i="41"/>
  <c r="AG63" i="41"/>
  <c r="AF63" i="41"/>
  <c r="AE63" i="41"/>
  <c r="AD63" i="41"/>
  <c r="AC63" i="41"/>
  <c r="AB63" i="41"/>
  <c r="AA63" i="41"/>
  <c r="Z63" i="41"/>
  <c r="Y63" i="41"/>
  <c r="X63" i="41"/>
  <c r="W63" i="41"/>
  <c r="V63" i="41"/>
  <c r="U63" i="41"/>
  <c r="T63" i="41"/>
  <c r="S63" i="41"/>
  <c r="R63" i="41"/>
  <c r="Q63" i="41"/>
  <c r="P63" i="41"/>
  <c r="O63" i="41"/>
  <c r="N63" i="41"/>
  <c r="M63" i="41"/>
  <c r="L63" i="41"/>
  <c r="K63" i="41"/>
  <c r="J63" i="41"/>
  <c r="I63" i="41"/>
  <c r="H63" i="41"/>
  <c r="G63" i="41"/>
  <c r="F63" i="41"/>
  <c r="AP62" i="41"/>
  <c r="AO62" i="41"/>
  <c r="AN62" i="41"/>
  <c r="AM62" i="41"/>
  <c r="AL62" i="41"/>
  <c r="AK62" i="41"/>
  <c r="AJ62" i="41"/>
  <c r="AI62" i="41"/>
  <c r="AH62" i="41"/>
  <c r="AG62" i="41"/>
  <c r="AF62" i="41"/>
  <c r="AE62" i="41"/>
  <c r="AD62" i="41"/>
  <c r="AC62" i="41"/>
  <c r="AB62" i="41"/>
  <c r="AA62" i="41"/>
  <c r="Z62" i="41"/>
  <c r="Y62" i="41"/>
  <c r="X62" i="41"/>
  <c r="W62" i="41"/>
  <c r="V62" i="41"/>
  <c r="U62" i="41"/>
  <c r="T62" i="41"/>
  <c r="S62" i="41"/>
  <c r="R62" i="41"/>
  <c r="Q62" i="41"/>
  <c r="P62" i="41"/>
  <c r="O62" i="41"/>
  <c r="N62" i="41"/>
  <c r="M62" i="41"/>
  <c r="L62" i="41"/>
  <c r="K62" i="41"/>
  <c r="J62" i="41"/>
  <c r="I62" i="41"/>
  <c r="H62" i="41"/>
  <c r="G62" i="41"/>
  <c r="F62" i="41"/>
  <c r="AP61" i="41"/>
  <c r="AO61" i="41"/>
  <c r="AN61" i="41"/>
  <c r="AM61" i="41"/>
  <c r="AL61" i="41"/>
  <c r="AK61" i="41"/>
  <c r="AJ61" i="41"/>
  <c r="AI61" i="41"/>
  <c r="AH61" i="41"/>
  <c r="AG61" i="41"/>
  <c r="AF61" i="41"/>
  <c r="AE61" i="41"/>
  <c r="AD61" i="41"/>
  <c r="AC61" i="41"/>
  <c r="AB61" i="41"/>
  <c r="AA61" i="41"/>
  <c r="Z61" i="41"/>
  <c r="Y61" i="41"/>
  <c r="X61" i="41"/>
  <c r="W61" i="41"/>
  <c r="V61" i="41"/>
  <c r="U61" i="41"/>
  <c r="T61" i="41"/>
  <c r="S61" i="41"/>
  <c r="R61" i="41"/>
  <c r="Q61" i="41"/>
  <c r="P61" i="41"/>
  <c r="O61" i="41"/>
  <c r="N61" i="41"/>
  <c r="M61" i="41"/>
  <c r="L61" i="41"/>
  <c r="K61" i="41"/>
  <c r="J61" i="41"/>
  <c r="I61" i="41"/>
  <c r="H61" i="41"/>
  <c r="G61" i="41"/>
  <c r="F61" i="41"/>
  <c r="AP60" i="41"/>
  <c r="AO60" i="41"/>
  <c r="AN60" i="41"/>
  <c r="AM60" i="41"/>
  <c r="AL60" i="41"/>
  <c r="AK60" i="41"/>
  <c r="AJ60" i="41"/>
  <c r="AI60" i="41"/>
  <c r="AH60" i="41"/>
  <c r="AG60" i="41"/>
  <c r="AF60" i="41"/>
  <c r="AE60" i="41"/>
  <c r="AD60" i="41"/>
  <c r="AC60" i="41"/>
  <c r="AB60" i="41"/>
  <c r="AA60" i="41"/>
  <c r="Z60" i="41"/>
  <c r="Y60" i="41"/>
  <c r="X60" i="41"/>
  <c r="W60" i="41"/>
  <c r="V60" i="41"/>
  <c r="U60" i="41"/>
  <c r="T60" i="41"/>
  <c r="S60" i="41"/>
  <c r="R60" i="41"/>
  <c r="Q60" i="41"/>
  <c r="P60" i="41"/>
  <c r="O60" i="41"/>
  <c r="N60" i="41"/>
  <c r="M60" i="41"/>
  <c r="L60" i="41"/>
  <c r="K60" i="41"/>
  <c r="J60" i="41"/>
  <c r="I60" i="41"/>
  <c r="H60" i="41"/>
  <c r="G60" i="41"/>
  <c r="F60" i="41"/>
  <c r="L37" i="41"/>
  <c r="L80" i="40" s="1"/>
  <c r="K37" i="41"/>
  <c r="K80" i="40" s="1"/>
  <c r="J37" i="41"/>
  <c r="J80" i="40" s="1"/>
  <c r="I37" i="41"/>
  <c r="I80" i="40" s="1"/>
  <c r="H37" i="41"/>
  <c r="H80" i="40" s="1"/>
  <c r="G37" i="41"/>
  <c r="G80" i="40" s="1"/>
  <c r="F37" i="41"/>
  <c r="F80" i="40" s="1"/>
  <c r="E37" i="41"/>
  <c r="E80" i="40" s="1"/>
  <c r="D37" i="41"/>
  <c r="D80" i="40" s="1"/>
  <c r="L36" i="41"/>
  <c r="K93" i="41" s="1"/>
  <c r="K36" i="41"/>
  <c r="J93" i="41" s="1"/>
  <c r="J36" i="41"/>
  <c r="J79" i="40" s="1"/>
  <c r="I36" i="41"/>
  <c r="I79" i="40" s="1"/>
  <c r="H36" i="41"/>
  <c r="G93" i="41" s="1"/>
  <c r="G36" i="41"/>
  <c r="F93" i="41" s="1"/>
  <c r="F36" i="41"/>
  <c r="E93" i="41" s="1"/>
  <c r="E36" i="41"/>
  <c r="D93" i="41" s="1"/>
  <c r="D99" i="41" s="1"/>
  <c r="D36" i="41"/>
  <c r="C93" i="41" s="1"/>
  <c r="L35" i="41"/>
  <c r="L78" i="40" s="1"/>
  <c r="K35" i="41"/>
  <c r="K78" i="40" s="1"/>
  <c r="J35" i="41"/>
  <c r="J78" i="40" s="1"/>
  <c r="I35" i="41"/>
  <c r="I78" i="40" s="1"/>
  <c r="H35" i="41"/>
  <c r="H78" i="40" s="1"/>
  <c r="G35" i="41"/>
  <c r="G78" i="40" s="1"/>
  <c r="F35" i="41"/>
  <c r="F78" i="40" s="1"/>
  <c r="E35" i="41"/>
  <c r="E78" i="40" s="1"/>
  <c r="D35" i="41"/>
  <c r="D78" i="40" s="1"/>
  <c r="L34" i="41"/>
  <c r="L77" i="40" s="1"/>
  <c r="K34" i="41"/>
  <c r="J79" i="41" s="1"/>
  <c r="J34" i="41"/>
  <c r="I79" i="41" s="1"/>
  <c r="I34" i="41"/>
  <c r="H79" i="41" s="1"/>
  <c r="H34" i="41"/>
  <c r="G79" i="41" s="1"/>
  <c r="G101" i="41" s="1"/>
  <c r="G34" i="41"/>
  <c r="F79" i="41" s="1"/>
  <c r="F34" i="41"/>
  <c r="E79" i="41" s="1"/>
  <c r="E34" i="41"/>
  <c r="D79" i="41" s="1"/>
  <c r="D34" i="41"/>
  <c r="D77" i="40" s="1"/>
  <c r="L28" i="41"/>
  <c r="L71" i="40" s="1"/>
  <c r="K28" i="41"/>
  <c r="K71" i="40" s="1"/>
  <c r="J28" i="41"/>
  <c r="J71" i="40" s="1"/>
  <c r="I28" i="41"/>
  <c r="I71" i="40" s="1"/>
  <c r="H28" i="41"/>
  <c r="H71" i="40" s="1"/>
  <c r="G28" i="41"/>
  <c r="G71" i="40" s="1"/>
  <c r="F28" i="41"/>
  <c r="F71" i="40" s="1"/>
  <c r="E28" i="41"/>
  <c r="E71" i="40" s="1"/>
  <c r="D28" i="41"/>
  <c r="D71" i="40" s="1"/>
  <c r="L27" i="41"/>
  <c r="L70" i="40" s="1"/>
  <c r="K27" i="41"/>
  <c r="K70" i="40" s="1"/>
  <c r="J27" i="41"/>
  <c r="J70" i="40" s="1"/>
  <c r="I27" i="41"/>
  <c r="I70" i="40" s="1"/>
  <c r="H27" i="41"/>
  <c r="H70" i="40" s="1"/>
  <c r="G27" i="41"/>
  <c r="G70" i="40" s="1"/>
  <c r="F27" i="41"/>
  <c r="F70" i="40" s="1"/>
  <c r="E27" i="41"/>
  <c r="E70" i="40" s="1"/>
  <c r="D27" i="41"/>
  <c r="L26" i="41"/>
  <c r="L69" i="40" s="1"/>
  <c r="K26" i="41"/>
  <c r="K69" i="40" s="1"/>
  <c r="J26" i="41"/>
  <c r="J69" i="40" s="1"/>
  <c r="I26" i="41"/>
  <c r="I69" i="40" s="1"/>
  <c r="H26" i="41"/>
  <c r="H69" i="40" s="1"/>
  <c r="G26" i="41"/>
  <c r="F26" i="41"/>
  <c r="E26" i="41"/>
  <c r="D26" i="41"/>
  <c r="L23" i="41"/>
  <c r="L66" i="40" s="1"/>
  <c r="K23" i="41"/>
  <c r="K66" i="40" s="1"/>
  <c r="J23" i="41"/>
  <c r="J66" i="40" s="1"/>
  <c r="I23" i="41"/>
  <c r="I66" i="40" s="1"/>
  <c r="H23" i="41"/>
  <c r="H66" i="40" s="1"/>
  <c r="G23" i="41"/>
  <c r="G66" i="40" s="1"/>
  <c r="F23" i="41"/>
  <c r="F66" i="40" s="1"/>
  <c r="E23" i="41"/>
  <c r="E66" i="40" s="1"/>
  <c r="D23" i="41"/>
  <c r="D66" i="40" s="1"/>
  <c r="L22" i="41"/>
  <c r="L65" i="40" s="1"/>
  <c r="K22" i="41"/>
  <c r="K65" i="40" s="1"/>
  <c r="J22" i="41"/>
  <c r="J65" i="40" s="1"/>
  <c r="I22" i="41"/>
  <c r="I65" i="40" s="1"/>
  <c r="H22" i="41"/>
  <c r="G22" i="41"/>
  <c r="G65" i="40" s="1"/>
  <c r="F22" i="41"/>
  <c r="F65" i="40" s="1"/>
  <c r="E22" i="41"/>
  <c r="E65" i="40" s="1"/>
  <c r="D22" i="41"/>
  <c r="D65" i="40" s="1"/>
  <c r="L21" i="41"/>
  <c r="L64" i="40" s="1"/>
  <c r="K21" i="41"/>
  <c r="J21" i="41"/>
  <c r="I21" i="41"/>
  <c r="H21" i="41"/>
  <c r="G21" i="41"/>
  <c r="F21" i="41"/>
  <c r="F64" i="40" s="1"/>
  <c r="E21" i="41"/>
  <c r="D21" i="41"/>
  <c r="D64" i="40" s="1"/>
  <c r="G79" i="40" l="1"/>
  <c r="E30" i="41"/>
  <c r="E73" i="40" s="1"/>
  <c r="E24" i="41"/>
  <c r="E67" i="40" s="1"/>
  <c r="F29" i="41"/>
  <c r="E83" i="41" s="1"/>
  <c r="H25" i="41"/>
  <c r="H68" i="40" s="1"/>
  <c r="I25" i="41"/>
  <c r="I68" i="40" s="1"/>
  <c r="J25" i="41"/>
  <c r="J68" i="40" s="1"/>
  <c r="D29" i="41"/>
  <c r="G29" i="41"/>
  <c r="D30" i="41"/>
  <c r="D73" i="40" s="1"/>
  <c r="K24" i="41"/>
  <c r="J85" i="41" s="1"/>
  <c r="H24" i="41"/>
  <c r="G85" i="41" s="1"/>
  <c r="C79" i="41"/>
  <c r="C101" i="41" s="1"/>
  <c r="K77" i="40"/>
  <c r="H77" i="40"/>
  <c r="H29" i="41"/>
  <c r="G83" i="41" s="1"/>
  <c r="D24" i="41"/>
  <c r="C85" i="41" s="1"/>
  <c r="I24" i="41"/>
  <c r="I67" i="40" s="1"/>
  <c r="G24" i="41"/>
  <c r="F85" i="41" s="1"/>
  <c r="F83" i="41"/>
  <c r="G72" i="40"/>
  <c r="H67" i="40"/>
  <c r="C83" i="41"/>
  <c r="D72" i="40"/>
  <c r="E95" i="41"/>
  <c r="E97" i="41" s="1"/>
  <c r="E99" i="41"/>
  <c r="F79" i="40"/>
  <c r="E79" i="40"/>
  <c r="H65" i="40"/>
  <c r="D79" i="40"/>
  <c r="D70" i="40"/>
  <c r="K79" i="41"/>
  <c r="K101" i="41" s="1"/>
  <c r="G69" i="40"/>
  <c r="F69" i="40"/>
  <c r="E69" i="40"/>
  <c r="D69" i="40"/>
  <c r="H93" i="41"/>
  <c r="H99" i="41" s="1"/>
  <c r="E25" i="41"/>
  <c r="E68" i="40" s="1"/>
  <c r="I93" i="41"/>
  <c r="J77" i="40"/>
  <c r="I77" i="40"/>
  <c r="L24" i="41"/>
  <c r="K29" i="41"/>
  <c r="K64" i="40"/>
  <c r="G30" i="41"/>
  <c r="G73" i="40" s="1"/>
  <c r="G77" i="40"/>
  <c r="L25" i="41"/>
  <c r="L68" i="40" s="1"/>
  <c r="I64" i="40"/>
  <c r="F77" i="40"/>
  <c r="L79" i="40"/>
  <c r="L29" i="41"/>
  <c r="J64" i="40"/>
  <c r="H30" i="41"/>
  <c r="H73" i="40" s="1"/>
  <c r="I30" i="41"/>
  <c r="I73" i="40" s="1"/>
  <c r="H64" i="40"/>
  <c r="E77" i="40"/>
  <c r="K79" i="40"/>
  <c r="G64" i="40"/>
  <c r="K30" i="41"/>
  <c r="K73" i="40" s="1"/>
  <c r="D25" i="41"/>
  <c r="D68" i="40" s="1"/>
  <c r="F25" i="41"/>
  <c r="F68" i="40" s="1"/>
  <c r="J29" i="41"/>
  <c r="L30" i="41"/>
  <c r="L73" i="40" s="1"/>
  <c r="E64" i="40"/>
  <c r="H79" i="40"/>
  <c r="D37" i="37"/>
  <c r="D97" i="37"/>
  <c r="E193" i="25"/>
  <c r="D153" i="30"/>
  <c r="D178" i="37"/>
  <c r="D4" i="33"/>
  <c r="D39" i="37"/>
  <c r="D9" i="37"/>
  <c r="E41" i="37"/>
  <c r="D125" i="37"/>
  <c r="D221" i="38"/>
  <c r="E205" i="25"/>
  <c r="D31" i="27"/>
  <c r="D89" i="30"/>
  <c r="D24" i="28"/>
  <c r="D29" i="37"/>
  <c r="E61" i="37"/>
  <c r="E78" i="37"/>
  <c r="D158" i="37"/>
  <c r="E234" i="25"/>
  <c r="E189" i="25"/>
  <c r="D42" i="28"/>
  <c r="D185" i="30"/>
  <c r="E67" i="37"/>
  <c r="D13" i="37"/>
  <c r="E45" i="37"/>
  <c r="D137" i="37"/>
  <c r="E209" i="25"/>
  <c r="E127" i="23"/>
  <c r="D78" i="28"/>
  <c r="E4" i="23"/>
  <c r="D23" i="37"/>
  <c r="D91" i="37"/>
  <c r="D31" i="37"/>
  <c r="D15" i="37"/>
  <c r="E73" i="37"/>
  <c r="E51" i="37"/>
  <c r="D101" i="37"/>
  <c r="D229" i="38"/>
  <c r="E242" i="25"/>
  <c r="E213" i="25"/>
  <c r="E197" i="25"/>
  <c r="D4" i="23"/>
  <c r="E143" i="23"/>
  <c r="D4" i="27"/>
  <c r="E76" i="29"/>
  <c r="E43" i="31"/>
  <c r="D10" i="30"/>
  <c r="D220" i="31"/>
  <c r="E226" i="25"/>
  <c r="D40" i="23"/>
  <c r="D148" i="23"/>
  <c r="D34" i="37"/>
  <c r="D19" i="37"/>
  <c r="E57" i="37"/>
  <c r="D107" i="37"/>
  <c r="D85" i="37"/>
  <c r="D117" i="37"/>
  <c r="D237" i="38"/>
  <c r="E250" i="25"/>
  <c r="E217" i="25"/>
  <c r="E201" i="25"/>
  <c r="E185" i="25"/>
  <c r="E107" i="23"/>
  <c r="D150" i="28"/>
  <c r="D46" i="30"/>
  <c r="D205" i="30"/>
  <c r="D112" i="32"/>
  <c r="E47" i="37"/>
  <c r="D11" i="37"/>
  <c r="D38" i="37"/>
  <c r="D33" i="37"/>
  <c r="D27" i="37"/>
  <c r="D14" i="37"/>
  <c r="D7" i="37"/>
  <c r="E69" i="37"/>
  <c r="E59" i="37"/>
  <c r="E49" i="37"/>
  <c r="D99" i="37"/>
  <c r="D141" i="37"/>
  <c r="D121" i="37"/>
  <c r="D253" i="38"/>
  <c r="E102" i="37"/>
  <c r="D210" i="37"/>
  <c r="D242" i="37"/>
  <c r="D170" i="37"/>
  <c r="D226" i="37"/>
  <c r="D154" i="37"/>
  <c r="D186" i="37"/>
  <c r="D6" i="37"/>
  <c r="D26" i="37"/>
  <c r="D218" i="37"/>
  <c r="D35" i="38"/>
  <c r="D251" i="38"/>
  <c r="E215" i="38"/>
  <c r="D33" i="38"/>
  <c r="D249" i="38"/>
  <c r="D31" i="38"/>
  <c r="D247" i="38"/>
  <c r="D27" i="38"/>
  <c r="D243" i="38"/>
  <c r="D25" i="38"/>
  <c r="D241" i="38"/>
  <c r="D245" i="38"/>
  <c r="D202" i="37"/>
  <c r="D22" i="37"/>
  <c r="D217" i="37"/>
  <c r="D145" i="37"/>
  <c r="D165" i="37"/>
  <c r="D129" i="37"/>
  <c r="D161" i="37"/>
  <c r="D17" i="37"/>
  <c r="D149" i="37"/>
  <c r="D113" i="37"/>
  <c r="D35" i="37"/>
  <c r="D30" i="37"/>
  <c r="D25" i="37"/>
  <c r="D18" i="37"/>
  <c r="D10" i="37"/>
  <c r="E75" i="37"/>
  <c r="E65" i="37"/>
  <c r="E53" i="37"/>
  <c r="D105" i="37"/>
  <c r="D93" i="37"/>
  <c r="E82" i="37"/>
  <c r="D133" i="37"/>
  <c r="D182" i="37"/>
  <c r="D162" i="37"/>
  <c r="D214" i="37"/>
  <c r="D239" i="38"/>
  <c r="D231" i="38"/>
  <c r="D223" i="38"/>
  <c r="E252" i="25"/>
  <c r="E244" i="25"/>
  <c r="E236" i="25"/>
  <c r="E228" i="25"/>
  <c r="E218" i="25"/>
  <c r="E214" i="25"/>
  <c r="E210" i="25"/>
  <c r="E206" i="25"/>
  <c r="E202" i="25"/>
  <c r="E198" i="25"/>
  <c r="E194" i="25"/>
  <c r="E190" i="25"/>
  <c r="E186" i="25"/>
  <c r="D28" i="23"/>
  <c r="E147" i="23"/>
  <c r="E212" i="23"/>
  <c r="E83" i="23"/>
  <c r="D76" i="27"/>
  <c r="D8" i="28"/>
  <c r="D18" i="28"/>
  <c r="D32" i="28"/>
  <c r="D54" i="28"/>
  <c r="D106" i="28"/>
  <c r="D194" i="28"/>
  <c r="E44" i="29"/>
  <c r="D176" i="29"/>
  <c r="E56" i="31"/>
  <c r="D86" i="31"/>
  <c r="E120" i="31"/>
  <c r="D150" i="31"/>
  <c r="E176" i="31"/>
  <c r="E206" i="31"/>
  <c r="E248" i="31"/>
  <c r="E240" i="31"/>
  <c r="E232" i="31"/>
  <c r="E224" i="31"/>
  <c r="E75" i="33"/>
  <c r="E103" i="33"/>
  <c r="E135" i="33"/>
  <c r="E167" i="33"/>
  <c r="E199" i="33"/>
  <c r="D5" i="32"/>
  <c r="D27" i="32"/>
  <c r="D59" i="32"/>
  <c r="D96" i="32"/>
  <c r="D128" i="32"/>
  <c r="D160" i="32"/>
  <c r="D192" i="32"/>
  <c r="D224" i="32"/>
  <c r="D10" i="28"/>
  <c r="D70" i="28"/>
  <c r="D130" i="28"/>
  <c r="D214" i="28"/>
  <c r="E60" i="29"/>
  <c r="D128" i="29"/>
  <c r="D192" i="29"/>
  <c r="E12" i="30"/>
  <c r="E80" i="30"/>
  <c r="E36" i="31"/>
  <c r="E64" i="31"/>
  <c r="E94" i="31"/>
  <c r="E128" i="31"/>
  <c r="E158" i="31"/>
  <c r="D188" i="31"/>
  <c r="D214" i="31"/>
  <c r="E254" i="31"/>
  <c r="E246" i="31"/>
  <c r="E238" i="31"/>
  <c r="E230" i="31"/>
  <c r="E222" i="31"/>
  <c r="E79" i="33"/>
  <c r="E111" i="33"/>
  <c r="E143" i="33"/>
  <c r="D7" i="32"/>
  <c r="D35" i="32"/>
  <c r="D67" i="32"/>
  <c r="D104" i="32"/>
  <c r="D136" i="32"/>
  <c r="D168" i="32"/>
  <c r="D200" i="32"/>
  <c r="D232" i="32"/>
  <c r="E199" i="38"/>
  <c r="D235" i="38"/>
  <c r="D227" i="38"/>
  <c r="E248" i="25"/>
  <c r="E240" i="25"/>
  <c r="E232" i="25"/>
  <c r="E224" i="25"/>
  <c r="E216" i="25"/>
  <c r="E212" i="25"/>
  <c r="E208" i="25"/>
  <c r="E204" i="25"/>
  <c r="E200" i="25"/>
  <c r="E196" i="25"/>
  <c r="E192" i="25"/>
  <c r="E188" i="25"/>
  <c r="E139" i="23"/>
  <c r="E99" i="23"/>
  <c r="E148" i="27"/>
  <c r="E12" i="29"/>
  <c r="D144" i="29"/>
  <c r="D208" i="29"/>
  <c r="E14" i="31"/>
  <c r="E70" i="31"/>
  <c r="D100" i="31"/>
  <c r="E134" i="31"/>
  <c r="D164" i="31"/>
  <c r="E194" i="31"/>
  <c r="E252" i="31"/>
  <c r="E244" i="31"/>
  <c r="E236" i="31"/>
  <c r="E228" i="31"/>
  <c r="E87" i="33"/>
  <c r="E119" i="33"/>
  <c r="E215" i="33"/>
  <c r="D11" i="32"/>
  <c r="D43" i="32"/>
  <c r="D75" i="32"/>
  <c r="D144" i="32"/>
  <c r="D176" i="32"/>
  <c r="E191" i="38"/>
  <c r="D233" i="38"/>
  <c r="D225" i="38"/>
  <c r="E254" i="25"/>
  <c r="E246" i="25"/>
  <c r="E238" i="25"/>
  <c r="E230" i="25"/>
  <c r="E222" i="25"/>
  <c r="E215" i="25"/>
  <c r="E211" i="25"/>
  <c r="E207" i="25"/>
  <c r="E203" i="25"/>
  <c r="E199" i="25"/>
  <c r="E195" i="25"/>
  <c r="E191" i="25"/>
  <c r="E187" i="25"/>
  <c r="E16" i="23"/>
  <c r="D76" i="23"/>
  <c r="E135" i="23"/>
  <c r="E184" i="27"/>
  <c r="D16" i="28"/>
  <c r="D26" i="28"/>
  <c r="D46" i="28"/>
  <c r="D86" i="28"/>
  <c r="D170" i="28"/>
  <c r="E28" i="29"/>
  <c r="D160" i="29"/>
  <c r="E6" i="30"/>
  <c r="D42" i="30"/>
  <c r="D121" i="30"/>
  <c r="E194" i="30"/>
  <c r="E22" i="31"/>
  <c r="E50" i="31"/>
  <c r="E78" i="31"/>
  <c r="E114" i="31"/>
  <c r="D142" i="31"/>
  <c r="D200" i="31"/>
  <c r="E250" i="28"/>
  <c r="E250" i="31"/>
  <c r="E242" i="31"/>
  <c r="E234" i="31"/>
  <c r="E226" i="31"/>
  <c r="E245" i="33"/>
  <c r="D19" i="32"/>
  <c r="D51" i="32"/>
  <c r="D83" i="32"/>
  <c r="D184" i="32"/>
  <c r="D220" i="37"/>
  <c r="D184" i="37"/>
  <c r="D148" i="37"/>
  <c r="E248" i="37"/>
  <c r="E212" i="37"/>
  <c r="E176" i="37"/>
  <c r="E140" i="37"/>
  <c r="E236" i="37"/>
  <c r="E200" i="37"/>
  <c r="E164" i="37"/>
  <c r="E128" i="37"/>
  <c r="E228" i="37"/>
  <c r="E192" i="37"/>
  <c r="E156" i="37"/>
  <c r="E120" i="37"/>
  <c r="D112" i="37"/>
  <c r="D20" i="37"/>
  <c r="D16" i="37"/>
  <c r="D252" i="37"/>
  <c r="D236" i="37"/>
  <c r="D255" i="37"/>
  <c r="E255" i="37"/>
  <c r="E219" i="37"/>
  <c r="E183" i="37"/>
  <c r="E147" i="37"/>
  <c r="E143" i="37"/>
  <c r="D251" i="37"/>
  <c r="E251" i="37"/>
  <c r="E215" i="37"/>
  <c r="E179" i="37"/>
  <c r="E139" i="37"/>
  <c r="D247" i="37"/>
  <c r="E247" i="37"/>
  <c r="E211" i="37"/>
  <c r="E175" i="37"/>
  <c r="E135" i="37"/>
  <c r="D243" i="37"/>
  <c r="D207" i="37"/>
  <c r="E243" i="37"/>
  <c r="E207" i="37"/>
  <c r="E171" i="37"/>
  <c r="E131" i="37"/>
  <c r="D239" i="37"/>
  <c r="D203" i="37"/>
  <c r="E239" i="37"/>
  <c r="E203" i="37"/>
  <c r="E167" i="37"/>
  <c r="E127" i="37"/>
  <c r="D235" i="37"/>
  <c r="D199" i="37"/>
  <c r="E235" i="37"/>
  <c r="E199" i="37"/>
  <c r="E163" i="37"/>
  <c r="E123" i="37"/>
  <c r="D231" i="37"/>
  <c r="D195" i="37"/>
  <c r="E231" i="37"/>
  <c r="E195" i="37"/>
  <c r="E159" i="37"/>
  <c r="E119" i="37"/>
  <c r="D83" i="37"/>
  <c r="D227" i="37"/>
  <c r="D191" i="37"/>
  <c r="E227" i="37"/>
  <c r="E191" i="37"/>
  <c r="E155" i="37"/>
  <c r="E115" i="37"/>
  <c r="D79" i="37"/>
  <c r="D223" i="37"/>
  <c r="D187" i="37"/>
  <c r="E223" i="37"/>
  <c r="E187" i="37"/>
  <c r="E151" i="37"/>
  <c r="E4" i="37"/>
  <c r="E39" i="37"/>
  <c r="E37" i="37"/>
  <c r="E35" i="37"/>
  <c r="E33" i="37"/>
  <c r="E31" i="37"/>
  <c r="E29" i="37"/>
  <c r="E27" i="37"/>
  <c r="E25" i="37"/>
  <c r="E23" i="37"/>
  <c r="E21" i="37"/>
  <c r="E19" i="37"/>
  <c r="E17" i="37"/>
  <c r="E15" i="37"/>
  <c r="E13" i="37"/>
  <c r="E11" i="37"/>
  <c r="E9" i="37"/>
  <c r="E7" i="37"/>
  <c r="E5" i="37"/>
  <c r="D75" i="37"/>
  <c r="D73" i="37"/>
  <c r="D71" i="37"/>
  <c r="D69" i="37"/>
  <c r="D67" i="37"/>
  <c r="D65" i="37"/>
  <c r="D63" i="37"/>
  <c r="D61" i="37"/>
  <c r="D59" i="37"/>
  <c r="D57" i="37"/>
  <c r="D55" i="37"/>
  <c r="D53" i="37"/>
  <c r="D51" i="37"/>
  <c r="D49" i="37"/>
  <c r="D47" i="37"/>
  <c r="D45" i="37"/>
  <c r="D43" i="37"/>
  <c r="D41" i="37"/>
  <c r="E108" i="37"/>
  <c r="E106" i="37"/>
  <c r="E104" i="37"/>
  <c r="E100" i="37"/>
  <c r="E98" i="37"/>
  <c r="E96" i="37"/>
  <c r="E94" i="37"/>
  <c r="E92" i="37"/>
  <c r="E90" i="37"/>
  <c r="E88" i="37"/>
  <c r="E86" i="37"/>
  <c r="E84" i="37"/>
  <c r="E81" i="37"/>
  <c r="E77" i="37"/>
  <c r="D140" i="37"/>
  <c r="D136" i="37"/>
  <c r="D128" i="37"/>
  <c r="D124" i="37"/>
  <c r="D120" i="37"/>
  <c r="D116" i="37"/>
  <c r="D147" i="37"/>
  <c r="D181" i="37"/>
  <c r="D177" i="37"/>
  <c r="D173" i="37"/>
  <c r="E4" i="38"/>
  <c r="D184" i="38"/>
  <c r="D32" i="23"/>
  <c r="E252" i="37"/>
  <c r="E216" i="37"/>
  <c r="E180" i="37"/>
  <c r="E144" i="37"/>
  <c r="E240" i="37"/>
  <c r="E204" i="37"/>
  <c r="E168" i="37"/>
  <c r="E132" i="37"/>
  <c r="D4" i="37"/>
  <c r="D36" i="37"/>
  <c r="D24" i="37"/>
  <c r="D8" i="37"/>
  <c r="D196" i="37"/>
  <c r="D244" i="37"/>
  <c r="E254" i="37"/>
  <c r="E218" i="37"/>
  <c r="E182" i="37"/>
  <c r="E146" i="37"/>
  <c r="E250" i="37"/>
  <c r="E214" i="37"/>
  <c r="E178" i="37"/>
  <c r="E142" i="37"/>
  <c r="E246" i="37"/>
  <c r="E210" i="37"/>
  <c r="E174" i="37"/>
  <c r="E138" i="37"/>
  <c r="E242" i="37"/>
  <c r="E206" i="37"/>
  <c r="E170" i="37"/>
  <c r="E134" i="37"/>
  <c r="E238" i="37"/>
  <c r="E202" i="37"/>
  <c r="E166" i="37"/>
  <c r="E130" i="37"/>
  <c r="E234" i="37"/>
  <c r="E198" i="37"/>
  <c r="E162" i="37"/>
  <c r="E126" i="37"/>
  <c r="E230" i="37"/>
  <c r="E194" i="37"/>
  <c r="E158" i="37"/>
  <c r="E122" i="37"/>
  <c r="E226" i="37"/>
  <c r="E190" i="37"/>
  <c r="E154" i="37"/>
  <c r="E118" i="37"/>
  <c r="D82" i="37"/>
  <c r="E222" i="37"/>
  <c r="E186" i="37"/>
  <c r="E150" i="37"/>
  <c r="E114" i="37"/>
  <c r="D78" i="37"/>
  <c r="D40" i="37"/>
  <c r="E74" i="37"/>
  <c r="E72" i="37"/>
  <c r="E70" i="37"/>
  <c r="E68" i="37"/>
  <c r="E66" i="37"/>
  <c r="E64" i="37"/>
  <c r="E62" i="37"/>
  <c r="E60" i="37"/>
  <c r="E58" i="37"/>
  <c r="E56" i="37"/>
  <c r="E54" i="37"/>
  <c r="E52" i="37"/>
  <c r="E50" i="37"/>
  <c r="E48" i="37"/>
  <c r="E46" i="37"/>
  <c r="E44" i="37"/>
  <c r="E42" i="37"/>
  <c r="E76" i="37"/>
  <c r="D110" i="37"/>
  <c r="D108" i="37"/>
  <c r="D106" i="37"/>
  <c r="D104" i="37"/>
  <c r="D102" i="37"/>
  <c r="D100" i="37"/>
  <c r="D98" i="37"/>
  <c r="D96" i="37"/>
  <c r="D94" i="37"/>
  <c r="D92" i="37"/>
  <c r="D90" i="37"/>
  <c r="D88" i="37"/>
  <c r="D86" i="37"/>
  <c r="D84" i="37"/>
  <c r="E80" i="37"/>
  <c r="E112" i="37"/>
  <c r="D143" i="37"/>
  <c r="D139" i="37"/>
  <c r="D135" i="37"/>
  <c r="D131" i="37"/>
  <c r="D127" i="37"/>
  <c r="D123" i="37"/>
  <c r="D119" i="37"/>
  <c r="D115" i="37"/>
  <c r="E148" i="37"/>
  <c r="D180" i="37"/>
  <c r="D176" i="37"/>
  <c r="D172" i="37"/>
  <c r="D168" i="37"/>
  <c r="D164" i="37"/>
  <c r="D160" i="37"/>
  <c r="D156" i="37"/>
  <c r="D152" i="37"/>
  <c r="E184" i="37"/>
  <c r="D216" i="37"/>
  <c r="D212" i="37"/>
  <c r="D200" i="37"/>
  <c r="D192" i="37"/>
  <c r="E220" i="37"/>
  <c r="D248" i="37"/>
  <c r="D240" i="37"/>
  <c r="E254" i="23"/>
  <c r="D110" i="23"/>
  <c r="D74" i="23"/>
  <c r="E110" i="23"/>
  <c r="D218" i="23"/>
  <c r="D182" i="23"/>
  <c r="D146" i="23"/>
  <c r="E182" i="23"/>
  <c r="D254" i="23"/>
  <c r="E38" i="23"/>
  <c r="D38" i="23"/>
  <c r="E218" i="23"/>
  <c r="E146" i="23"/>
  <c r="E252" i="23"/>
  <c r="D108" i="23"/>
  <c r="D72" i="23"/>
  <c r="E108" i="23"/>
  <c r="D252" i="23"/>
  <c r="D216" i="23"/>
  <c r="D180" i="23"/>
  <c r="D144" i="23"/>
  <c r="E144" i="23"/>
  <c r="E216" i="23"/>
  <c r="E72" i="23"/>
  <c r="E250" i="23"/>
  <c r="D106" i="23"/>
  <c r="D70" i="23"/>
  <c r="D250" i="23"/>
  <c r="E106" i="23"/>
  <c r="D214" i="23"/>
  <c r="D178" i="23"/>
  <c r="D142" i="23"/>
  <c r="E214" i="23"/>
  <c r="E34" i="23"/>
  <c r="D34" i="23"/>
  <c r="E178" i="23"/>
  <c r="E142" i="23"/>
  <c r="E248" i="23"/>
  <c r="D248" i="23"/>
  <c r="D104" i="23"/>
  <c r="D68" i="23"/>
  <c r="E104" i="23"/>
  <c r="D212" i="23"/>
  <c r="D176" i="23"/>
  <c r="D140" i="23"/>
  <c r="E140" i="23"/>
  <c r="E176" i="23"/>
  <c r="E68" i="23"/>
  <c r="E246" i="23"/>
  <c r="D102" i="23"/>
  <c r="D66" i="23"/>
  <c r="E102" i="23"/>
  <c r="D210" i="23"/>
  <c r="D174" i="23"/>
  <c r="D138" i="23"/>
  <c r="D246" i="23"/>
  <c r="E174" i="23"/>
  <c r="E30" i="23"/>
  <c r="D30" i="23"/>
  <c r="E210" i="23"/>
  <c r="E138" i="23"/>
  <c r="E244" i="23"/>
  <c r="D100" i="23"/>
  <c r="D64" i="23"/>
  <c r="E100" i="23"/>
  <c r="D244" i="23"/>
  <c r="D208" i="23"/>
  <c r="D172" i="23"/>
  <c r="D136" i="23"/>
  <c r="E136" i="23"/>
  <c r="E208" i="23"/>
  <c r="E64" i="23"/>
  <c r="E242" i="23"/>
  <c r="D98" i="23"/>
  <c r="D62" i="23"/>
  <c r="D242" i="23"/>
  <c r="E98" i="23"/>
  <c r="D206" i="23"/>
  <c r="D170" i="23"/>
  <c r="D134" i="23"/>
  <c r="E206" i="23"/>
  <c r="E26" i="23"/>
  <c r="D26" i="23"/>
  <c r="E170" i="23"/>
  <c r="E134" i="23"/>
  <c r="E240" i="23"/>
  <c r="D240" i="23"/>
  <c r="D96" i="23"/>
  <c r="D60" i="23"/>
  <c r="E96" i="23"/>
  <c r="D204" i="23"/>
  <c r="D168" i="23"/>
  <c r="D132" i="23"/>
  <c r="E132" i="23"/>
  <c r="E168" i="23"/>
  <c r="E60" i="23"/>
  <c r="E238" i="23"/>
  <c r="D94" i="23"/>
  <c r="D58" i="23"/>
  <c r="E94" i="23"/>
  <c r="D202" i="23"/>
  <c r="D166" i="23"/>
  <c r="D130" i="23"/>
  <c r="E166" i="23"/>
  <c r="D22" i="23"/>
  <c r="E202" i="23"/>
  <c r="E130" i="23"/>
  <c r="E22" i="23"/>
  <c r="E236" i="23"/>
  <c r="D92" i="23"/>
  <c r="D56" i="23"/>
  <c r="E92" i="23"/>
  <c r="D236" i="23"/>
  <c r="D200" i="23"/>
  <c r="D164" i="23"/>
  <c r="D128" i="23"/>
  <c r="E128" i="23"/>
  <c r="E200" i="23"/>
  <c r="E56" i="23"/>
  <c r="E20" i="23"/>
  <c r="E234" i="23"/>
  <c r="D90" i="23"/>
  <c r="D54" i="23"/>
  <c r="D234" i="23"/>
  <c r="E90" i="23"/>
  <c r="D198" i="23"/>
  <c r="D162" i="23"/>
  <c r="D126" i="23"/>
  <c r="E198" i="23"/>
  <c r="E18" i="23"/>
  <c r="D18" i="23"/>
  <c r="E162" i="23"/>
  <c r="E126" i="23"/>
  <c r="E232" i="23"/>
  <c r="D232" i="23"/>
  <c r="D88" i="23"/>
  <c r="D52" i="23"/>
  <c r="E88" i="23"/>
  <c r="D196" i="23"/>
  <c r="D160" i="23"/>
  <c r="D124" i="23"/>
  <c r="E124" i="23"/>
  <c r="E160" i="23"/>
  <c r="E52" i="23"/>
  <c r="E230" i="23"/>
  <c r="D86" i="23"/>
  <c r="D50" i="23"/>
  <c r="E86" i="23"/>
  <c r="D194" i="23"/>
  <c r="D158" i="23"/>
  <c r="D122" i="23"/>
  <c r="E158" i="23"/>
  <c r="D14" i="23"/>
  <c r="D230" i="23"/>
  <c r="E194" i="23"/>
  <c r="E122" i="23"/>
  <c r="E14" i="23"/>
  <c r="E228" i="23"/>
  <c r="D84" i="23"/>
  <c r="D48" i="23"/>
  <c r="E84" i="23"/>
  <c r="D228" i="23"/>
  <c r="D192" i="23"/>
  <c r="D156" i="23"/>
  <c r="D120" i="23"/>
  <c r="E120" i="23"/>
  <c r="E192" i="23"/>
  <c r="E48" i="23"/>
  <c r="E12" i="23"/>
  <c r="E226" i="23"/>
  <c r="D82" i="23"/>
  <c r="D46" i="23"/>
  <c r="D226" i="23"/>
  <c r="E82" i="23"/>
  <c r="D190" i="23"/>
  <c r="D154" i="23"/>
  <c r="D118" i="23"/>
  <c r="E190" i="23"/>
  <c r="E10" i="23"/>
  <c r="D10" i="23"/>
  <c r="E154" i="23"/>
  <c r="E118" i="23"/>
  <c r="E224" i="23"/>
  <c r="D224" i="23"/>
  <c r="D80" i="23"/>
  <c r="D44" i="23"/>
  <c r="E80" i="23"/>
  <c r="D188" i="23"/>
  <c r="D152" i="23"/>
  <c r="D116" i="23"/>
  <c r="E116" i="23"/>
  <c r="E152" i="23"/>
  <c r="E44" i="23"/>
  <c r="E222" i="23"/>
  <c r="D78" i="23"/>
  <c r="D42" i="23"/>
  <c r="E78" i="23"/>
  <c r="D186" i="23"/>
  <c r="D150" i="23"/>
  <c r="D114" i="23"/>
  <c r="E150" i="23"/>
  <c r="D222" i="23"/>
  <c r="D6" i="23"/>
  <c r="E186" i="23"/>
  <c r="E114" i="23"/>
  <c r="E6" i="23"/>
  <c r="D20" i="23"/>
  <c r="D36" i="23"/>
  <c r="E28" i="23"/>
  <c r="E62" i="23"/>
  <c r="E46" i="23"/>
  <c r="E156" i="23"/>
  <c r="E196" i="23"/>
  <c r="E244" i="37"/>
  <c r="E208" i="37"/>
  <c r="E172" i="37"/>
  <c r="E136" i="37"/>
  <c r="E232" i="37"/>
  <c r="E196" i="37"/>
  <c r="E160" i="37"/>
  <c r="E124" i="37"/>
  <c r="E224" i="37"/>
  <c r="E188" i="37"/>
  <c r="E152" i="37"/>
  <c r="E116" i="37"/>
  <c r="D80" i="37"/>
  <c r="D32" i="37"/>
  <c r="D28" i="37"/>
  <c r="D12" i="37"/>
  <c r="D204" i="37"/>
  <c r="D188" i="37"/>
  <c r="D228" i="37"/>
  <c r="E145" i="37"/>
  <c r="D253" i="37"/>
  <c r="E253" i="37"/>
  <c r="E217" i="37"/>
  <c r="E181" i="37"/>
  <c r="E141" i="37"/>
  <c r="D249" i="37"/>
  <c r="E249" i="37"/>
  <c r="E213" i="37"/>
  <c r="E177" i="37"/>
  <c r="E137" i="37"/>
  <c r="D245" i="37"/>
  <c r="E245" i="37"/>
  <c r="E209" i="37"/>
  <c r="E173" i="37"/>
  <c r="E133" i="37"/>
  <c r="D241" i="37"/>
  <c r="D205" i="37"/>
  <c r="E241" i="37"/>
  <c r="E205" i="37"/>
  <c r="E169" i="37"/>
  <c r="E129" i="37"/>
  <c r="D237" i="37"/>
  <c r="D201" i="37"/>
  <c r="E237" i="37"/>
  <c r="E201" i="37"/>
  <c r="E165" i="37"/>
  <c r="E125" i="37"/>
  <c r="D233" i="37"/>
  <c r="D197" i="37"/>
  <c r="E233" i="37"/>
  <c r="E197" i="37"/>
  <c r="E161" i="37"/>
  <c r="E121" i="37"/>
  <c r="D229" i="37"/>
  <c r="D193" i="37"/>
  <c r="E229" i="37"/>
  <c r="E193" i="37"/>
  <c r="E157" i="37"/>
  <c r="E117" i="37"/>
  <c r="D81" i="37"/>
  <c r="D225" i="37"/>
  <c r="D189" i="37"/>
  <c r="E225" i="37"/>
  <c r="E189" i="37"/>
  <c r="E153" i="37"/>
  <c r="E113" i="37"/>
  <c r="D77" i="37"/>
  <c r="D221" i="37"/>
  <c r="D185" i="37"/>
  <c r="E221" i="37"/>
  <c r="E185" i="37"/>
  <c r="E149" i="37"/>
  <c r="D76" i="37"/>
  <c r="E38" i="37"/>
  <c r="E36" i="37"/>
  <c r="E34" i="37"/>
  <c r="E32" i="37"/>
  <c r="E30" i="37"/>
  <c r="E28" i="37"/>
  <c r="E26" i="37"/>
  <c r="E24" i="37"/>
  <c r="E22" i="37"/>
  <c r="E20" i="37"/>
  <c r="E18" i="37"/>
  <c r="E16" i="37"/>
  <c r="E14" i="37"/>
  <c r="E12" i="37"/>
  <c r="E10" i="37"/>
  <c r="E8" i="37"/>
  <c r="E6" i="37"/>
  <c r="E40" i="37"/>
  <c r="D74" i="37"/>
  <c r="D72" i="37"/>
  <c r="D70" i="37"/>
  <c r="D68" i="37"/>
  <c r="D66" i="37"/>
  <c r="D64" i="37"/>
  <c r="D62" i="37"/>
  <c r="D60" i="37"/>
  <c r="D58" i="37"/>
  <c r="D56" i="37"/>
  <c r="D54" i="37"/>
  <c r="D52" i="37"/>
  <c r="D50" i="37"/>
  <c r="D48" i="37"/>
  <c r="D46" i="37"/>
  <c r="D44" i="37"/>
  <c r="D42" i="37"/>
  <c r="E111" i="37"/>
  <c r="E109" i="37"/>
  <c r="E107" i="37"/>
  <c r="E105" i="37"/>
  <c r="E103" i="37"/>
  <c r="E101" i="37"/>
  <c r="E99" i="37"/>
  <c r="E97" i="37"/>
  <c r="E95" i="37"/>
  <c r="E93" i="37"/>
  <c r="E91" i="37"/>
  <c r="E89" i="37"/>
  <c r="E87" i="37"/>
  <c r="E85" i="37"/>
  <c r="E83" i="37"/>
  <c r="E79" i="37"/>
  <c r="D146" i="37"/>
  <c r="D142" i="37"/>
  <c r="D138" i="37"/>
  <c r="D134" i="37"/>
  <c r="D130" i="37"/>
  <c r="D126" i="37"/>
  <c r="D122" i="37"/>
  <c r="D118" i="37"/>
  <c r="D114" i="37"/>
  <c r="D183" i="37"/>
  <c r="D179" i="37"/>
  <c r="D175" i="37"/>
  <c r="D171" i="37"/>
  <c r="D167" i="37"/>
  <c r="D163" i="37"/>
  <c r="D159" i="37"/>
  <c r="D155" i="37"/>
  <c r="D151" i="37"/>
  <c r="D219" i="37"/>
  <c r="D215" i="37"/>
  <c r="D211" i="37"/>
  <c r="D206" i="37"/>
  <c r="D198" i="37"/>
  <c r="D190" i="37"/>
  <c r="D254" i="37"/>
  <c r="D246" i="37"/>
  <c r="D238" i="37"/>
  <c r="D230" i="37"/>
  <c r="D222" i="37"/>
  <c r="E4" i="25"/>
  <c r="D148" i="25"/>
  <c r="E220" i="25"/>
  <c r="D8" i="23"/>
  <c r="D24" i="23"/>
  <c r="E24" i="23"/>
  <c r="E74" i="23"/>
  <c r="E58" i="23"/>
  <c r="E42" i="23"/>
  <c r="E180" i="23"/>
  <c r="E188" i="23"/>
  <c r="E213" i="38"/>
  <c r="E197" i="38"/>
  <c r="E253" i="38"/>
  <c r="E249" i="38"/>
  <c r="E245" i="38"/>
  <c r="E241" i="38"/>
  <c r="E237" i="38"/>
  <c r="E233" i="38"/>
  <c r="E229" i="38"/>
  <c r="E225" i="38"/>
  <c r="E221" i="38"/>
  <c r="D252" i="25"/>
  <c r="D248" i="25"/>
  <c r="D244" i="25"/>
  <c r="D240" i="25"/>
  <c r="D236" i="25"/>
  <c r="D232" i="25"/>
  <c r="D228" i="25"/>
  <c r="D224" i="25"/>
  <c r="D218" i="25"/>
  <c r="D216" i="25"/>
  <c r="D214" i="25"/>
  <c r="D212" i="25"/>
  <c r="D210" i="25"/>
  <c r="D208" i="25"/>
  <c r="D206" i="25"/>
  <c r="D204" i="25"/>
  <c r="D202" i="25"/>
  <c r="D200" i="25"/>
  <c r="D198" i="25"/>
  <c r="D196" i="25"/>
  <c r="D194" i="25"/>
  <c r="D192" i="25"/>
  <c r="D190" i="25"/>
  <c r="D188" i="25"/>
  <c r="D186" i="25"/>
  <c r="D220" i="23"/>
  <c r="E220" i="23"/>
  <c r="E76" i="23"/>
  <c r="E40" i="23"/>
  <c r="E184" i="23"/>
  <c r="E148" i="23"/>
  <c r="E112" i="23"/>
  <c r="D5" i="23"/>
  <c r="D9" i="23"/>
  <c r="D13" i="23"/>
  <c r="D17" i="23"/>
  <c r="D21" i="23"/>
  <c r="D25" i="23"/>
  <c r="D29" i="23"/>
  <c r="D33" i="23"/>
  <c r="D37" i="23"/>
  <c r="E69" i="23"/>
  <c r="E61" i="23"/>
  <c r="E53" i="23"/>
  <c r="E45" i="23"/>
  <c r="D69" i="27"/>
  <c r="E213" i="27"/>
  <c r="E182" i="30"/>
  <c r="E146" i="30"/>
  <c r="D74" i="30"/>
  <c r="E218" i="30"/>
  <c r="D38" i="30"/>
  <c r="D252" i="30"/>
  <c r="E252" i="30"/>
  <c r="E72" i="30"/>
  <c r="E36" i="30"/>
  <c r="E214" i="30"/>
  <c r="E106" i="30"/>
  <c r="D34" i="30"/>
  <c r="E178" i="30"/>
  <c r="D70" i="30"/>
  <c r="E248" i="30"/>
  <c r="E68" i="30"/>
  <c r="E32" i="30"/>
  <c r="E174" i="30"/>
  <c r="E138" i="30"/>
  <c r="E210" i="30"/>
  <c r="D66" i="30"/>
  <c r="D30" i="30"/>
  <c r="D244" i="30"/>
  <c r="E64" i="30"/>
  <c r="E244" i="30"/>
  <c r="E206" i="30"/>
  <c r="E170" i="30"/>
  <c r="D26" i="30"/>
  <c r="E98" i="30"/>
  <c r="D62" i="30"/>
  <c r="E240" i="30"/>
  <c r="E60" i="30"/>
  <c r="E24" i="30"/>
  <c r="E166" i="30"/>
  <c r="E202" i="30"/>
  <c r="D58" i="30"/>
  <c r="D22" i="30"/>
  <c r="E236" i="30"/>
  <c r="E56" i="30"/>
  <c r="E20" i="30"/>
  <c r="E198" i="30"/>
  <c r="D18" i="30"/>
  <c r="E90" i="30"/>
  <c r="E162" i="30"/>
  <c r="E232" i="30"/>
  <c r="E52" i="30"/>
  <c r="E16" i="30"/>
  <c r="D255" i="23"/>
  <c r="E255" i="23"/>
  <c r="D219" i="23"/>
  <c r="D183" i="23"/>
  <c r="D147" i="23"/>
  <c r="E219" i="23"/>
  <c r="E183" i="23"/>
  <c r="D111" i="23"/>
  <c r="D75" i="23"/>
  <c r="D253" i="23"/>
  <c r="E253" i="23"/>
  <c r="D217" i="23"/>
  <c r="D181" i="23"/>
  <c r="D145" i="23"/>
  <c r="E217" i="23"/>
  <c r="E181" i="23"/>
  <c r="D109" i="23"/>
  <c r="D73" i="23"/>
  <c r="D251" i="23"/>
  <c r="E251" i="23"/>
  <c r="D215" i="23"/>
  <c r="D179" i="23"/>
  <c r="D143" i="23"/>
  <c r="E215" i="23"/>
  <c r="E179" i="23"/>
  <c r="D107" i="23"/>
  <c r="D71" i="23"/>
  <c r="D249" i="23"/>
  <c r="E249" i="23"/>
  <c r="D213" i="23"/>
  <c r="D177" i="23"/>
  <c r="D141" i="23"/>
  <c r="E213" i="23"/>
  <c r="E177" i="23"/>
  <c r="D105" i="23"/>
  <c r="D69" i="23"/>
  <c r="D247" i="23"/>
  <c r="E247" i="23"/>
  <c r="D211" i="23"/>
  <c r="D175" i="23"/>
  <c r="D139" i="23"/>
  <c r="E211" i="23"/>
  <c r="E175" i="23"/>
  <c r="D103" i="23"/>
  <c r="D67" i="23"/>
  <c r="D245" i="23"/>
  <c r="E245" i="23"/>
  <c r="D209" i="23"/>
  <c r="D173" i="23"/>
  <c r="D137" i="23"/>
  <c r="E209" i="23"/>
  <c r="E173" i="23"/>
  <c r="D101" i="23"/>
  <c r="D65" i="23"/>
  <c r="D243" i="23"/>
  <c r="E243" i="23"/>
  <c r="D207" i="23"/>
  <c r="D171" i="23"/>
  <c r="D135" i="23"/>
  <c r="E207" i="23"/>
  <c r="E171" i="23"/>
  <c r="D99" i="23"/>
  <c r="D63" i="23"/>
  <c r="D241" i="23"/>
  <c r="E241" i="23"/>
  <c r="D205" i="23"/>
  <c r="D169" i="23"/>
  <c r="D133" i="23"/>
  <c r="E205" i="23"/>
  <c r="E169" i="23"/>
  <c r="D97" i="23"/>
  <c r="D61" i="23"/>
  <c r="D239" i="23"/>
  <c r="E239" i="23"/>
  <c r="D203" i="23"/>
  <c r="D167" i="23"/>
  <c r="D131" i="23"/>
  <c r="E23" i="23"/>
  <c r="E203" i="23"/>
  <c r="E167" i="23"/>
  <c r="D95" i="23"/>
  <c r="D59" i="23"/>
  <c r="D237" i="23"/>
  <c r="E237" i="23"/>
  <c r="D201" i="23"/>
  <c r="D165" i="23"/>
  <c r="D129" i="23"/>
  <c r="E201" i="23"/>
  <c r="E165" i="23"/>
  <c r="D93" i="23"/>
  <c r="D57" i="23"/>
  <c r="E21" i="23"/>
  <c r="D235" i="23"/>
  <c r="E235" i="23"/>
  <c r="D199" i="23"/>
  <c r="D163" i="23"/>
  <c r="D127" i="23"/>
  <c r="E19" i="23"/>
  <c r="E199" i="23"/>
  <c r="E163" i="23"/>
  <c r="D91" i="23"/>
  <c r="D55" i="23"/>
  <c r="D233" i="23"/>
  <c r="E233" i="23"/>
  <c r="D197" i="23"/>
  <c r="D161" i="23"/>
  <c r="D125" i="23"/>
  <c r="E197" i="23"/>
  <c r="E161" i="23"/>
  <c r="D89" i="23"/>
  <c r="D53" i="23"/>
  <c r="E17" i="23"/>
  <c r="D231" i="23"/>
  <c r="E231" i="23"/>
  <c r="D195" i="23"/>
  <c r="D159" i="23"/>
  <c r="D123" i="23"/>
  <c r="E15" i="23"/>
  <c r="E195" i="23"/>
  <c r="E159" i="23"/>
  <c r="D87" i="23"/>
  <c r="D51" i="23"/>
  <c r="D229" i="23"/>
  <c r="E229" i="23"/>
  <c r="D193" i="23"/>
  <c r="D157" i="23"/>
  <c r="D121" i="23"/>
  <c r="E193" i="23"/>
  <c r="E157" i="23"/>
  <c r="D85" i="23"/>
  <c r="D49" i="23"/>
  <c r="E13" i="23"/>
  <c r="D227" i="23"/>
  <c r="E227" i="23"/>
  <c r="D191" i="23"/>
  <c r="D155" i="23"/>
  <c r="D119" i="23"/>
  <c r="E11" i="23"/>
  <c r="E191" i="23"/>
  <c r="E155" i="23"/>
  <c r="D83" i="23"/>
  <c r="D47" i="23"/>
  <c r="D225" i="23"/>
  <c r="E225" i="23"/>
  <c r="D189" i="23"/>
  <c r="D153" i="23"/>
  <c r="D117" i="23"/>
  <c r="E189" i="23"/>
  <c r="E153" i="23"/>
  <c r="D81" i="23"/>
  <c r="D45" i="23"/>
  <c r="E9" i="23"/>
  <c r="D223" i="23"/>
  <c r="E223" i="23"/>
  <c r="D187" i="23"/>
  <c r="D151" i="23"/>
  <c r="D115" i="23"/>
  <c r="E7" i="23"/>
  <c r="E187" i="23"/>
  <c r="E151" i="23"/>
  <c r="D79" i="23"/>
  <c r="D43" i="23"/>
  <c r="D221" i="23"/>
  <c r="E221" i="23"/>
  <c r="D185" i="23"/>
  <c r="D149" i="23"/>
  <c r="D113" i="23"/>
  <c r="E185" i="23"/>
  <c r="E149" i="23"/>
  <c r="E113" i="23"/>
  <c r="D77" i="23"/>
  <c r="D41" i="23"/>
  <c r="E5" i="23"/>
  <c r="E145" i="23"/>
  <c r="E141" i="23"/>
  <c r="E137" i="23"/>
  <c r="E133" i="23"/>
  <c r="E129" i="23"/>
  <c r="E125" i="23"/>
  <c r="E121" i="23"/>
  <c r="E117" i="23"/>
  <c r="D218" i="26"/>
  <c r="E254" i="26"/>
  <c r="D254" i="26"/>
  <c r="D72" i="26"/>
  <c r="E252" i="26"/>
  <c r="D252" i="26"/>
  <c r="E142" i="26"/>
  <c r="E250" i="26"/>
  <c r="E104" i="26"/>
  <c r="E248" i="26"/>
  <c r="D248" i="26"/>
  <c r="D102" i="26"/>
  <c r="E246" i="26"/>
  <c r="D246" i="26"/>
  <c r="E28" i="26"/>
  <c r="E244" i="26"/>
  <c r="D244" i="26"/>
  <c r="D206" i="26"/>
  <c r="E242" i="26"/>
  <c r="D60" i="26"/>
  <c r="E240" i="26"/>
  <c r="D240" i="26"/>
  <c r="E94" i="26"/>
  <c r="E238" i="26"/>
  <c r="D238" i="26"/>
  <c r="D20" i="26"/>
  <c r="E236" i="26"/>
  <c r="D236" i="26"/>
  <c r="E198" i="26"/>
  <c r="E234" i="26"/>
  <c r="E16" i="26"/>
  <c r="E232" i="26"/>
  <c r="D232" i="26"/>
  <c r="E86" i="26"/>
  <c r="E230" i="26"/>
  <c r="D230" i="26"/>
  <c r="D84" i="26"/>
  <c r="E228" i="26"/>
  <c r="D228" i="26"/>
  <c r="D190" i="26"/>
  <c r="E226" i="26"/>
  <c r="E44" i="26"/>
  <c r="E224" i="26"/>
  <c r="D224" i="26"/>
  <c r="E150" i="26"/>
  <c r="E222" i="26"/>
  <c r="D222" i="26"/>
  <c r="E111" i="23"/>
  <c r="E103" i="23"/>
  <c r="E95" i="23"/>
  <c r="E87" i="23"/>
  <c r="E79" i="23"/>
  <c r="E183" i="27"/>
  <c r="E39" i="27"/>
  <c r="E73" i="27"/>
  <c r="D37" i="27"/>
  <c r="E181" i="27"/>
  <c r="E109" i="27"/>
  <c r="E71" i="27"/>
  <c r="D71" i="27"/>
  <c r="E247" i="27"/>
  <c r="E31" i="27"/>
  <c r="E65" i="27"/>
  <c r="D29" i="27"/>
  <c r="E207" i="27"/>
  <c r="E135" i="27"/>
  <c r="E63" i="27"/>
  <c r="D63" i="27"/>
  <c r="E241" i="27"/>
  <c r="E133" i="27"/>
  <c r="E25" i="27"/>
  <c r="E165" i="27"/>
  <c r="E93" i="27"/>
  <c r="E57" i="27"/>
  <c r="D21" i="27"/>
  <c r="E55" i="27"/>
  <c r="D55" i="27"/>
  <c r="E197" i="27"/>
  <c r="E17" i="27"/>
  <c r="E231" i="27"/>
  <c r="E87" i="27"/>
  <c r="E15" i="27"/>
  <c r="E49" i="27"/>
  <c r="D13" i="27"/>
  <c r="E47" i="27"/>
  <c r="E191" i="27"/>
  <c r="E119" i="27"/>
  <c r="E83" i="27"/>
  <c r="D47" i="27"/>
  <c r="E225" i="27"/>
  <c r="E9" i="27"/>
  <c r="E79" i="27"/>
  <c r="E151" i="27"/>
  <c r="D79" i="27"/>
  <c r="E7" i="27"/>
  <c r="E41" i="27"/>
  <c r="D5" i="27"/>
  <c r="E149" i="27"/>
  <c r="D77" i="27"/>
  <c r="D15" i="27"/>
  <c r="D45" i="27"/>
  <c r="D226" i="26"/>
  <c r="E205" i="38"/>
  <c r="E189" i="38"/>
  <c r="E251" i="38"/>
  <c r="E247" i="38"/>
  <c r="E243" i="38"/>
  <c r="E239" i="38"/>
  <c r="E235" i="38"/>
  <c r="E231" i="38"/>
  <c r="E227" i="38"/>
  <c r="E223" i="38"/>
  <c r="D254" i="25"/>
  <c r="D250" i="25"/>
  <c r="D246" i="25"/>
  <c r="D242" i="25"/>
  <c r="D238" i="25"/>
  <c r="D234" i="25"/>
  <c r="D230" i="25"/>
  <c r="D226" i="25"/>
  <c r="D222" i="25"/>
  <c r="D217" i="25"/>
  <c r="D215" i="25"/>
  <c r="D213" i="25"/>
  <c r="D211" i="25"/>
  <c r="D209" i="25"/>
  <c r="D207" i="25"/>
  <c r="D205" i="25"/>
  <c r="D203" i="25"/>
  <c r="D201" i="25"/>
  <c r="D199" i="25"/>
  <c r="D197" i="25"/>
  <c r="D195" i="25"/>
  <c r="D193" i="25"/>
  <c r="D191" i="25"/>
  <c r="D189" i="25"/>
  <c r="D187" i="25"/>
  <c r="D185" i="25"/>
  <c r="D7" i="23"/>
  <c r="D11" i="23"/>
  <c r="D15" i="23"/>
  <c r="D19" i="23"/>
  <c r="D23" i="23"/>
  <c r="D27" i="23"/>
  <c r="D31" i="23"/>
  <c r="D35" i="23"/>
  <c r="D39" i="23"/>
  <c r="E37" i="23"/>
  <c r="E33" i="23"/>
  <c r="E29" i="23"/>
  <c r="E25" i="23"/>
  <c r="E75" i="23"/>
  <c r="E71" i="23"/>
  <c r="E67" i="23"/>
  <c r="E63" i="23"/>
  <c r="E59" i="23"/>
  <c r="E55" i="23"/>
  <c r="E51" i="23"/>
  <c r="E47" i="23"/>
  <c r="E43" i="23"/>
  <c r="D112" i="23"/>
  <c r="E109" i="23"/>
  <c r="E101" i="23"/>
  <c r="E93" i="23"/>
  <c r="E85" i="23"/>
  <c r="E77" i="23"/>
  <c r="D23" i="27"/>
  <c r="D53" i="27"/>
  <c r="D83" i="27"/>
  <c r="E167" i="27"/>
  <c r="D54" i="30"/>
  <c r="E130" i="30"/>
  <c r="D250" i="26"/>
  <c r="D40" i="26"/>
  <c r="D220" i="26"/>
  <c r="D6" i="28"/>
  <c r="E10" i="28"/>
  <c r="D22" i="28"/>
  <c r="E26" i="28"/>
  <c r="D38" i="28"/>
  <c r="E42" i="28"/>
  <c r="D58" i="28"/>
  <c r="D74" i="28"/>
  <c r="D90" i="28"/>
  <c r="D114" i="28"/>
  <c r="D134" i="28"/>
  <c r="D154" i="28"/>
  <c r="D178" i="28"/>
  <c r="D198" i="28"/>
  <c r="D218" i="28"/>
  <c r="E16" i="29"/>
  <c r="E32" i="29"/>
  <c r="E48" i="29"/>
  <c r="E64" i="29"/>
  <c r="E80" i="29"/>
  <c r="D100" i="29"/>
  <c r="D116" i="29"/>
  <c r="E128" i="29"/>
  <c r="E160" i="29"/>
  <c r="E176" i="29"/>
  <c r="E220" i="26"/>
  <c r="E230" i="28"/>
  <c r="D255" i="26"/>
  <c r="E255" i="26"/>
  <c r="E37" i="26"/>
  <c r="D253" i="26"/>
  <c r="E253" i="26"/>
  <c r="D251" i="26"/>
  <c r="E251" i="26"/>
  <c r="D177" i="26"/>
  <c r="D249" i="26"/>
  <c r="E249" i="26"/>
  <c r="D247" i="26"/>
  <c r="E247" i="26"/>
  <c r="D65" i="26"/>
  <c r="D245" i="26"/>
  <c r="E245" i="26"/>
  <c r="D243" i="26"/>
  <c r="E243" i="26"/>
  <c r="E205" i="26"/>
  <c r="D241" i="26"/>
  <c r="E241" i="26"/>
  <c r="D239" i="26"/>
  <c r="E239" i="26"/>
  <c r="D21" i="26"/>
  <c r="D237" i="26"/>
  <c r="E237" i="26"/>
  <c r="D91" i="26"/>
  <c r="D235" i="26"/>
  <c r="E235" i="26"/>
  <c r="D233" i="26"/>
  <c r="E233" i="26"/>
  <c r="D51" i="26"/>
  <c r="D231" i="26"/>
  <c r="E231" i="26"/>
  <c r="E121" i="26"/>
  <c r="D229" i="26"/>
  <c r="E229" i="26"/>
  <c r="D227" i="26"/>
  <c r="E227" i="26"/>
  <c r="D225" i="26"/>
  <c r="E225" i="26"/>
  <c r="D7" i="26"/>
  <c r="D223" i="26"/>
  <c r="E223" i="26"/>
  <c r="D221" i="26"/>
  <c r="E221" i="26"/>
  <c r="D40" i="27"/>
  <c r="D34" i="28"/>
  <c r="D40" i="28"/>
  <c r="D62" i="28"/>
  <c r="D98" i="28"/>
  <c r="D118" i="28"/>
  <c r="D138" i="28"/>
  <c r="D162" i="28"/>
  <c r="D182" i="28"/>
  <c r="D202" i="28"/>
  <c r="E180" i="29"/>
  <c r="E252" i="29"/>
  <c r="E172" i="29"/>
  <c r="E244" i="29"/>
  <c r="E156" i="29"/>
  <c r="E228" i="29"/>
  <c r="D4" i="29"/>
  <c r="E20" i="29"/>
  <c r="E36" i="29"/>
  <c r="E52" i="29"/>
  <c r="E68" i="29"/>
  <c r="E84" i="29"/>
  <c r="E100" i="29"/>
  <c r="E116" i="29"/>
  <c r="D136" i="29"/>
  <c r="D152" i="29"/>
  <c r="D168" i="29"/>
  <c r="D184" i="29"/>
  <c r="D200" i="29"/>
  <c r="D216" i="29"/>
  <c r="D181" i="30"/>
  <c r="D145" i="30"/>
  <c r="D213" i="30"/>
  <c r="D105" i="30"/>
  <c r="D177" i="30"/>
  <c r="D137" i="30"/>
  <c r="D209" i="30"/>
  <c r="D101" i="30"/>
  <c r="D109" i="30"/>
  <c r="E236" i="29"/>
  <c r="D254" i="33"/>
  <c r="E254" i="33"/>
  <c r="E218" i="33"/>
  <c r="E182" i="33"/>
  <c r="E146" i="33"/>
  <c r="E110" i="33"/>
  <c r="E74" i="33"/>
  <c r="D218" i="33"/>
  <c r="D182" i="33"/>
  <c r="D146" i="33"/>
  <c r="D110" i="33"/>
  <c r="D74" i="33"/>
  <c r="E38" i="33"/>
  <c r="D252" i="33"/>
  <c r="E216" i="33"/>
  <c r="E180" i="33"/>
  <c r="E144" i="33"/>
  <c r="E108" i="33"/>
  <c r="E72" i="33"/>
  <c r="D216" i="33"/>
  <c r="D180" i="33"/>
  <c r="D144" i="33"/>
  <c r="D108" i="33"/>
  <c r="E252" i="33"/>
  <c r="D72" i="33"/>
  <c r="E36" i="33"/>
  <c r="D250" i="33"/>
  <c r="E250" i="33"/>
  <c r="E214" i="33"/>
  <c r="E178" i="33"/>
  <c r="E142" i="33"/>
  <c r="E106" i="33"/>
  <c r="E70" i="33"/>
  <c r="D214" i="33"/>
  <c r="D178" i="33"/>
  <c r="D142" i="33"/>
  <c r="D106" i="33"/>
  <c r="D70" i="33"/>
  <c r="E34" i="33"/>
  <c r="D248" i="33"/>
  <c r="E248" i="33"/>
  <c r="E212" i="33"/>
  <c r="E176" i="33"/>
  <c r="E140" i="33"/>
  <c r="E104" i="33"/>
  <c r="E68" i="33"/>
  <c r="D212" i="33"/>
  <c r="D176" i="33"/>
  <c r="D140" i="33"/>
  <c r="D104" i="33"/>
  <c r="E32" i="33"/>
  <c r="D246" i="33"/>
  <c r="E246" i="33"/>
  <c r="E210" i="33"/>
  <c r="E174" i="33"/>
  <c r="E138" i="33"/>
  <c r="E102" i="33"/>
  <c r="D210" i="33"/>
  <c r="D174" i="33"/>
  <c r="D138" i="33"/>
  <c r="D102" i="33"/>
  <c r="E66" i="33"/>
  <c r="E30" i="33"/>
  <c r="D244" i="33"/>
  <c r="E244" i="33"/>
  <c r="E208" i="33"/>
  <c r="E172" i="33"/>
  <c r="E136" i="33"/>
  <c r="E100" i="33"/>
  <c r="D208" i="33"/>
  <c r="D172" i="33"/>
  <c r="D136" i="33"/>
  <c r="D100" i="33"/>
  <c r="E64" i="33"/>
  <c r="E28" i="33"/>
  <c r="D242" i="33"/>
  <c r="E242" i="33"/>
  <c r="E206" i="33"/>
  <c r="E170" i="33"/>
  <c r="E134" i="33"/>
  <c r="E98" i="33"/>
  <c r="D206" i="33"/>
  <c r="D170" i="33"/>
  <c r="D134" i="33"/>
  <c r="D98" i="33"/>
  <c r="E62" i="33"/>
  <c r="E26" i="33"/>
  <c r="D240" i="33"/>
  <c r="E240" i="33"/>
  <c r="E204" i="33"/>
  <c r="E168" i="33"/>
  <c r="E132" i="33"/>
  <c r="E96" i="33"/>
  <c r="D204" i="33"/>
  <c r="D168" i="33"/>
  <c r="D132" i="33"/>
  <c r="D96" i="33"/>
  <c r="E60" i="33"/>
  <c r="E24" i="33"/>
  <c r="D238" i="33"/>
  <c r="E238" i="33"/>
  <c r="E202" i="33"/>
  <c r="E166" i="33"/>
  <c r="E130" i="33"/>
  <c r="E94" i="33"/>
  <c r="D202" i="33"/>
  <c r="D166" i="33"/>
  <c r="D130" i="33"/>
  <c r="D94" i="33"/>
  <c r="E58" i="33"/>
  <c r="E22" i="33"/>
  <c r="D236" i="33"/>
  <c r="E236" i="33"/>
  <c r="E200" i="33"/>
  <c r="E164" i="33"/>
  <c r="E128" i="33"/>
  <c r="E92" i="33"/>
  <c r="D200" i="33"/>
  <c r="D164" i="33"/>
  <c r="D128" i="33"/>
  <c r="D92" i="33"/>
  <c r="E56" i="33"/>
  <c r="E20" i="33"/>
  <c r="D234" i="33"/>
  <c r="E234" i="33"/>
  <c r="E198" i="33"/>
  <c r="E162" i="33"/>
  <c r="E126" i="33"/>
  <c r="E90" i="33"/>
  <c r="D198" i="33"/>
  <c r="D162" i="33"/>
  <c r="D126" i="33"/>
  <c r="D90" i="33"/>
  <c r="E54" i="33"/>
  <c r="E18" i="33"/>
  <c r="D232" i="33"/>
  <c r="E232" i="33"/>
  <c r="E196" i="33"/>
  <c r="E160" i="33"/>
  <c r="E124" i="33"/>
  <c r="E88" i="33"/>
  <c r="D196" i="33"/>
  <c r="D160" i="33"/>
  <c r="D124" i="33"/>
  <c r="D88" i="33"/>
  <c r="E52" i="33"/>
  <c r="E16" i="33"/>
  <c r="D230" i="33"/>
  <c r="E230" i="33"/>
  <c r="E194" i="33"/>
  <c r="E158" i="33"/>
  <c r="E122" i="33"/>
  <c r="E86" i="33"/>
  <c r="D194" i="33"/>
  <c r="D158" i="33"/>
  <c r="D122" i="33"/>
  <c r="D86" i="33"/>
  <c r="E50" i="33"/>
  <c r="E14" i="33"/>
  <c r="D228" i="33"/>
  <c r="E228" i="33"/>
  <c r="E192" i="33"/>
  <c r="E156" i="33"/>
  <c r="E120" i="33"/>
  <c r="E84" i="33"/>
  <c r="D192" i="33"/>
  <c r="D156" i="33"/>
  <c r="D120" i="33"/>
  <c r="D84" i="33"/>
  <c r="E48" i="33"/>
  <c r="E12" i="33"/>
  <c r="D226" i="33"/>
  <c r="E226" i="33"/>
  <c r="E190" i="33"/>
  <c r="E154" i="33"/>
  <c r="E118" i="33"/>
  <c r="E82" i="33"/>
  <c r="D190" i="33"/>
  <c r="D154" i="33"/>
  <c r="D118" i="33"/>
  <c r="D82" i="33"/>
  <c r="E46" i="33"/>
  <c r="E10" i="33"/>
  <c r="D224" i="33"/>
  <c r="E224" i="33"/>
  <c r="E188" i="33"/>
  <c r="E152" i="33"/>
  <c r="E116" i="33"/>
  <c r="E80" i="33"/>
  <c r="D188" i="33"/>
  <c r="D152" i="33"/>
  <c r="D116" i="33"/>
  <c r="D80" i="33"/>
  <c r="E44" i="33"/>
  <c r="E8" i="33"/>
  <c r="D222" i="33"/>
  <c r="E222" i="33"/>
  <c r="E186" i="33"/>
  <c r="E150" i="33"/>
  <c r="E114" i="33"/>
  <c r="E78" i="33"/>
  <c r="D186" i="33"/>
  <c r="D150" i="33"/>
  <c r="D114" i="33"/>
  <c r="D78" i="33"/>
  <c r="E42" i="33"/>
  <c r="E6" i="33"/>
  <c r="D12" i="33"/>
  <c r="D20" i="33"/>
  <c r="D28" i="33"/>
  <c r="D36" i="33"/>
  <c r="D44" i="33"/>
  <c r="D52" i="33"/>
  <c r="D60" i="33"/>
  <c r="D68" i="33"/>
  <c r="E220" i="27"/>
  <c r="D220" i="27"/>
  <c r="E112" i="27"/>
  <c r="D184" i="27"/>
  <c r="D14" i="28"/>
  <c r="E18" i="28"/>
  <c r="D30" i="28"/>
  <c r="E40" i="28"/>
  <c r="D50" i="28"/>
  <c r="D66" i="28"/>
  <c r="D82" i="28"/>
  <c r="D102" i="28"/>
  <c r="D210" i="28"/>
  <c r="E24" i="29"/>
  <c r="E40" i="29"/>
  <c r="E56" i="29"/>
  <c r="E72" i="29"/>
  <c r="E136" i="29"/>
  <c r="E152" i="29"/>
  <c r="E168" i="29"/>
  <c r="E200" i="29"/>
  <c r="E216" i="29"/>
  <c r="D255" i="31"/>
  <c r="E255" i="31"/>
  <c r="E39" i="31"/>
  <c r="D253" i="31"/>
  <c r="E253" i="31"/>
  <c r="D251" i="31"/>
  <c r="E251" i="31"/>
  <c r="D249" i="31"/>
  <c r="E249" i="31"/>
  <c r="D33" i="31"/>
  <c r="D247" i="31"/>
  <c r="E247" i="31"/>
  <c r="D245" i="31"/>
  <c r="E245" i="31"/>
  <c r="D137" i="31"/>
  <c r="D243" i="31"/>
  <c r="E243" i="31"/>
  <c r="D241" i="31"/>
  <c r="E241" i="31"/>
  <c r="E25" i="31"/>
  <c r="D239" i="31"/>
  <c r="E239" i="31"/>
  <c r="D237" i="31"/>
  <c r="E237" i="31"/>
  <c r="D201" i="31"/>
  <c r="D235" i="31"/>
  <c r="E235" i="31"/>
  <c r="D233" i="31"/>
  <c r="E233" i="31"/>
  <c r="D231" i="31"/>
  <c r="E231" i="31"/>
  <c r="D15" i="31"/>
  <c r="D229" i="31"/>
  <c r="E229" i="31"/>
  <c r="D227" i="31"/>
  <c r="D47" i="31"/>
  <c r="E227" i="31"/>
  <c r="E11" i="31"/>
  <c r="D225" i="31"/>
  <c r="E225" i="31"/>
  <c r="D223" i="31"/>
  <c r="E223" i="31"/>
  <c r="D221" i="31"/>
  <c r="E221" i="31"/>
  <c r="D5" i="31"/>
  <c r="D105" i="31"/>
  <c r="D6" i="33"/>
  <c r="D14" i="33"/>
  <c r="D22" i="33"/>
  <c r="D30" i="33"/>
  <c r="D38" i="33"/>
  <c r="D46" i="33"/>
  <c r="D54" i="33"/>
  <c r="D62" i="33"/>
  <c r="E8" i="30"/>
  <c r="D14" i="30"/>
  <c r="E48" i="30"/>
  <c r="D82" i="30"/>
  <c r="D113" i="30"/>
  <c r="E122" i="30"/>
  <c r="D133" i="30"/>
  <c r="E154" i="30"/>
  <c r="D165" i="30"/>
  <c r="E186" i="30"/>
  <c r="D197" i="30"/>
  <c r="E10" i="31"/>
  <c r="E30" i="31"/>
  <c r="E38" i="31"/>
  <c r="E44" i="31"/>
  <c r="D52" i="31"/>
  <c r="D60" i="31"/>
  <c r="E66" i="31"/>
  <c r="D72" i="31"/>
  <c r="E80" i="31"/>
  <c r="D88" i="31"/>
  <c r="D96" i="31"/>
  <c r="D102" i="31"/>
  <c r="E106" i="31"/>
  <c r="D116" i="31"/>
  <c r="D124" i="31"/>
  <c r="E130" i="31"/>
  <c r="D136" i="31"/>
  <c r="E142" i="31"/>
  <c r="D152" i="31"/>
  <c r="D160" i="31"/>
  <c r="D166" i="31"/>
  <c r="E170" i="31"/>
  <c r="E178" i="31"/>
  <c r="E190" i="31"/>
  <c r="D196" i="31"/>
  <c r="E208" i="31"/>
  <c r="D216" i="31"/>
  <c r="D254" i="31"/>
  <c r="D252" i="31"/>
  <c r="D250" i="31"/>
  <c r="D248" i="31"/>
  <c r="D246" i="31"/>
  <c r="D244" i="31"/>
  <c r="D242" i="31"/>
  <c r="D240" i="31"/>
  <c r="D238" i="31"/>
  <c r="D236" i="31"/>
  <c r="D234" i="31"/>
  <c r="D232" i="31"/>
  <c r="D228" i="31"/>
  <c r="D226" i="31"/>
  <c r="D224" i="31"/>
  <c r="D222" i="31"/>
  <c r="E220" i="33"/>
  <c r="E184" i="33"/>
  <c r="E148" i="33"/>
  <c r="E112" i="33"/>
  <c r="E76" i="33"/>
  <c r="D184" i="33"/>
  <c r="D148" i="33"/>
  <c r="D112" i="33"/>
  <c r="E4" i="33"/>
  <c r="E40" i="33"/>
  <c r="D69" i="33"/>
  <c r="D76" i="33"/>
  <c r="E81" i="33"/>
  <c r="E89" i="33"/>
  <c r="E97" i="33"/>
  <c r="E105" i="33"/>
  <c r="E113" i="33"/>
  <c r="E121" i="33"/>
  <c r="E129" i="33"/>
  <c r="E137" i="33"/>
  <c r="E145" i="33"/>
  <c r="E201" i="33"/>
  <c r="D50" i="30"/>
  <c r="E84" i="30"/>
  <c r="D93" i="30"/>
  <c r="E114" i="30"/>
  <c r="D125" i="30"/>
  <c r="D157" i="30"/>
  <c r="D169" i="30"/>
  <c r="D189" i="30"/>
  <c r="D201" i="30"/>
  <c r="E18" i="31"/>
  <c r="E26" i="31"/>
  <c r="E46" i="31"/>
  <c r="D54" i="31"/>
  <c r="E62" i="31"/>
  <c r="D68" i="31"/>
  <c r="E74" i="31"/>
  <c r="E82" i="31"/>
  <c r="E88" i="31"/>
  <c r="E96" i="31"/>
  <c r="E102" i="31"/>
  <c r="D110" i="31"/>
  <c r="E126" i="31"/>
  <c r="D132" i="31"/>
  <c r="E144" i="31"/>
  <c r="E166" i="31"/>
  <c r="D174" i="31"/>
  <c r="D180" i="31"/>
  <c r="D192" i="31"/>
  <c r="D198" i="31"/>
  <c r="E210" i="31"/>
  <c r="D255" i="33"/>
  <c r="E219" i="33"/>
  <c r="D219" i="33"/>
  <c r="D183" i="33"/>
  <c r="D147" i="33"/>
  <c r="D111" i="33"/>
  <c r="D75" i="33"/>
  <c r="E255" i="33"/>
  <c r="D253" i="33"/>
  <c r="E253" i="33"/>
  <c r="D217" i="33"/>
  <c r="D181" i="33"/>
  <c r="D145" i="33"/>
  <c r="D109" i="33"/>
  <c r="D73" i="33"/>
  <c r="D251" i="33"/>
  <c r="D215" i="33"/>
  <c r="D179" i="33"/>
  <c r="D143" i="33"/>
  <c r="D107" i="33"/>
  <c r="D71" i="33"/>
  <c r="E251" i="33"/>
  <c r="D249" i="33"/>
  <c r="D213" i="33"/>
  <c r="D177" i="33"/>
  <c r="D141" i="33"/>
  <c r="D105" i="33"/>
  <c r="E249" i="33"/>
  <c r="D247" i="33"/>
  <c r="E247" i="33"/>
  <c r="D211" i="33"/>
  <c r="D175" i="33"/>
  <c r="D139" i="33"/>
  <c r="D103" i="33"/>
  <c r="D245" i="33"/>
  <c r="D209" i="33"/>
  <c r="D173" i="33"/>
  <c r="D137" i="33"/>
  <c r="D101" i="33"/>
  <c r="D243" i="33"/>
  <c r="D207" i="33"/>
  <c r="D171" i="33"/>
  <c r="D135" i="33"/>
  <c r="D99" i="33"/>
  <c r="E243" i="33"/>
  <c r="D241" i="33"/>
  <c r="D205" i="33"/>
  <c r="D169" i="33"/>
  <c r="D133" i="33"/>
  <c r="D97" i="33"/>
  <c r="E241" i="33"/>
  <c r="D239" i="33"/>
  <c r="E239" i="33"/>
  <c r="D203" i="33"/>
  <c r="D167" i="33"/>
  <c r="D131" i="33"/>
  <c r="D95" i="33"/>
  <c r="D237" i="33"/>
  <c r="D201" i="33"/>
  <c r="D165" i="33"/>
  <c r="D129" i="33"/>
  <c r="D93" i="33"/>
  <c r="D235" i="33"/>
  <c r="D199" i="33"/>
  <c r="D163" i="33"/>
  <c r="D127" i="33"/>
  <c r="D91" i="33"/>
  <c r="E235" i="33"/>
  <c r="D233" i="33"/>
  <c r="D197" i="33"/>
  <c r="D161" i="33"/>
  <c r="D125" i="33"/>
  <c r="D89" i="33"/>
  <c r="E233" i="33"/>
  <c r="D231" i="33"/>
  <c r="E231" i="33"/>
  <c r="D195" i="33"/>
  <c r="D159" i="33"/>
  <c r="D123" i="33"/>
  <c r="D87" i="33"/>
  <c r="D229" i="33"/>
  <c r="D193" i="33"/>
  <c r="D157" i="33"/>
  <c r="D121" i="33"/>
  <c r="D85" i="33"/>
  <c r="D227" i="33"/>
  <c r="D191" i="33"/>
  <c r="D155" i="33"/>
  <c r="D119" i="33"/>
  <c r="D83" i="33"/>
  <c r="E227" i="33"/>
  <c r="D225" i="33"/>
  <c r="D189" i="33"/>
  <c r="D153" i="33"/>
  <c r="D117" i="33"/>
  <c r="D81" i="33"/>
  <c r="E225" i="33"/>
  <c r="D223" i="33"/>
  <c r="E223" i="33"/>
  <c r="D187" i="33"/>
  <c r="D151" i="33"/>
  <c r="D115" i="33"/>
  <c r="D79" i="33"/>
  <c r="D221" i="33"/>
  <c r="D185" i="33"/>
  <c r="D149" i="33"/>
  <c r="D113" i="33"/>
  <c r="D77" i="33"/>
  <c r="D5" i="33"/>
  <c r="D7" i="33"/>
  <c r="D9" i="33"/>
  <c r="D11" i="33"/>
  <c r="D13" i="33"/>
  <c r="D15" i="33"/>
  <c r="D17" i="33"/>
  <c r="D19" i="33"/>
  <c r="D21" i="33"/>
  <c r="D23" i="33"/>
  <c r="D25" i="33"/>
  <c r="D27" i="33"/>
  <c r="D29" i="33"/>
  <c r="D31" i="33"/>
  <c r="D33" i="33"/>
  <c r="D35" i="33"/>
  <c r="D37" i="33"/>
  <c r="D39" i="33"/>
  <c r="D41" i="33"/>
  <c r="D43" i="33"/>
  <c r="D45" i="33"/>
  <c r="D47" i="33"/>
  <c r="D49" i="33"/>
  <c r="D51" i="33"/>
  <c r="D53" i="33"/>
  <c r="D55" i="33"/>
  <c r="D57" i="33"/>
  <c r="D59" i="33"/>
  <c r="D61" i="33"/>
  <c r="D63" i="33"/>
  <c r="D65" i="33"/>
  <c r="D67" i="33"/>
  <c r="E69" i="33"/>
  <c r="E73" i="33"/>
  <c r="E77" i="33"/>
  <c r="E83" i="33"/>
  <c r="E91" i="33"/>
  <c r="E99" i="33"/>
  <c r="E107" i="33"/>
  <c r="E115" i="33"/>
  <c r="E123" i="33"/>
  <c r="E131" i="33"/>
  <c r="E139" i="33"/>
  <c r="E147" i="33"/>
  <c r="E155" i="33"/>
  <c r="E163" i="33"/>
  <c r="E171" i="33"/>
  <c r="E179" i="33"/>
  <c r="E187" i="33"/>
  <c r="E195" i="33"/>
  <c r="E203" i="33"/>
  <c r="E211" i="33"/>
  <c r="D220" i="33"/>
  <c r="E229" i="33"/>
  <c r="D6" i="30"/>
  <c r="E10" i="30"/>
  <c r="D78" i="30"/>
  <c r="D86" i="30"/>
  <c r="E6" i="31"/>
  <c r="E12" i="31"/>
  <c r="E20" i="31"/>
  <c r="E28" i="31"/>
  <c r="E34" i="31"/>
  <c r="E42" i="31"/>
  <c r="D56" i="31"/>
  <c r="D84" i="31"/>
  <c r="D92" i="31"/>
  <c r="E98" i="31"/>
  <c r="D104" i="31"/>
  <c r="E110" i="31"/>
  <c r="D120" i="31"/>
  <c r="D134" i="31"/>
  <c r="E138" i="31"/>
  <c r="E146" i="31"/>
  <c r="D156" i="31"/>
  <c r="E162" i="31"/>
  <c r="E5" i="33"/>
  <c r="E7" i="33"/>
  <c r="E9" i="33"/>
  <c r="E11" i="33"/>
  <c r="E13" i="33"/>
  <c r="E15" i="33"/>
  <c r="E17" i="33"/>
  <c r="E19" i="33"/>
  <c r="E21" i="33"/>
  <c r="E23" i="33"/>
  <c r="E25" i="33"/>
  <c r="E27" i="33"/>
  <c r="E29" i="33"/>
  <c r="E31" i="33"/>
  <c r="E33" i="33"/>
  <c r="E35" i="33"/>
  <c r="E37" i="33"/>
  <c r="E39" i="33"/>
  <c r="E41" i="33"/>
  <c r="E43" i="33"/>
  <c r="E45" i="33"/>
  <c r="E47" i="33"/>
  <c r="E49" i="33"/>
  <c r="E51" i="33"/>
  <c r="E53" i="33"/>
  <c r="E55" i="33"/>
  <c r="E57" i="33"/>
  <c r="E59" i="33"/>
  <c r="E61" i="33"/>
  <c r="E63" i="33"/>
  <c r="E65" i="33"/>
  <c r="E67" i="33"/>
  <c r="E85" i="33"/>
  <c r="E93" i="33"/>
  <c r="E101" i="33"/>
  <c r="E109" i="33"/>
  <c r="E117" i="33"/>
  <c r="E125" i="33"/>
  <c r="E133" i="33"/>
  <c r="E141" i="33"/>
  <c r="E149" i="33"/>
  <c r="E157" i="33"/>
  <c r="E165" i="33"/>
  <c r="E173" i="33"/>
  <c r="E181" i="33"/>
  <c r="E189" i="33"/>
  <c r="E197" i="33"/>
  <c r="E205" i="33"/>
  <c r="E213" i="33"/>
  <c r="E221" i="33"/>
  <c r="D13" i="32"/>
  <c r="D15" i="32"/>
  <c r="E255" i="32"/>
  <c r="E219" i="32"/>
  <c r="E183" i="32"/>
  <c r="E147" i="32"/>
  <c r="E111" i="32"/>
  <c r="D255" i="32"/>
  <c r="D219" i="32"/>
  <c r="D183" i="32"/>
  <c r="D147" i="32"/>
  <c r="D111" i="32"/>
  <c r="E75" i="32"/>
  <c r="E39" i="32"/>
  <c r="E253" i="32"/>
  <c r="E217" i="32"/>
  <c r="E181" i="32"/>
  <c r="E145" i="32"/>
  <c r="E109" i="32"/>
  <c r="D253" i="32"/>
  <c r="D217" i="32"/>
  <c r="D181" i="32"/>
  <c r="D145" i="32"/>
  <c r="D109" i="32"/>
  <c r="E73" i="32"/>
  <c r="E37" i="32"/>
  <c r="E251" i="32"/>
  <c r="E215" i="32"/>
  <c r="E179" i="32"/>
  <c r="E143" i="32"/>
  <c r="E107" i="32"/>
  <c r="D251" i="32"/>
  <c r="D215" i="32"/>
  <c r="D179" i="32"/>
  <c r="D143" i="32"/>
  <c r="D107" i="32"/>
  <c r="E71" i="32"/>
  <c r="E35" i="32"/>
  <c r="E249" i="32"/>
  <c r="E213" i="32"/>
  <c r="E177" i="32"/>
  <c r="E141" i="32"/>
  <c r="E105" i="32"/>
  <c r="D249" i="32"/>
  <c r="D213" i="32"/>
  <c r="D177" i="32"/>
  <c r="D141" i="32"/>
  <c r="D105" i="32"/>
  <c r="E69" i="32"/>
  <c r="E33" i="32"/>
  <c r="E247" i="32"/>
  <c r="E211" i="32"/>
  <c r="E175" i="32"/>
  <c r="E139" i="32"/>
  <c r="E103" i="32"/>
  <c r="D247" i="32"/>
  <c r="D211" i="32"/>
  <c r="D175" i="32"/>
  <c r="D139" i="32"/>
  <c r="D103" i="32"/>
  <c r="E67" i="32"/>
  <c r="E31" i="32"/>
  <c r="E245" i="32"/>
  <c r="E209" i="32"/>
  <c r="E173" i="32"/>
  <c r="E137" i="32"/>
  <c r="E101" i="32"/>
  <c r="D245" i="32"/>
  <c r="D209" i="32"/>
  <c r="D173" i="32"/>
  <c r="D137" i="32"/>
  <c r="D101" i="32"/>
  <c r="E65" i="32"/>
  <c r="E29" i="32"/>
  <c r="E243" i="32"/>
  <c r="E207" i="32"/>
  <c r="E171" i="32"/>
  <c r="E135" i="32"/>
  <c r="E99" i="32"/>
  <c r="D243" i="32"/>
  <c r="D207" i="32"/>
  <c r="D171" i="32"/>
  <c r="D135" i="32"/>
  <c r="D99" i="32"/>
  <c r="E63" i="32"/>
  <c r="E27" i="32"/>
  <c r="E241" i="32"/>
  <c r="E205" i="32"/>
  <c r="E169" i="32"/>
  <c r="E133" i="32"/>
  <c r="E97" i="32"/>
  <c r="D241" i="32"/>
  <c r="D205" i="32"/>
  <c r="D169" i="32"/>
  <c r="D133" i="32"/>
  <c r="D97" i="32"/>
  <c r="E61" i="32"/>
  <c r="E25" i="32"/>
  <c r="E239" i="32"/>
  <c r="E203" i="32"/>
  <c r="E167" i="32"/>
  <c r="E131" i="32"/>
  <c r="E95" i="32"/>
  <c r="D239" i="32"/>
  <c r="D203" i="32"/>
  <c r="D167" i="32"/>
  <c r="D131" i="32"/>
  <c r="D95" i="32"/>
  <c r="E59" i="32"/>
  <c r="E23" i="32"/>
  <c r="E237" i="32"/>
  <c r="E201" i="32"/>
  <c r="E165" i="32"/>
  <c r="E129" i="32"/>
  <c r="E93" i="32"/>
  <c r="D237" i="32"/>
  <c r="D201" i="32"/>
  <c r="D165" i="32"/>
  <c r="D129" i="32"/>
  <c r="D93" i="32"/>
  <c r="E57" i="32"/>
  <c r="E21" i="32"/>
  <c r="E235" i="32"/>
  <c r="E199" i="32"/>
  <c r="E163" i="32"/>
  <c r="E127" i="32"/>
  <c r="E91" i="32"/>
  <c r="D235" i="32"/>
  <c r="D199" i="32"/>
  <c r="D163" i="32"/>
  <c r="D127" i="32"/>
  <c r="E55" i="32"/>
  <c r="E19" i="32"/>
  <c r="E233" i="32"/>
  <c r="E197" i="32"/>
  <c r="E161" i="32"/>
  <c r="E125" i="32"/>
  <c r="E89" i="32"/>
  <c r="D233" i="32"/>
  <c r="D197" i="32"/>
  <c r="D161" i="32"/>
  <c r="D125" i="32"/>
  <c r="D89" i="32"/>
  <c r="E53" i="32"/>
  <c r="E17" i="32"/>
  <c r="E231" i="32"/>
  <c r="E195" i="32"/>
  <c r="E159" i="32"/>
  <c r="E123" i="32"/>
  <c r="E87" i="32"/>
  <c r="D231" i="32"/>
  <c r="D195" i="32"/>
  <c r="D159" i="32"/>
  <c r="D123" i="32"/>
  <c r="E51" i="32"/>
  <c r="E15" i="32"/>
  <c r="E229" i="32"/>
  <c r="E193" i="32"/>
  <c r="E157" i="32"/>
  <c r="E121" i="32"/>
  <c r="D229" i="32"/>
  <c r="D193" i="32"/>
  <c r="D157" i="32"/>
  <c r="D121" i="32"/>
  <c r="E85" i="32"/>
  <c r="E49" i="32"/>
  <c r="E13" i="32"/>
  <c r="E227" i="32"/>
  <c r="E191" i="32"/>
  <c r="E155" i="32"/>
  <c r="E119" i="32"/>
  <c r="D227" i="32"/>
  <c r="D191" i="32"/>
  <c r="D155" i="32"/>
  <c r="D119" i="32"/>
  <c r="E83" i="32"/>
  <c r="E47" i="32"/>
  <c r="E11" i="32"/>
  <c r="E225" i="32"/>
  <c r="E189" i="32"/>
  <c r="E153" i="32"/>
  <c r="E117" i="32"/>
  <c r="D225" i="32"/>
  <c r="D189" i="32"/>
  <c r="D153" i="32"/>
  <c r="D117" i="32"/>
  <c r="E81" i="32"/>
  <c r="E45" i="32"/>
  <c r="E9" i="32"/>
  <c r="E223" i="32"/>
  <c r="E187" i="32"/>
  <c r="E151" i="32"/>
  <c r="E115" i="32"/>
  <c r="D223" i="32"/>
  <c r="D187" i="32"/>
  <c r="D151" i="32"/>
  <c r="D115" i="32"/>
  <c r="E79" i="32"/>
  <c r="E43" i="32"/>
  <c r="E7" i="32"/>
  <c r="E221" i="32"/>
  <c r="E185" i="32"/>
  <c r="E149" i="32"/>
  <c r="E113" i="32"/>
  <c r="D221" i="32"/>
  <c r="D185" i="32"/>
  <c r="D149" i="32"/>
  <c r="D113" i="32"/>
  <c r="E77" i="32"/>
  <c r="E41" i="32"/>
  <c r="E5" i="32"/>
  <c r="D9" i="32"/>
  <c r="D17" i="32"/>
  <c r="D25" i="32"/>
  <c r="D33" i="32"/>
  <c r="D41" i="32"/>
  <c r="D49" i="32"/>
  <c r="D57" i="32"/>
  <c r="D65" i="32"/>
  <c r="D73" i="32"/>
  <c r="D81" i="32"/>
  <c r="D91" i="32"/>
  <c r="D98" i="32"/>
  <c r="D106" i="32"/>
  <c r="D114" i="32"/>
  <c r="D122" i="32"/>
  <c r="D130" i="32"/>
  <c r="D138" i="32"/>
  <c r="D146" i="32"/>
  <c r="D154" i="32"/>
  <c r="D162" i="32"/>
  <c r="D170" i="32"/>
  <c r="D178" i="32"/>
  <c r="E254" i="32"/>
  <c r="E218" i="32"/>
  <c r="E182" i="32"/>
  <c r="E146" i="32"/>
  <c r="E110" i="32"/>
  <c r="E252" i="32"/>
  <c r="E216" i="32"/>
  <c r="E180" i="32"/>
  <c r="E144" i="32"/>
  <c r="E108" i="32"/>
  <c r="E250" i="32"/>
  <c r="E214" i="32"/>
  <c r="E178" i="32"/>
  <c r="E142" i="32"/>
  <c r="E106" i="32"/>
  <c r="E248" i="32"/>
  <c r="E212" i="32"/>
  <c r="E176" i="32"/>
  <c r="E140" i="32"/>
  <c r="E104" i="32"/>
  <c r="E246" i="32"/>
  <c r="E210" i="32"/>
  <c r="E174" i="32"/>
  <c r="E138" i="32"/>
  <c r="E102" i="32"/>
  <c r="E244" i="32"/>
  <c r="E208" i="32"/>
  <c r="E172" i="32"/>
  <c r="E136" i="32"/>
  <c r="E100" i="32"/>
  <c r="E242" i="32"/>
  <c r="E206" i="32"/>
  <c r="E170" i="32"/>
  <c r="E134" i="32"/>
  <c r="E98" i="32"/>
  <c r="E240" i="32"/>
  <c r="E204" i="32"/>
  <c r="E168" i="32"/>
  <c r="E132" i="32"/>
  <c r="E96" i="32"/>
  <c r="E238" i="32"/>
  <c r="E202" i="32"/>
  <c r="E166" i="32"/>
  <c r="E130" i="32"/>
  <c r="E94" i="32"/>
  <c r="E236" i="32"/>
  <c r="E200" i="32"/>
  <c r="E164" i="32"/>
  <c r="E128" i="32"/>
  <c r="E92" i="32"/>
  <c r="E234" i="32"/>
  <c r="E198" i="32"/>
  <c r="E162" i="32"/>
  <c r="E126" i="32"/>
  <c r="E90" i="32"/>
  <c r="E232" i="32"/>
  <c r="E196" i="32"/>
  <c r="E160" i="32"/>
  <c r="E124" i="32"/>
  <c r="E88" i="32"/>
  <c r="E230" i="32"/>
  <c r="E194" i="32"/>
  <c r="E158" i="32"/>
  <c r="E122" i="32"/>
  <c r="E228" i="32"/>
  <c r="E192" i="32"/>
  <c r="E156" i="32"/>
  <c r="E120" i="32"/>
  <c r="E226" i="32"/>
  <c r="E190" i="32"/>
  <c r="E154" i="32"/>
  <c r="E118" i="32"/>
  <c r="E224" i="32"/>
  <c r="E188" i="32"/>
  <c r="E152" i="32"/>
  <c r="E116" i="32"/>
  <c r="E222" i="32"/>
  <c r="E186" i="32"/>
  <c r="E150" i="32"/>
  <c r="E114" i="32"/>
  <c r="D4" i="32"/>
  <c r="D6" i="32"/>
  <c r="D8" i="32"/>
  <c r="D10" i="32"/>
  <c r="D12" i="32"/>
  <c r="D14" i="32"/>
  <c r="D16" i="32"/>
  <c r="D18" i="32"/>
  <c r="D20" i="32"/>
  <c r="D22" i="32"/>
  <c r="D24" i="32"/>
  <c r="D26" i="32"/>
  <c r="D28" i="32"/>
  <c r="D30" i="32"/>
  <c r="D32" i="32"/>
  <c r="D34" i="32"/>
  <c r="D36" i="32"/>
  <c r="D38" i="32"/>
  <c r="D40" i="32"/>
  <c r="D42" i="32"/>
  <c r="D44" i="32"/>
  <c r="D46" i="32"/>
  <c r="D48" i="32"/>
  <c r="D50" i="32"/>
  <c r="D52" i="32"/>
  <c r="D54" i="32"/>
  <c r="D56" i="32"/>
  <c r="D58" i="32"/>
  <c r="D60" i="32"/>
  <c r="D62" i="32"/>
  <c r="D64" i="32"/>
  <c r="D66" i="32"/>
  <c r="D68" i="32"/>
  <c r="D70" i="32"/>
  <c r="D72" i="32"/>
  <c r="D74" i="32"/>
  <c r="D76" i="32"/>
  <c r="D78" i="32"/>
  <c r="D80" i="32"/>
  <c r="D82" i="32"/>
  <c r="D84" i="32"/>
  <c r="D86" i="32"/>
  <c r="D100" i="32"/>
  <c r="D108" i="32"/>
  <c r="D116" i="32"/>
  <c r="D124" i="32"/>
  <c r="D132" i="32"/>
  <c r="D140" i="32"/>
  <c r="D148" i="32"/>
  <c r="D156" i="32"/>
  <c r="D164" i="32"/>
  <c r="D172" i="32"/>
  <c r="D180" i="32"/>
  <c r="D188" i="32"/>
  <c r="D196" i="32"/>
  <c r="D204" i="32"/>
  <c r="D212" i="32"/>
  <c r="D228" i="32"/>
  <c r="D236" i="32"/>
  <c r="D244" i="32"/>
  <c r="D252" i="32"/>
  <c r="E220" i="32"/>
  <c r="E184" i="32"/>
  <c r="E148" i="32"/>
  <c r="E112" i="32"/>
  <c r="E4" i="32"/>
  <c r="E6" i="32"/>
  <c r="E8" i="32"/>
  <c r="E10" i="32"/>
  <c r="E12" i="32"/>
  <c r="E14" i="32"/>
  <c r="E16" i="32"/>
  <c r="E18" i="32"/>
  <c r="E20" i="32"/>
  <c r="E22" i="32"/>
  <c r="E24" i="32"/>
  <c r="E26" i="32"/>
  <c r="E28" i="32"/>
  <c r="E30" i="32"/>
  <c r="E32" i="32"/>
  <c r="E34" i="32"/>
  <c r="E36" i="32"/>
  <c r="E38" i="32"/>
  <c r="E40" i="32"/>
  <c r="E42" i="32"/>
  <c r="E44" i="32"/>
  <c r="E46" i="32"/>
  <c r="E48" i="32"/>
  <c r="E50" i="32"/>
  <c r="E52" i="32"/>
  <c r="E54" i="32"/>
  <c r="E56" i="32"/>
  <c r="E58" i="32"/>
  <c r="E60" i="32"/>
  <c r="E62" i="32"/>
  <c r="E64" i="32"/>
  <c r="E66" i="32"/>
  <c r="E68" i="32"/>
  <c r="E70" i="32"/>
  <c r="E72" i="32"/>
  <c r="E74" i="32"/>
  <c r="E76" i="32"/>
  <c r="E78" i="32"/>
  <c r="E80" i="32"/>
  <c r="E82" i="32"/>
  <c r="E84" i="32"/>
  <c r="E86" i="32"/>
  <c r="D90" i="32"/>
  <c r="D94" i="32"/>
  <c r="D102" i="32"/>
  <c r="D110" i="32"/>
  <c r="D118" i="32"/>
  <c r="D126" i="32"/>
  <c r="D134" i="32"/>
  <c r="D142" i="32"/>
  <c r="D150" i="32"/>
  <c r="D158" i="32"/>
  <c r="D166" i="32"/>
  <c r="D174" i="32"/>
  <c r="D182" i="32"/>
  <c r="D190" i="32"/>
  <c r="D198" i="32"/>
  <c r="D206" i="32"/>
  <c r="D214" i="32"/>
  <c r="D222" i="32"/>
  <c r="D230" i="32"/>
  <c r="D238" i="32"/>
  <c r="D246" i="32"/>
  <c r="D254" i="32"/>
  <c r="E182" i="27"/>
  <c r="E110" i="27"/>
  <c r="E74" i="27"/>
  <c r="E38" i="27"/>
  <c r="D254" i="27"/>
  <c r="D182" i="27"/>
  <c r="D110" i="27"/>
  <c r="D180" i="27"/>
  <c r="D108" i="27"/>
  <c r="E72" i="27"/>
  <c r="E36" i="27"/>
  <c r="E216" i="27"/>
  <c r="E144" i="27"/>
  <c r="E250" i="27"/>
  <c r="E214" i="27"/>
  <c r="E142" i="27"/>
  <c r="E70" i="27"/>
  <c r="E34" i="27"/>
  <c r="D214" i="27"/>
  <c r="D142" i="27"/>
  <c r="D248" i="27"/>
  <c r="D212" i="27"/>
  <c r="D140" i="27"/>
  <c r="E68" i="27"/>
  <c r="E32" i="27"/>
  <c r="E248" i="27"/>
  <c r="E176" i="27"/>
  <c r="E104" i="27"/>
  <c r="E174" i="27"/>
  <c r="E102" i="27"/>
  <c r="E66" i="27"/>
  <c r="E30" i="27"/>
  <c r="D246" i="27"/>
  <c r="D174" i="27"/>
  <c r="D102" i="27"/>
  <c r="D172" i="27"/>
  <c r="D100" i="27"/>
  <c r="E64" i="27"/>
  <c r="E28" i="27"/>
  <c r="E208" i="27"/>
  <c r="E136" i="27"/>
  <c r="E242" i="27"/>
  <c r="E206" i="27"/>
  <c r="E134" i="27"/>
  <c r="E62" i="27"/>
  <c r="E26" i="27"/>
  <c r="D206" i="27"/>
  <c r="D134" i="27"/>
  <c r="D240" i="27"/>
  <c r="D204" i="27"/>
  <c r="D132" i="27"/>
  <c r="E60" i="27"/>
  <c r="E24" i="27"/>
  <c r="E240" i="27"/>
  <c r="E168" i="27"/>
  <c r="E96" i="27"/>
  <c r="E166" i="27"/>
  <c r="E94" i="27"/>
  <c r="E58" i="27"/>
  <c r="E22" i="27"/>
  <c r="D238" i="27"/>
  <c r="D166" i="27"/>
  <c r="D94" i="27"/>
  <c r="D164" i="27"/>
  <c r="D92" i="27"/>
  <c r="E56" i="27"/>
  <c r="E20" i="27"/>
  <c r="E200" i="27"/>
  <c r="E128" i="27"/>
  <c r="E234" i="27"/>
  <c r="E198" i="27"/>
  <c r="E126" i="27"/>
  <c r="E54" i="27"/>
  <c r="E18" i="27"/>
  <c r="D198" i="27"/>
  <c r="D126" i="27"/>
  <c r="D232" i="27"/>
  <c r="D196" i="27"/>
  <c r="D124" i="27"/>
  <c r="E52" i="27"/>
  <c r="E16" i="27"/>
  <c r="E232" i="27"/>
  <c r="E160" i="27"/>
  <c r="E88" i="27"/>
  <c r="E158" i="27"/>
  <c r="E86" i="27"/>
  <c r="E50" i="27"/>
  <c r="E14" i="27"/>
  <c r="D230" i="27"/>
  <c r="D158" i="27"/>
  <c r="D86" i="27"/>
  <c r="D156" i="27"/>
  <c r="E84" i="27"/>
  <c r="E48" i="27"/>
  <c r="E12" i="27"/>
  <c r="E192" i="27"/>
  <c r="E120" i="27"/>
  <c r="D84" i="27"/>
  <c r="E226" i="27"/>
  <c r="E190" i="27"/>
  <c r="E118" i="27"/>
  <c r="E82" i="27"/>
  <c r="E46" i="27"/>
  <c r="E10" i="27"/>
  <c r="D190" i="27"/>
  <c r="D118" i="27"/>
  <c r="D82" i="27"/>
  <c r="D224" i="27"/>
  <c r="D188" i="27"/>
  <c r="D116" i="27"/>
  <c r="E80" i="27"/>
  <c r="E44" i="27"/>
  <c r="E8" i="27"/>
  <c r="E224" i="27"/>
  <c r="E152" i="27"/>
  <c r="D80" i="27"/>
  <c r="E150" i="27"/>
  <c r="E78" i="27"/>
  <c r="E42" i="27"/>
  <c r="E6" i="27"/>
  <c r="D222" i="27"/>
  <c r="D150" i="27"/>
  <c r="D12" i="27"/>
  <c r="D20" i="27"/>
  <c r="D28" i="27"/>
  <c r="D36" i="27"/>
  <c r="D44" i="27"/>
  <c r="D52" i="27"/>
  <c r="D60" i="27"/>
  <c r="D68" i="27"/>
  <c r="E92" i="27"/>
  <c r="D98" i="27"/>
  <c r="E108" i="27"/>
  <c r="E122" i="27"/>
  <c r="D128" i="27"/>
  <c r="E138" i="27"/>
  <c r="D144" i="27"/>
  <c r="E154" i="27"/>
  <c r="D160" i="27"/>
  <c r="E170" i="27"/>
  <c r="D176" i="27"/>
  <c r="D186" i="27"/>
  <c r="E196" i="27"/>
  <c r="D202" i="27"/>
  <c r="E212" i="27"/>
  <c r="D218" i="27"/>
  <c r="E252" i="27"/>
  <c r="D242" i="27"/>
  <c r="E236" i="27"/>
  <c r="D226" i="27"/>
  <c r="D10" i="27"/>
  <c r="D18" i="27"/>
  <c r="D26" i="27"/>
  <c r="D34" i="27"/>
  <c r="D42" i="27"/>
  <c r="D50" i="27"/>
  <c r="D58" i="27"/>
  <c r="D66" i="27"/>
  <c r="D74" i="27"/>
  <c r="D88" i="27"/>
  <c r="E98" i="27"/>
  <c r="D104" i="27"/>
  <c r="D114" i="27"/>
  <c r="E124" i="27"/>
  <c r="D130" i="27"/>
  <c r="E140" i="27"/>
  <c r="D146" i="27"/>
  <c r="E156" i="27"/>
  <c r="D162" i="27"/>
  <c r="E172" i="27"/>
  <c r="D178" i="27"/>
  <c r="E186" i="27"/>
  <c r="D192" i="27"/>
  <c r="E202" i="27"/>
  <c r="D208" i="27"/>
  <c r="E218" i="27"/>
  <c r="D252" i="27"/>
  <c r="E246" i="27"/>
  <c r="D236" i="27"/>
  <c r="E230" i="27"/>
  <c r="D255" i="27"/>
  <c r="D219" i="27"/>
  <c r="D183" i="27"/>
  <c r="D147" i="27"/>
  <c r="D111" i="27"/>
  <c r="E219" i="27"/>
  <c r="E147" i="27"/>
  <c r="D253" i="27"/>
  <c r="D217" i="27"/>
  <c r="D181" i="27"/>
  <c r="D145" i="27"/>
  <c r="D109" i="27"/>
  <c r="E253" i="27"/>
  <c r="E217" i="27"/>
  <c r="E145" i="27"/>
  <c r="D251" i="27"/>
  <c r="D215" i="27"/>
  <c r="D179" i="27"/>
  <c r="D143" i="27"/>
  <c r="D107" i="27"/>
  <c r="E251" i="27"/>
  <c r="E179" i="27"/>
  <c r="E107" i="27"/>
  <c r="D249" i="27"/>
  <c r="D213" i="27"/>
  <c r="D177" i="27"/>
  <c r="D141" i="27"/>
  <c r="D105" i="27"/>
  <c r="E177" i="27"/>
  <c r="E105" i="27"/>
  <c r="D247" i="27"/>
  <c r="D211" i="27"/>
  <c r="D175" i="27"/>
  <c r="D139" i="27"/>
  <c r="D103" i="27"/>
  <c r="E211" i="27"/>
  <c r="E139" i="27"/>
  <c r="D245" i="27"/>
  <c r="D209" i="27"/>
  <c r="D173" i="27"/>
  <c r="D137" i="27"/>
  <c r="D101" i="27"/>
  <c r="E245" i="27"/>
  <c r="E209" i="27"/>
  <c r="E137" i="27"/>
  <c r="D243" i="27"/>
  <c r="D207" i="27"/>
  <c r="D171" i="27"/>
  <c r="D135" i="27"/>
  <c r="D99" i="27"/>
  <c r="E243" i="27"/>
  <c r="E171" i="27"/>
  <c r="E99" i="27"/>
  <c r="D241" i="27"/>
  <c r="D205" i="27"/>
  <c r="D169" i="27"/>
  <c r="D133" i="27"/>
  <c r="D97" i="27"/>
  <c r="E169" i="27"/>
  <c r="E97" i="27"/>
  <c r="D239" i="27"/>
  <c r="D203" i="27"/>
  <c r="D167" i="27"/>
  <c r="D131" i="27"/>
  <c r="D95" i="27"/>
  <c r="E203" i="27"/>
  <c r="E131" i="27"/>
  <c r="D237" i="27"/>
  <c r="D201" i="27"/>
  <c r="D165" i="27"/>
  <c r="D129" i="27"/>
  <c r="D93" i="27"/>
  <c r="E237" i="27"/>
  <c r="E201" i="27"/>
  <c r="E129" i="27"/>
  <c r="D235" i="27"/>
  <c r="D199" i="27"/>
  <c r="D163" i="27"/>
  <c r="D127" i="27"/>
  <c r="D91" i="27"/>
  <c r="E235" i="27"/>
  <c r="E163" i="27"/>
  <c r="E91" i="27"/>
  <c r="D233" i="27"/>
  <c r="D197" i="27"/>
  <c r="D161" i="27"/>
  <c r="D125" i="27"/>
  <c r="D89" i="27"/>
  <c r="E161" i="27"/>
  <c r="E89" i="27"/>
  <c r="D231" i="27"/>
  <c r="D195" i="27"/>
  <c r="D159" i="27"/>
  <c r="D123" i="27"/>
  <c r="D87" i="27"/>
  <c r="E195" i="27"/>
  <c r="E123" i="27"/>
  <c r="D229" i="27"/>
  <c r="D193" i="27"/>
  <c r="D157" i="27"/>
  <c r="D121" i="27"/>
  <c r="E229" i="27"/>
  <c r="E193" i="27"/>
  <c r="E121" i="27"/>
  <c r="D227" i="27"/>
  <c r="D191" i="27"/>
  <c r="D155" i="27"/>
  <c r="D119" i="27"/>
  <c r="E227" i="27"/>
  <c r="E155" i="27"/>
  <c r="D225" i="27"/>
  <c r="D189" i="27"/>
  <c r="D153" i="27"/>
  <c r="D117" i="27"/>
  <c r="E153" i="27"/>
  <c r="D223" i="27"/>
  <c r="D187" i="27"/>
  <c r="D151" i="27"/>
  <c r="D115" i="27"/>
  <c r="E187" i="27"/>
  <c r="E115" i="27"/>
  <c r="D221" i="27"/>
  <c r="D185" i="27"/>
  <c r="D149" i="27"/>
  <c r="D113" i="27"/>
  <c r="E221" i="27"/>
  <c r="E185" i="27"/>
  <c r="E113" i="27"/>
  <c r="E5" i="27"/>
  <c r="D8" i="27"/>
  <c r="D11" i="27"/>
  <c r="E13" i="27"/>
  <c r="D16" i="27"/>
  <c r="D19" i="27"/>
  <c r="E21" i="27"/>
  <c r="D24" i="27"/>
  <c r="D27" i="27"/>
  <c r="E29" i="27"/>
  <c r="D32" i="27"/>
  <c r="D35" i="27"/>
  <c r="E37" i="27"/>
  <c r="D43" i="27"/>
  <c r="E45" i="27"/>
  <c r="D48" i="27"/>
  <c r="D51" i="27"/>
  <c r="E53" i="27"/>
  <c r="D56" i="27"/>
  <c r="D59" i="27"/>
  <c r="E61" i="27"/>
  <c r="D64" i="27"/>
  <c r="D67" i="27"/>
  <c r="E69" i="27"/>
  <c r="D72" i="27"/>
  <c r="D75" i="27"/>
  <c r="E77" i="27"/>
  <c r="D81" i="27"/>
  <c r="D85" i="27"/>
  <c r="D90" i="27"/>
  <c r="E95" i="27"/>
  <c r="E100" i="27"/>
  <c r="D106" i="27"/>
  <c r="E111" i="27"/>
  <c r="E114" i="27"/>
  <c r="D120" i="27"/>
  <c r="E125" i="27"/>
  <c r="E130" i="27"/>
  <c r="D136" i="27"/>
  <c r="E141" i="27"/>
  <c r="E146" i="27"/>
  <c r="D152" i="27"/>
  <c r="E157" i="27"/>
  <c r="E162" i="27"/>
  <c r="D168" i="27"/>
  <c r="E173" i="27"/>
  <c r="E178" i="27"/>
  <c r="E188" i="27"/>
  <c r="D194" i="27"/>
  <c r="E199" i="27"/>
  <c r="E204" i="27"/>
  <c r="D210" i="27"/>
  <c r="E215" i="27"/>
  <c r="E255" i="27"/>
  <c r="D250" i="27"/>
  <c r="E244" i="27"/>
  <c r="E239" i="27"/>
  <c r="D234" i="27"/>
  <c r="E228" i="27"/>
  <c r="E223" i="27"/>
  <c r="D6" i="27"/>
  <c r="D9" i="27"/>
  <c r="E11" i="27"/>
  <c r="D14" i="27"/>
  <c r="D17" i="27"/>
  <c r="E19" i="27"/>
  <c r="D22" i="27"/>
  <c r="D25" i="27"/>
  <c r="E27" i="27"/>
  <c r="D30" i="27"/>
  <c r="D33" i="27"/>
  <c r="E35" i="27"/>
  <c r="D38" i="27"/>
  <c r="D41" i="27"/>
  <c r="E43" i="27"/>
  <c r="D46" i="27"/>
  <c r="D49" i="27"/>
  <c r="E51" i="27"/>
  <c r="D54" i="27"/>
  <c r="D57" i="27"/>
  <c r="E59" i="27"/>
  <c r="D62" i="27"/>
  <c r="D65" i="27"/>
  <c r="E67" i="27"/>
  <c r="D70" i="27"/>
  <c r="D73" i="27"/>
  <c r="E75" i="27"/>
  <c r="D78" i="27"/>
  <c r="E81" i="27"/>
  <c r="E85" i="27"/>
  <c r="E90" i="27"/>
  <c r="D96" i="27"/>
  <c r="E101" i="27"/>
  <c r="E106" i="27"/>
  <c r="E116" i="27"/>
  <c r="D122" i="27"/>
  <c r="E127" i="27"/>
  <c r="E132" i="27"/>
  <c r="D138" i="27"/>
  <c r="E143" i="27"/>
  <c r="D154" i="27"/>
  <c r="E159" i="27"/>
  <c r="E164" i="27"/>
  <c r="D170" i="27"/>
  <c r="E175" i="27"/>
  <c r="E180" i="27"/>
  <c r="E189" i="27"/>
  <c r="E194" i="27"/>
  <c r="D200" i="27"/>
  <c r="E205" i="27"/>
  <c r="E210" i="27"/>
  <c r="D216" i="27"/>
  <c r="E254" i="27"/>
  <c r="E249" i="27"/>
  <c r="D244" i="27"/>
  <c r="E238" i="27"/>
  <c r="E233" i="27"/>
  <c r="D228" i="27"/>
  <c r="E222" i="27"/>
  <c r="E4" i="27"/>
  <c r="E40" i="27"/>
  <c r="E76" i="27"/>
  <c r="D148" i="27"/>
  <c r="D255" i="28"/>
  <c r="D219" i="28"/>
  <c r="D147" i="28"/>
  <c r="E75" i="28"/>
  <c r="E39" i="28"/>
  <c r="D183" i="28"/>
  <c r="D111" i="28"/>
  <c r="E219" i="28"/>
  <c r="E111" i="28"/>
  <c r="D39" i="28"/>
  <c r="E255" i="28"/>
  <c r="E183" i="28"/>
  <c r="D75" i="28"/>
  <c r="E147" i="28"/>
  <c r="E181" i="28"/>
  <c r="E109" i="28"/>
  <c r="E73" i="28"/>
  <c r="E37" i="28"/>
  <c r="E253" i="28"/>
  <c r="E217" i="28"/>
  <c r="E145" i="28"/>
  <c r="D145" i="28"/>
  <c r="D253" i="28"/>
  <c r="D181" i="28"/>
  <c r="D73" i="28"/>
  <c r="D109" i="28"/>
  <c r="D37" i="28"/>
  <c r="D217" i="28"/>
  <c r="D179" i="28"/>
  <c r="D107" i="28"/>
  <c r="E71" i="28"/>
  <c r="E35" i="28"/>
  <c r="D251" i="28"/>
  <c r="D215" i="28"/>
  <c r="D143" i="28"/>
  <c r="E251" i="28"/>
  <c r="E143" i="28"/>
  <c r="E215" i="28"/>
  <c r="D71" i="28"/>
  <c r="D35" i="28"/>
  <c r="E107" i="28"/>
  <c r="E179" i="28"/>
  <c r="E249" i="28"/>
  <c r="E213" i="28"/>
  <c r="E141" i="28"/>
  <c r="E69" i="28"/>
  <c r="E33" i="28"/>
  <c r="E177" i="28"/>
  <c r="E105" i="28"/>
  <c r="D177" i="28"/>
  <c r="D213" i="28"/>
  <c r="D69" i="28"/>
  <c r="D141" i="28"/>
  <c r="D249" i="28"/>
  <c r="D105" i="28"/>
  <c r="D33" i="28"/>
  <c r="D247" i="28"/>
  <c r="D211" i="28"/>
  <c r="D139" i="28"/>
  <c r="E67" i="28"/>
  <c r="E31" i="28"/>
  <c r="D175" i="28"/>
  <c r="D103" i="28"/>
  <c r="E139" i="28"/>
  <c r="E247" i="28"/>
  <c r="E175" i="28"/>
  <c r="D31" i="28"/>
  <c r="E103" i="28"/>
  <c r="D67" i="28"/>
  <c r="E211" i="28"/>
  <c r="E173" i="28"/>
  <c r="E101" i="28"/>
  <c r="E65" i="28"/>
  <c r="E29" i="28"/>
  <c r="E245" i="28"/>
  <c r="E209" i="28"/>
  <c r="E137" i="28"/>
  <c r="D209" i="28"/>
  <c r="D101" i="28"/>
  <c r="D65" i="28"/>
  <c r="D245" i="28"/>
  <c r="D173" i="28"/>
  <c r="D29" i="28"/>
  <c r="D137" i="28"/>
  <c r="D171" i="28"/>
  <c r="D99" i="28"/>
  <c r="E63" i="28"/>
  <c r="E27" i="28"/>
  <c r="D243" i="28"/>
  <c r="D207" i="28"/>
  <c r="D135" i="28"/>
  <c r="E171" i="28"/>
  <c r="E207" i="28"/>
  <c r="E135" i="28"/>
  <c r="D63" i="28"/>
  <c r="D27" i="28"/>
  <c r="E243" i="28"/>
  <c r="E99" i="28"/>
  <c r="E241" i="28"/>
  <c r="E205" i="28"/>
  <c r="E133" i="28"/>
  <c r="E61" i="28"/>
  <c r="E25" i="28"/>
  <c r="E169" i="28"/>
  <c r="E97" i="28"/>
  <c r="D241" i="28"/>
  <c r="D133" i="28"/>
  <c r="D61" i="28"/>
  <c r="D205" i="28"/>
  <c r="D97" i="28"/>
  <c r="D169" i="28"/>
  <c r="D25" i="28"/>
  <c r="D239" i="28"/>
  <c r="D203" i="28"/>
  <c r="D131" i="28"/>
  <c r="E59" i="28"/>
  <c r="E23" i="28"/>
  <c r="D167" i="28"/>
  <c r="D95" i="28"/>
  <c r="E203" i="28"/>
  <c r="E95" i="28"/>
  <c r="D23" i="28"/>
  <c r="E239" i="28"/>
  <c r="E167" i="28"/>
  <c r="E131" i="28"/>
  <c r="D59" i="28"/>
  <c r="E165" i="28"/>
  <c r="E93" i="28"/>
  <c r="E57" i="28"/>
  <c r="E21" i="28"/>
  <c r="E237" i="28"/>
  <c r="E201" i="28"/>
  <c r="E129" i="28"/>
  <c r="D237" i="28"/>
  <c r="D165" i="28"/>
  <c r="D57" i="28"/>
  <c r="D93" i="28"/>
  <c r="D129" i="28"/>
  <c r="D21" i="28"/>
  <c r="D201" i="28"/>
  <c r="D163" i="28"/>
  <c r="D91" i="28"/>
  <c r="E55" i="28"/>
  <c r="E19" i="28"/>
  <c r="D235" i="28"/>
  <c r="D199" i="28"/>
  <c r="D127" i="28"/>
  <c r="E235" i="28"/>
  <c r="E127" i="28"/>
  <c r="E199" i="28"/>
  <c r="D55" i="28"/>
  <c r="D19" i="28"/>
  <c r="E91" i="28"/>
  <c r="E163" i="28"/>
  <c r="E233" i="28"/>
  <c r="E197" i="28"/>
  <c r="E125" i="28"/>
  <c r="E53" i="28"/>
  <c r="E17" i="28"/>
  <c r="E161" i="28"/>
  <c r="E89" i="28"/>
  <c r="D161" i="28"/>
  <c r="D197" i="28"/>
  <c r="D53" i="28"/>
  <c r="D125" i="28"/>
  <c r="D233" i="28"/>
  <c r="D89" i="28"/>
  <c r="D17" i="28"/>
  <c r="D231" i="28"/>
  <c r="D195" i="28"/>
  <c r="D123" i="28"/>
  <c r="E51" i="28"/>
  <c r="E15" i="28"/>
  <c r="D159" i="28"/>
  <c r="D87" i="28"/>
  <c r="E231" i="28"/>
  <c r="E159" i="28"/>
  <c r="D15" i="28"/>
  <c r="E87" i="28"/>
  <c r="D51" i="28"/>
  <c r="E123" i="28"/>
  <c r="E195" i="28"/>
  <c r="E157" i="28"/>
  <c r="E85" i="28"/>
  <c r="E49" i="28"/>
  <c r="E13" i="28"/>
  <c r="E229" i="28"/>
  <c r="E193" i="28"/>
  <c r="E121" i="28"/>
  <c r="D193" i="28"/>
  <c r="D85" i="28"/>
  <c r="D49" i="28"/>
  <c r="D229" i="28"/>
  <c r="D157" i="28"/>
  <c r="D13" i="28"/>
  <c r="D121" i="28"/>
  <c r="D155" i="28"/>
  <c r="E83" i="28"/>
  <c r="E47" i="28"/>
  <c r="E11" i="28"/>
  <c r="D227" i="28"/>
  <c r="D191" i="28"/>
  <c r="D119" i="28"/>
  <c r="E155" i="28"/>
  <c r="E191" i="28"/>
  <c r="E119" i="28"/>
  <c r="D83" i="28"/>
  <c r="D47" i="28"/>
  <c r="D11" i="28"/>
  <c r="E227" i="28"/>
  <c r="E225" i="28"/>
  <c r="E189" i="28"/>
  <c r="E117" i="28"/>
  <c r="E81" i="28"/>
  <c r="E45" i="28"/>
  <c r="E9" i="28"/>
  <c r="E153" i="28"/>
  <c r="D225" i="28"/>
  <c r="D117" i="28"/>
  <c r="D81" i="28"/>
  <c r="D45" i="28"/>
  <c r="D189" i="28"/>
  <c r="D153" i="28"/>
  <c r="D9" i="28"/>
  <c r="D223" i="28"/>
  <c r="D187" i="28"/>
  <c r="D115" i="28"/>
  <c r="E79" i="28"/>
  <c r="E43" i="28"/>
  <c r="E7" i="28"/>
  <c r="D151" i="28"/>
  <c r="E187" i="28"/>
  <c r="D7" i="28"/>
  <c r="E223" i="28"/>
  <c r="E151" i="28"/>
  <c r="D79" i="28"/>
  <c r="D43" i="28"/>
  <c r="E115" i="28"/>
  <c r="D254" i="28"/>
  <c r="E218" i="28"/>
  <c r="E182" i="28"/>
  <c r="E146" i="28"/>
  <c r="E110" i="28"/>
  <c r="E74" i="28"/>
  <c r="D252" i="28"/>
  <c r="E216" i="28"/>
  <c r="E180" i="28"/>
  <c r="E144" i="28"/>
  <c r="E108" i="28"/>
  <c r="E252" i="28"/>
  <c r="D216" i="28"/>
  <c r="D144" i="28"/>
  <c r="D180" i="28"/>
  <c r="D108" i="28"/>
  <c r="E72" i="28"/>
  <c r="D250" i="28"/>
  <c r="E214" i="28"/>
  <c r="E178" i="28"/>
  <c r="E142" i="28"/>
  <c r="E106" i="28"/>
  <c r="E70" i="28"/>
  <c r="D248" i="28"/>
  <c r="E212" i="28"/>
  <c r="E176" i="28"/>
  <c r="E140" i="28"/>
  <c r="E104" i="28"/>
  <c r="D176" i="28"/>
  <c r="D104" i="28"/>
  <c r="E248" i="28"/>
  <c r="D212" i="28"/>
  <c r="D140" i="28"/>
  <c r="E68" i="28"/>
  <c r="D246" i="28"/>
  <c r="E210" i="28"/>
  <c r="E174" i="28"/>
  <c r="E138" i="28"/>
  <c r="E102" i="28"/>
  <c r="E66" i="28"/>
  <c r="D244" i="28"/>
  <c r="E208" i="28"/>
  <c r="E172" i="28"/>
  <c r="E136" i="28"/>
  <c r="E100" i="28"/>
  <c r="E244" i="28"/>
  <c r="D208" i="28"/>
  <c r="D136" i="28"/>
  <c r="D172" i="28"/>
  <c r="D100" i="28"/>
  <c r="E64" i="28"/>
  <c r="D242" i="28"/>
  <c r="E206" i="28"/>
  <c r="E170" i="28"/>
  <c r="E134" i="28"/>
  <c r="E98" i="28"/>
  <c r="E62" i="28"/>
  <c r="D240" i="28"/>
  <c r="E204" i="28"/>
  <c r="E168" i="28"/>
  <c r="E132" i="28"/>
  <c r="E96" i="28"/>
  <c r="D168" i="28"/>
  <c r="D96" i="28"/>
  <c r="E240" i="28"/>
  <c r="D204" i="28"/>
  <c r="D132" i="28"/>
  <c r="E60" i="28"/>
  <c r="D238" i="28"/>
  <c r="E202" i="28"/>
  <c r="E166" i="28"/>
  <c r="E130" i="28"/>
  <c r="E94" i="28"/>
  <c r="E58" i="28"/>
  <c r="D236" i="28"/>
  <c r="E200" i="28"/>
  <c r="E164" i="28"/>
  <c r="E128" i="28"/>
  <c r="E92" i="28"/>
  <c r="E236" i="28"/>
  <c r="D200" i="28"/>
  <c r="D128" i="28"/>
  <c r="D164" i="28"/>
  <c r="D92" i="28"/>
  <c r="E56" i="28"/>
  <c r="D234" i="28"/>
  <c r="E198" i="28"/>
  <c r="E162" i="28"/>
  <c r="E126" i="28"/>
  <c r="E90" i="28"/>
  <c r="E54" i="28"/>
  <c r="D232" i="28"/>
  <c r="E196" i="28"/>
  <c r="E160" i="28"/>
  <c r="E124" i="28"/>
  <c r="E88" i="28"/>
  <c r="D160" i="28"/>
  <c r="D88" i="28"/>
  <c r="E232" i="28"/>
  <c r="D196" i="28"/>
  <c r="D124" i="28"/>
  <c r="E52" i="28"/>
  <c r="D230" i="28"/>
  <c r="E194" i="28"/>
  <c r="E158" i="28"/>
  <c r="E122" i="28"/>
  <c r="E86" i="28"/>
  <c r="E50" i="28"/>
  <c r="D228" i="28"/>
  <c r="E192" i="28"/>
  <c r="E156" i="28"/>
  <c r="E120" i="28"/>
  <c r="E228" i="28"/>
  <c r="D192" i="28"/>
  <c r="D120" i="28"/>
  <c r="D156" i="28"/>
  <c r="E84" i="28"/>
  <c r="E48" i="28"/>
  <c r="D226" i="28"/>
  <c r="E190" i="28"/>
  <c r="E154" i="28"/>
  <c r="E118" i="28"/>
  <c r="E82" i="28"/>
  <c r="E46" i="28"/>
  <c r="D224" i="28"/>
  <c r="E188" i="28"/>
  <c r="E152" i="28"/>
  <c r="E116" i="28"/>
  <c r="D152" i="28"/>
  <c r="E224" i="28"/>
  <c r="D188" i="28"/>
  <c r="D116" i="28"/>
  <c r="E80" i="28"/>
  <c r="E44" i="28"/>
  <c r="D222" i="28"/>
  <c r="E186" i="28"/>
  <c r="E150" i="28"/>
  <c r="E114" i="28"/>
  <c r="E78" i="28"/>
  <c r="D4" i="28"/>
  <c r="E6" i="28"/>
  <c r="D12" i="28"/>
  <c r="E14" i="28"/>
  <c r="D20" i="28"/>
  <c r="E22" i="28"/>
  <c r="D28" i="28"/>
  <c r="E30" i="28"/>
  <c r="D36" i="28"/>
  <c r="E38" i="28"/>
  <c r="D41" i="28"/>
  <c r="D44" i="28"/>
  <c r="D48" i="28"/>
  <c r="D52" i="28"/>
  <c r="D56" i="28"/>
  <c r="D60" i="28"/>
  <c r="D64" i="28"/>
  <c r="D68" i="28"/>
  <c r="D72" i="28"/>
  <c r="D80" i="28"/>
  <c r="D84" i="28"/>
  <c r="D94" i="28"/>
  <c r="D110" i="28"/>
  <c r="D126" i="28"/>
  <c r="D142" i="28"/>
  <c r="D158" i="28"/>
  <c r="D174" i="28"/>
  <c r="D190" i="28"/>
  <c r="D206" i="28"/>
  <c r="E254" i="28"/>
  <c r="E238" i="28"/>
  <c r="E222" i="28"/>
  <c r="D221" i="28"/>
  <c r="E149" i="28"/>
  <c r="E77" i="28"/>
  <c r="E41" i="28"/>
  <c r="E5" i="28"/>
  <c r="E221" i="28"/>
  <c r="E185" i="28"/>
  <c r="E113" i="28"/>
  <c r="D5" i="28"/>
  <c r="D113" i="28"/>
  <c r="E220" i="28"/>
  <c r="E184" i="28"/>
  <c r="E148" i="28"/>
  <c r="E112" i="28"/>
  <c r="D184" i="28"/>
  <c r="D112" i="28"/>
  <c r="D220" i="28"/>
  <c r="D148" i="28"/>
  <c r="E76" i="28"/>
  <c r="E4" i="28"/>
  <c r="D77" i="28"/>
  <c r="D149" i="28"/>
  <c r="D184" i="30"/>
  <c r="D148" i="30"/>
  <c r="D112" i="30"/>
  <c r="E184" i="30"/>
  <c r="E148" i="30"/>
  <c r="E112" i="30"/>
  <c r="E4" i="30"/>
  <c r="E14" i="30"/>
  <c r="E18" i="30"/>
  <c r="E22" i="30"/>
  <c r="E26" i="30"/>
  <c r="E30" i="30"/>
  <c r="E34" i="30"/>
  <c r="E38" i="30"/>
  <c r="E42" i="30"/>
  <c r="E46" i="30"/>
  <c r="E50" i="30"/>
  <c r="E54" i="30"/>
  <c r="E58" i="30"/>
  <c r="E62" i="30"/>
  <c r="E66" i="30"/>
  <c r="E70" i="30"/>
  <c r="E74" i="30"/>
  <c r="E78" i="30"/>
  <c r="E82" i="30"/>
  <c r="E86" i="30"/>
  <c r="E94" i="30"/>
  <c r="E102" i="30"/>
  <c r="E110" i="30"/>
  <c r="E118" i="30"/>
  <c r="E126" i="30"/>
  <c r="E134" i="30"/>
  <c r="E142" i="30"/>
  <c r="D220" i="30"/>
  <c r="E40" i="30"/>
  <c r="E76" i="30"/>
  <c r="D218" i="30"/>
  <c r="D182" i="30"/>
  <c r="D146" i="30"/>
  <c r="D110" i="30"/>
  <c r="D254" i="30"/>
  <c r="E254" i="30"/>
  <c r="D216" i="30"/>
  <c r="D180" i="30"/>
  <c r="D144" i="30"/>
  <c r="D108" i="30"/>
  <c r="E216" i="30"/>
  <c r="E180" i="30"/>
  <c r="E144" i="30"/>
  <c r="E108" i="30"/>
  <c r="D214" i="30"/>
  <c r="D178" i="30"/>
  <c r="D142" i="30"/>
  <c r="D106" i="30"/>
  <c r="D250" i="30"/>
  <c r="E250" i="30"/>
  <c r="D212" i="30"/>
  <c r="D176" i="30"/>
  <c r="D140" i="30"/>
  <c r="D104" i="30"/>
  <c r="E212" i="30"/>
  <c r="E176" i="30"/>
  <c r="E140" i="30"/>
  <c r="E104" i="30"/>
  <c r="D210" i="30"/>
  <c r="D174" i="30"/>
  <c r="D138" i="30"/>
  <c r="D102" i="30"/>
  <c r="D246" i="30"/>
  <c r="E246" i="30"/>
  <c r="D208" i="30"/>
  <c r="D172" i="30"/>
  <c r="D136" i="30"/>
  <c r="D100" i="30"/>
  <c r="E208" i="30"/>
  <c r="E172" i="30"/>
  <c r="E136" i="30"/>
  <c r="E100" i="30"/>
  <c r="D206" i="30"/>
  <c r="D170" i="30"/>
  <c r="D134" i="30"/>
  <c r="D98" i="30"/>
  <c r="D242" i="30"/>
  <c r="E242" i="30"/>
  <c r="D204" i="30"/>
  <c r="D168" i="30"/>
  <c r="D132" i="30"/>
  <c r="D96" i="30"/>
  <c r="E204" i="30"/>
  <c r="E168" i="30"/>
  <c r="E132" i="30"/>
  <c r="E96" i="30"/>
  <c r="D202" i="30"/>
  <c r="D166" i="30"/>
  <c r="D130" i="30"/>
  <c r="D94" i="30"/>
  <c r="D238" i="30"/>
  <c r="E238" i="30"/>
  <c r="D200" i="30"/>
  <c r="D164" i="30"/>
  <c r="D128" i="30"/>
  <c r="D92" i="30"/>
  <c r="E200" i="30"/>
  <c r="E164" i="30"/>
  <c r="E128" i="30"/>
  <c r="E92" i="30"/>
  <c r="D236" i="30"/>
  <c r="D198" i="30"/>
  <c r="D162" i="30"/>
  <c r="D126" i="30"/>
  <c r="D90" i="30"/>
  <c r="D234" i="30"/>
  <c r="E234" i="30"/>
  <c r="D196" i="30"/>
  <c r="D160" i="30"/>
  <c r="D124" i="30"/>
  <c r="D88" i="30"/>
  <c r="E196" i="30"/>
  <c r="E160" i="30"/>
  <c r="E124" i="30"/>
  <c r="E88" i="30"/>
  <c r="D232" i="30"/>
  <c r="D194" i="30"/>
  <c r="D158" i="30"/>
  <c r="D122" i="30"/>
  <c r="D230" i="30"/>
  <c r="E230" i="30"/>
  <c r="D192" i="30"/>
  <c r="D156" i="30"/>
  <c r="D120" i="30"/>
  <c r="E192" i="30"/>
  <c r="E156" i="30"/>
  <c r="E120" i="30"/>
  <c r="D228" i="30"/>
  <c r="D190" i="30"/>
  <c r="D154" i="30"/>
  <c r="D118" i="30"/>
  <c r="D226" i="30"/>
  <c r="E226" i="30"/>
  <c r="D188" i="30"/>
  <c r="D152" i="30"/>
  <c r="D116" i="30"/>
  <c r="E188" i="30"/>
  <c r="E152" i="30"/>
  <c r="E116" i="30"/>
  <c r="D224" i="30"/>
  <c r="D186" i="30"/>
  <c r="D150" i="30"/>
  <c r="D114" i="30"/>
  <c r="D222" i="30"/>
  <c r="E222" i="30"/>
  <c r="D4" i="30"/>
  <c r="D8" i="30"/>
  <c r="D12" i="30"/>
  <c r="D16" i="30"/>
  <c r="D20" i="30"/>
  <c r="D24" i="30"/>
  <c r="D28" i="30"/>
  <c r="D32" i="30"/>
  <c r="D36" i="30"/>
  <c r="D40" i="30"/>
  <c r="D44" i="30"/>
  <c r="D48" i="30"/>
  <c r="D52" i="30"/>
  <c r="D56" i="30"/>
  <c r="D60" i="30"/>
  <c r="D64" i="30"/>
  <c r="D68" i="30"/>
  <c r="D72" i="30"/>
  <c r="D76" i="30"/>
  <c r="D80" i="30"/>
  <c r="D84" i="30"/>
  <c r="E220" i="30"/>
  <c r="D248" i="30"/>
  <c r="D240" i="30"/>
  <c r="E224" i="30"/>
  <c r="D255" i="30"/>
  <c r="E255" i="30"/>
  <c r="E219" i="30"/>
  <c r="E183" i="30"/>
  <c r="E147" i="30"/>
  <c r="E111" i="30"/>
  <c r="D253" i="30"/>
  <c r="E253" i="30"/>
  <c r="E217" i="30"/>
  <c r="E181" i="30"/>
  <c r="E145" i="30"/>
  <c r="E109" i="30"/>
  <c r="D251" i="30"/>
  <c r="E251" i="30"/>
  <c r="E215" i="30"/>
  <c r="E179" i="30"/>
  <c r="E143" i="30"/>
  <c r="E107" i="30"/>
  <c r="D249" i="30"/>
  <c r="E249" i="30"/>
  <c r="E213" i="30"/>
  <c r="E177" i="30"/>
  <c r="E141" i="30"/>
  <c r="E105" i="30"/>
  <c r="D247" i="30"/>
  <c r="E247" i="30"/>
  <c r="E211" i="30"/>
  <c r="E175" i="30"/>
  <c r="E139" i="30"/>
  <c r="E103" i="30"/>
  <c r="D245" i="30"/>
  <c r="E245" i="30"/>
  <c r="E209" i="30"/>
  <c r="E173" i="30"/>
  <c r="E137" i="30"/>
  <c r="E101" i="30"/>
  <c r="D243" i="30"/>
  <c r="E243" i="30"/>
  <c r="E207" i="30"/>
  <c r="E171" i="30"/>
  <c r="E135" i="30"/>
  <c r="E99" i="30"/>
  <c r="D241" i="30"/>
  <c r="E241" i="30"/>
  <c r="E205" i="30"/>
  <c r="E169" i="30"/>
  <c r="E133" i="30"/>
  <c r="E97" i="30"/>
  <c r="D239" i="30"/>
  <c r="E239" i="30"/>
  <c r="E203" i="30"/>
  <c r="E167" i="30"/>
  <c r="E131" i="30"/>
  <c r="E95" i="30"/>
  <c r="D237" i="30"/>
  <c r="E237" i="30"/>
  <c r="E201" i="30"/>
  <c r="E165" i="30"/>
  <c r="E129" i="30"/>
  <c r="E93" i="30"/>
  <c r="D235" i="30"/>
  <c r="E235" i="30"/>
  <c r="E199" i="30"/>
  <c r="E163" i="30"/>
  <c r="E127" i="30"/>
  <c r="E91" i="30"/>
  <c r="D233" i="30"/>
  <c r="E233" i="30"/>
  <c r="E197" i="30"/>
  <c r="E161" i="30"/>
  <c r="E125" i="30"/>
  <c r="E89" i="30"/>
  <c r="D231" i="30"/>
  <c r="E231" i="30"/>
  <c r="E195" i="30"/>
  <c r="E159" i="30"/>
  <c r="E123" i="30"/>
  <c r="E87" i="30"/>
  <c r="D229" i="30"/>
  <c r="E229" i="30"/>
  <c r="E193" i="30"/>
  <c r="E157" i="30"/>
  <c r="E121" i="30"/>
  <c r="D227" i="30"/>
  <c r="E227" i="30"/>
  <c r="E191" i="30"/>
  <c r="E155" i="30"/>
  <c r="E119" i="30"/>
  <c r="D225" i="30"/>
  <c r="E225" i="30"/>
  <c r="E189" i="30"/>
  <c r="E153" i="30"/>
  <c r="E117" i="30"/>
  <c r="D223" i="30"/>
  <c r="E223" i="30"/>
  <c r="E187" i="30"/>
  <c r="E151" i="30"/>
  <c r="E115" i="30"/>
  <c r="D221" i="30"/>
  <c r="E221" i="30"/>
  <c r="E185" i="30"/>
  <c r="E149" i="30"/>
  <c r="E113" i="30"/>
  <c r="D5" i="30"/>
  <c r="D7" i="30"/>
  <c r="D9" i="30"/>
  <c r="D11" i="30"/>
  <c r="D13" i="30"/>
  <c r="D15" i="30"/>
  <c r="D17" i="30"/>
  <c r="D19" i="30"/>
  <c r="D21" i="30"/>
  <c r="D23" i="30"/>
  <c r="D25" i="30"/>
  <c r="D27" i="30"/>
  <c r="D29" i="30"/>
  <c r="D31" i="30"/>
  <c r="D33" i="30"/>
  <c r="D35" i="30"/>
  <c r="D37" i="30"/>
  <c r="D39" i="30"/>
  <c r="D41" i="30"/>
  <c r="D43" i="30"/>
  <c r="D45" i="30"/>
  <c r="D47" i="30"/>
  <c r="D49" i="30"/>
  <c r="D51" i="30"/>
  <c r="D53" i="30"/>
  <c r="D55" i="30"/>
  <c r="D57" i="30"/>
  <c r="D59" i="30"/>
  <c r="D61" i="30"/>
  <c r="D63" i="30"/>
  <c r="D65" i="30"/>
  <c r="D67" i="30"/>
  <c r="D69" i="30"/>
  <c r="D71" i="30"/>
  <c r="D73" i="30"/>
  <c r="D75" i="30"/>
  <c r="D77" i="30"/>
  <c r="D79" i="30"/>
  <c r="D81" i="30"/>
  <c r="D83" i="30"/>
  <c r="D85" i="30"/>
  <c r="D87" i="30"/>
  <c r="D91" i="30"/>
  <c r="D95" i="30"/>
  <c r="D99" i="30"/>
  <c r="D103" i="30"/>
  <c r="D107" i="30"/>
  <c r="D111" i="30"/>
  <c r="D115" i="30"/>
  <c r="D119" i="30"/>
  <c r="D123" i="30"/>
  <c r="D127" i="30"/>
  <c r="D131" i="30"/>
  <c r="D135" i="30"/>
  <c r="D139" i="30"/>
  <c r="D143" i="30"/>
  <c r="D147" i="30"/>
  <c r="D151" i="30"/>
  <c r="D155" i="30"/>
  <c r="D159" i="30"/>
  <c r="D163" i="30"/>
  <c r="D167" i="30"/>
  <c r="D171" i="30"/>
  <c r="D175" i="30"/>
  <c r="D179" i="30"/>
  <c r="D183" i="30"/>
  <c r="D187" i="30"/>
  <c r="D191" i="30"/>
  <c r="D195" i="30"/>
  <c r="D199" i="30"/>
  <c r="D203" i="30"/>
  <c r="D207" i="30"/>
  <c r="D211" i="30"/>
  <c r="D215" i="30"/>
  <c r="D219" i="30"/>
  <c r="E5" i="30"/>
  <c r="E7" i="30"/>
  <c r="E9" i="30"/>
  <c r="E11" i="30"/>
  <c r="E13" i="30"/>
  <c r="E15" i="30"/>
  <c r="E17" i="30"/>
  <c r="E19" i="30"/>
  <c r="E21" i="30"/>
  <c r="E23" i="30"/>
  <c r="E25" i="30"/>
  <c r="E27" i="30"/>
  <c r="E29" i="30"/>
  <c r="E31" i="30"/>
  <c r="E33" i="30"/>
  <c r="E35" i="30"/>
  <c r="E37" i="30"/>
  <c r="E39" i="30"/>
  <c r="E41" i="30"/>
  <c r="E43" i="30"/>
  <c r="E45" i="30"/>
  <c r="E47" i="30"/>
  <c r="E49" i="30"/>
  <c r="E51" i="30"/>
  <c r="E53" i="30"/>
  <c r="E55" i="30"/>
  <c r="E57" i="30"/>
  <c r="E59" i="30"/>
  <c r="E61" i="30"/>
  <c r="E63" i="30"/>
  <c r="E65" i="30"/>
  <c r="E67" i="30"/>
  <c r="E69" i="30"/>
  <c r="E71" i="30"/>
  <c r="E73" i="30"/>
  <c r="E75" i="30"/>
  <c r="E77" i="30"/>
  <c r="E79" i="30"/>
  <c r="E81" i="30"/>
  <c r="E83" i="30"/>
  <c r="E85" i="30"/>
  <c r="D219" i="29"/>
  <c r="D183" i="29"/>
  <c r="D147" i="29"/>
  <c r="D111" i="29"/>
  <c r="E255" i="29"/>
  <c r="E219" i="29"/>
  <c r="E183" i="29"/>
  <c r="E147" i="29"/>
  <c r="D255" i="29"/>
  <c r="E75" i="29"/>
  <c r="E39" i="29"/>
  <c r="D213" i="29"/>
  <c r="D177" i="29"/>
  <c r="D141" i="29"/>
  <c r="D105" i="29"/>
  <c r="E249" i="29"/>
  <c r="E213" i="29"/>
  <c r="E177" i="29"/>
  <c r="E141" i="29"/>
  <c r="E69" i="29"/>
  <c r="E33" i="29"/>
  <c r="D209" i="29"/>
  <c r="D173" i="29"/>
  <c r="D137" i="29"/>
  <c r="D101" i="29"/>
  <c r="E245" i="29"/>
  <c r="E209" i="29"/>
  <c r="E173" i="29"/>
  <c r="E137" i="29"/>
  <c r="E101" i="29"/>
  <c r="E65" i="29"/>
  <c r="E29" i="29"/>
  <c r="D203" i="29"/>
  <c r="D167" i="29"/>
  <c r="D131" i="29"/>
  <c r="D95" i="29"/>
  <c r="E239" i="29"/>
  <c r="E203" i="29"/>
  <c r="E167" i="29"/>
  <c r="E131" i="29"/>
  <c r="D239" i="29"/>
  <c r="E59" i="29"/>
  <c r="E23" i="29"/>
  <c r="D199" i="29"/>
  <c r="D163" i="29"/>
  <c r="D127" i="29"/>
  <c r="D91" i="29"/>
  <c r="E235" i="29"/>
  <c r="E199" i="29"/>
  <c r="E163" i="29"/>
  <c r="E127" i="29"/>
  <c r="D235" i="29"/>
  <c r="E55" i="29"/>
  <c r="E19" i="29"/>
  <c r="E91" i="29"/>
  <c r="D193" i="29"/>
  <c r="D157" i="29"/>
  <c r="D121" i="29"/>
  <c r="E229" i="29"/>
  <c r="E193" i="29"/>
  <c r="E157" i="29"/>
  <c r="E85" i="29"/>
  <c r="E49" i="29"/>
  <c r="E13" i="29"/>
  <c r="D185" i="29"/>
  <c r="D149" i="29"/>
  <c r="D113" i="29"/>
  <c r="E221" i="29"/>
  <c r="E185" i="29"/>
  <c r="E149" i="29"/>
  <c r="E77" i="29"/>
  <c r="E41" i="29"/>
  <c r="E5" i="29"/>
  <c r="D21" i="29"/>
  <c r="D29" i="29"/>
  <c r="D37" i="29"/>
  <c r="D49" i="29"/>
  <c r="D65" i="29"/>
  <c r="D85" i="29"/>
  <c r="E95" i="29"/>
  <c r="E111" i="29"/>
  <c r="E220" i="29"/>
  <c r="D112" i="29"/>
  <c r="E112" i="29"/>
  <c r="D76" i="29"/>
  <c r="D40" i="29"/>
  <c r="E4" i="29"/>
  <c r="E6" i="29"/>
  <c r="E8" i="29"/>
  <c r="D11" i="29"/>
  <c r="D15" i="29"/>
  <c r="D19" i="29"/>
  <c r="D23" i="29"/>
  <c r="D27" i="29"/>
  <c r="D31" i="29"/>
  <c r="D35" i="29"/>
  <c r="D39" i="29"/>
  <c r="D43" i="29"/>
  <c r="D47" i="29"/>
  <c r="D51" i="29"/>
  <c r="D55" i="29"/>
  <c r="D59" i="29"/>
  <c r="D67" i="29"/>
  <c r="D75" i="29"/>
  <c r="D83" i="29"/>
  <c r="E92" i="29"/>
  <c r="E108" i="29"/>
  <c r="E124" i="29"/>
  <c r="E132" i="29"/>
  <c r="E140" i="29"/>
  <c r="E148" i="29"/>
  <c r="E188" i="29"/>
  <c r="E196" i="29"/>
  <c r="E204" i="29"/>
  <c r="E212" i="29"/>
  <c r="D220" i="29"/>
  <c r="D217" i="29"/>
  <c r="D181" i="29"/>
  <c r="D145" i="29"/>
  <c r="D109" i="29"/>
  <c r="E253" i="29"/>
  <c r="E217" i="29"/>
  <c r="E181" i="29"/>
  <c r="E145" i="29"/>
  <c r="E109" i="29"/>
  <c r="E73" i="29"/>
  <c r="E37" i="29"/>
  <c r="D215" i="29"/>
  <c r="D179" i="29"/>
  <c r="D143" i="29"/>
  <c r="D107" i="29"/>
  <c r="E251" i="29"/>
  <c r="E215" i="29"/>
  <c r="E179" i="29"/>
  <c r="E143" i="29"/>
  <c r="D251" i="29"/>
  <c r="E71" i="29"/>
  <c r="E35" i="29"/>
  <c r="E107" i="29"/>
  <c r="D211" i="29"/>
  <c r="D175" i="29"/>
  <c r="D139" i="29"/>
  <c r="D103" i="29"/>
  <c r="E247" i="29"/>
  <c r="E211" i="29"/>
  <c r="E175" i="29"/>
  <c r="E139" i="29"/>
  <c r="D247" i="29"/>
  <c r="E67" i="29"/>
  <c r="E31" i="29"/>
  <c r="D207" i="29"/>
  <c r="D171" i="29"/>
  <c r="D135" i="29"/>
  <c r="D99" i="29"/>
  <c r="E243" i="29"/>
  <c r="E207" i="29"/>
  <c r="E171" i="29"/>
  <c r="E135" i="29"/>
  <c r="D243" i="29"/>
  <c r="E63" i="29"/>
  <c r="E27" i="29"/>
  <c r="E99" i="29"/>
  <c r="D205" i="29"/>
  <c r="D169" i="29"/>
  <c r="D133" i="29"/>
  <c r="D97" i="29"/>
  <c r="E241" i="29"/>
  <c r="E205" i="29"/>
  <c r="E169" i="29"/>
  <c r="E133" i="29"/>
  <c r="E61" i="29"/>
  <c r="E25" i="29"/>
  <c r="D201" i="29"/>
  <c r="D165" i="29"/>
  <c r="D129" i="29"/>
  <c r="D93" i="29"/>
  <c r="E237" i="29"/>
  <c r="E201" i="29"/>
  <c r="E165" i="29"/>
  <c r="E129" i="29"/>
  <c r="E93" i="29"/>
  <c r="E57" i="29"/>
  <c r="E21" i="29"/>
  <c r="D197" i="29"/>
  <c r="D161" i="29"/>
  <c r="D125" i="29"/>
  <c r="D89" i="29"/>
  <c r="E233" i="29"/>
  <c r="E197" i="29"/>
  <c r="E161" i="29"/>
  <c r="E125" i="29"/>
  <c r="E53" i="29"/>
  <c r="E17" i="29"/>
  <c r="D195" i="29"/>
  <c r="D159" i="29"/>
  <c r="D123" i="29"/>
  <c r="D87" i="29"/>
  <c r="E231" i="29"/>
  <c r="E195" i="29"/>
  <c r="E159" i="29"/>
  <c r="D231" i="29"/>
  <c r="E51" i="29"/>
  <c r="E15" i="29"/>
  <c r="E123" i="29"/>
  <c r="D191" i="29"/>
  <c r="D155" i="29"/>
  <c r="D119" i="29"/>
  <c r="E227" i="29"/>
  <c r="E191" i="29"/>
  <c r="E155" i="29"/>
  <c r="D227" i="29"/>
  <c r="E83" i="29"/>
  <c r="E47" i="29"/>
  <c r="E11" i="29"/>
  <c r="D189" i="29"/>
  <c r="D153" i="29"/>
  <c r="D117" i="29"/>
  <c r="E225" i="29"/>
  <c r="E189" i="29"/>
  <c r="E153" i="29"/>
  <c r="E117" i="29"/>
  <c r="E81" i="29"/>
  <c r="E45" i="29"/>
  <c r="E9" i="29"/>
  <c r="D187" i="29"/>
  <c r="D151" i="29"/>
  <c r="D115" i="29"/>
  <c r="E223" i="29"/>
  <c r="E187" i="29"/>
  <c r="E151" i="29"/>
  <c r="D223" i="29"/>
  <c r="E79" i="29"/>
  <c r="E43" i="29"/>
  <c r="E115" i="29"/>
  <c r="D5" i="29"/>
  <c r="D7" i="29"/>
  <c r="D9" i="29"/>
  <c r="E105" i="29"/>
  <c r="E121" i="29"/>
  <c r="D253" i="29"/>
  <c r="D245" i="29"/>
  <c r="D237" i="29"/>
  <c r="D229" i="29"/>
  <c r="D221" i="29"/>
  <c r="E7" i="29"/>
  <c r="D13" i="29"/>
  <c r="D17" i="29"/>
  <c r="D25" i="29"/>
  <c r="D33" i="29"/>
  <c r="D41" i="29"/>
  <c r="D45" i="29"/>
  <c r="D53" i="29"/>
  <c r="D61" i="29"/>
  <c r="D69" i="29"/>
  <c r="D77" i="29"/>
  <c r="D81" i="29"/>
  <c r="D254" i="29"/>
  <c r="D218" i="29"/>
  <c r="D182" i="29"/>
  <c r="D146" i="29"/>
  <c r="E254" i="29"/>
  <c r="E218" i="29"/>
  <c r="E182" i="29"/>
  <c r="E146" i="29"/>
  <c r="D110" i="29"/>
  <c r="D74" i="29"/>
  <c r="D38" i="29"/>
  <c r="D252" i="29"/>
  <c r="D72" i="29"/>
  <c r="D36" i="29"/>
  <c r="D250" i="29"/>
  <c r="D214" i="29"/>
  <c r="D178" i="29"/>
  <c r="D142" i="29"/>
  <c r="E106" i="29"/>
  <c r="E250" i="29"/>
  <c r="E214" i="29"/>
  <c r="E178" i="29"/>
  <c r="E142" i="29"/>
  <c r="D70" i="29"/>
  <c r="D34" i="29"/>
  <c r="D248" i="29"/>
  <c r="D104" i="29"/>
  <c r="E104" i="29"/>
  <c r="D68" i="29"/>
  <c r="D32" i="29"/>
  <c r="D246" i="29"/>
  <c r="D210" i="29"/>
  <c r="D174" i="29"/>
  <c r="D138" i="29"/>
  <c r="E246" i="29"/>
  <c r="E210" i="29"/>
  <c r="E174" i="29"/>
  <c r="E138" i="29"/>
  <c r="D102" i="29"/>
  <c r="D66" i="29"/>
  <c r="D30" i="29"/>
  <c r="D244" i="29"/>
  <c r="D64" i="29"/>
  <c r="D28" i="29"/>
  <c r="D242" i="29"/>
  <c r="D206" i="29"/>
  <c r="D170" i="29"/>
  <c r="D134" i="29"/>
  <c r="E98" i="29"/>
  <c r="E242" i="29"/>
  <c r="E206" i="29"/>
  <c r="E170" i="29"/>
  <c r="E134" i="29"/>
  <c r="D62" i="29"/>
  <c r="D26" i="29"/>
  <c r="D240" i="29"/>
  <c r="D96" i="29"/>
  <c r="E96" i="29"/>
  <c r="D60" i="29"/>
  <c r="D24" i="29"/>
  <c r="D238" i="29"/>
  <c r="D202" i="29"/>
  <c r="D166" i="29"/>
  <c r="D130" i="29"/>
  <c r="E238" i="29"/>
  <c r="E202" i="29"/>
  <c r="E166" i="29"/>
  <c r="E130" i="29"/>
  <c r="D94" i="29"/>
  <c r="D58" i="29"/>
  <c r="D22" i="29"/>
  <c r="D236" i="29"/>
  <c r="D56" i="29"/>
  <c r="D20" i="29"/>
  <c r="D234" i="29"/>
  <c r="D198" i="29"/>
  <c r="D162" i="29"/>
  <c r="D126" i="29"/>
  <c r="E90" i="29"/>
  <c r="E234" i="29"/>
  <c r="E198" i="29"/>
  <c r="E162" i="29"/>
  <c r="E126" i="29"/>
  <c r="D54" i="29"/>
  <c r="D18" i="29"/>
  <c r="D232" i="29"/>
  <c r="D88" i="29"/>
  <c r="E88" i="29"/>
  <c r="D52" i="29"/>
  <c r="D16" i="29"/>
  <c r="D230" i="29"/>
  <c r="D194" i="29"/>
  <c r="D158" i="29"/>
  <c r="E122" i="29"/>
  <c r="E230" i="29"/>
  <c r="E194" i="29"/>
  <c r="E158" i="29"/>
  <c r="D86" i="29"/>
  <c r="D50" i="29"/>
  <c r="D14" i="29"/>
  <c r="D228" i="29"/>
  <c r="D120" i="29"/>
  <c r="E120" i="29"/>
  <c r="D84" i="29"/>
  <c r="D48" i="29"/>
  <c r="D12" i="29"/>
  <c r="D226" i="29"/>
  <c r="D190" i="29"/>
  <c r="D154" i="29"/>
  <c r="E226" i="29"/>
  <c r="E190" i="29"/>
  <c r="E154" i="29"/>
  <c r="D118" i="29"/>
  <c r="D82" i="29"/>
  <c r="D46" i="29"/>
  <c r="D224" i="29"/>
  <c r="D80" i="29"/>
  <c r="D44" i="29"/>
  <c r="D222" i="29"/>
  <c r="D186" i="29"/>
  <c r="D150" i="29"/>
  <c r="E114" i="29"/>
  <c r="E222" i="29"/>
  <c r="E186" i="29"/>
  <c r="E150" i="29"/>
  <c r="D78" i="29"/>
  <c r="D42" i="29"/>
  <c r="D6" i="29"/>
  <c r="D8" i="29"/>
  <c r="E10" i="29"/>
  <c r="E14" i="29"/>
  <c r="E18" i="29"/>
  <c r="E22" i="29"/>
  <c r="E26" i="29"/>
  <c r="E30" i="29"/>
  <c r="E34" i="29"/>
  <c r="E38" i="29"/>
  <c r="E42" i="29"/>
  <c r="E46" i="29"/>
  <c r="E50" i="29"/>
  <c r="E54" i="29"/>
  <c r="E58" i="29"/>
  <c r="E62" i="29"/>
  <c r="E66" i="29"/>
  <c r="E70" i="29"/>
  <c r="E74" i="29"/>
  <c r="E78" i="29"/>
  <c r="E82" i="29"/>
  <c r="E86" i="29"/>
  <c r="D92" i="29"/>
  <c r="E97" i="29"/>
  <c r="E102" i="29"/>
  <c r="D108" i="29"/>
  <c r="E113" i="29"/>
  <c r="E118" i="29"/>
  <c r="D124" i="29"/>
  <c r="D132" i="29"/>
  <c r="D140" i="29"/>
  <c r="D148" i="29"/>
  <c r="D156" i="29"/>
  <c r="D164" i="29"/>
  <c r="D172" i="29"/>
  <c r="D180" i="29"/>
  <c r="D188" i="29"/>
  <c r="D196" i="29"/>
  <c r="D204" i="29"/>
  <c r="D212" i="29"/>
  <c r="D249" i="29"/>
  <c r="D241" i="29"/>
  <c r="D233" i="29"/>
  <c r="D225" i="29"/>
  <c r="E148" i="31"/>
  <c r="E76" i="31"/>
  <c r="D40" i="31"/>
  <c r="D112" i="31"/>
  <c r="D76" i="31"/>
  <c r="E40" i="31"/>
  <c r="D4" i="31"/>
  <c r="D148" i="31"/>
  <c r="E184" i="31"/>
  <c r="E219" i="31"/>
  <c r="E183" i="31"/>
  <c r="E147" i="31"/>
  <c r="E111" i="31"/>
  <c r="E75" i="31"/>
  <c r="D183" i="31"/>
  <c r="D111" i="31"/>
  <c r="D147" i="31"/>
  <c r="E217" i="31"/>
  <c r="E181" i="31"/>
  <c r="E145" i="31"/>
  <c r="E109" i="31"/>
  <c r="E73" i="31"/>
  <c r="E37" i="31"/>
  <c r="D217" i="31"/>
  <c r="E215" i="31"/>
  <c r="E179" i="31"/>
  <c r="E143" i="31"/>
  <c r="E107" i="31"/>
  <c r="E71" i="31"/>
  <c r="D215" i="31"/>
  <c r="D143" i="31"/>
  <c r="D71" i="31"/>
  <c r="D179" i="31"/>
  <c r="D35" i="31"/>
  <c r="D107" i="31"/>
  <c r="E213" i="31"/>
  <c r="E177" i="31"/>
  <c r="E141" i="31"/>
  <c r="E105" i="31"/>
  <c r="E69" i="31"/>
  <c r="D69" i="31"/>
  <c r="E211" i="31"/>
  <c r="E175" i="31"/>
  <c r="E139" i="31"/>
  <c r="E103" i="31"/>
  <c r="E67" i="31"/>
  <c r="D175" i="31"/>
  <c r="D103" i="31"/>
  <c r="D211" i="31"/>
  <c r="D139" i="31"/>
  <c r="E209" i="31"/>
  <c r="E173" i="31"/>
  <c r="E137" i="31"/>
  <c r="E101" i="31"/>
  <c r="E65" i="31"/>
  <c r="D101" i="31"/>
  <c r="D65" i="31"/>
  <c r="E29" i="31"/>
  <c r="E207" i="31"/>
  <c r="E171" i="31"/>
  <c r="E135" i="31"/>
  <c r="E99" i="31"/>
  <c r="E63" i="31"/>
  <c r="D207" i="31"/>
  <c r="D135" i="31"/>
  <c r="D63" i="31"/>
  <c r="D27" i="31"/>
  <c r="D171" i="31"/>
  <c r="E205" i="31"/>
  <c r="E169" i="31"/>
  <c r="E133" i="31"/>
  <c r="E97" i="31"/>
  <c r="E61" i="31"/>
  <c r="D133" i="31"/>
  <c r="D97" i="31"/>
  <c r="E203" i="31"/>
  <c r="E167" i="31"/>
  <c r="E131" i="31"/>
  <c r="E95" i="31"/>
  <c r="E59" i="31"/>
  <c r="D167" i="31"/>
  <c r="D95" i="31"/>
  <c r="D203" i="31"/>
  <c r="E201" i="31"/>
  <c r="E165" i="31"/>
  <c r="E129" i="31"/>
  <c r="E93" i="31"/>
  <c r="E57" i="31"/>
  <c r="D165" i="31"/>
  <c r="D129" i="31"/>
  <c r="E21" i="31"/>
  <c r="D93" i="31"/>
  <c r="E199" i="31"/>
  <c r="E163" i="31"/>
  <c r="E127" i="31"/>
  <c r="E91" i="31"/>
  <c r="E55" i="31"/>
  <c r="D199" i="31"/>
  <c r="D127" i="31"/>
  <c r="D55" i="31"/>
  <c r="D19" i="31"/>
  <c r="E197" i="31"/>
  <c r="E161" i="31"/>
  <c r="E125" i="31"/>
  <c r="E89" i="31"/>
  <c r="E53" i="31"/>
  <c r="D197" i="31"/>
  <c r="D161" i="31"/>
  <c r="D125" i="31"/>
  <c r="D89" i="31"/>
  <c r="E195" i="31"/>
  <c r="E159" i="31"/>
  <c r="E123" i="31"/>
  <c r="E87" i="31"/>
  <c r="E51" i="31"/>
  <c r="D159" i="31"/>
  <c r="D87" i="31"/>
  <c r="D51" i="31"/>
  <c r="E193" i="31"/>
  <c r="E157" i="31"/>
  <c r="E121" i="31"/>
  <c r="E85" i="31"/>
  <c r="D193" i="31"/>
  <c r="E13" i="31"/>
  <c r="D157" i="31"/>
  <c r="D121" i="31"/>
  <c r="E191" i="31"/>
  <c r="E155" i="31"/>
  <c r="E119" i="31"/>
  <c r="E83" i="31"/>
  <c r="D191" i="31"/>
  <c r="D119" i="31"/>
  <c r="D83" i="31"/>
  <c r="D11" i="31"/>
  <c r="E189" i="31"/>
  <c r="E153" i="31"/>
  <c r="E117" i="31"/>
  <c r="E81" i="31"/>
  <c r="E45" i="31"/>
  <c r="D189" i="31"/>
  <c r="D153" i="31"/>
  <c r="E187" i="31"/>
  <c r="E151" i="31"/>
  <c r="E115" i="31"/>
  <c r="E79" i="31"/>
  <c r="D151" i="31"/>
  <c r="D79" i="31"/>
  <c r="D115" i="31"/>
  <c r="D43" i="31"/>
  <c r="E185" i="31"/>
  <c r="E149" i="31"/>
  <c r="E113" i="31"/>
  <c r="E77" i="31"/>
  <c r="D185" i="31"/>
  <c r="E5" i="31"/>
  <c r="D9" i="31"/>
  <c r="E15" i="31"/>
  <c r="E19" i="31"/>
  <c r="D23" i="31"/>
  <c r="E33" i="31"/>
  <c r="D37" i="31"/>
  <c r="D41" i="31"/>
  <c r="E47" i="31"/>
  <c r="D61" i="31"/>
  <c r="D75" i="31"/>
  <c r="D85" i="31"/>
  <c r="D91" i="31"/>
  <c r="E112" i="31"/>
  <c r="D117" i="31"/>
  <c r="D123" i="31"/>
  <c r="D149" i="31"/>
  <c r="D155" i="31"/>
  <c r="D181" i="31"/>
  <c r="D187" i="31"/>
  <c r="D213" i="31"/>
  <c r="D219" i="31"/>
  <c r="E9" i="31"/>
  <c r="D13" i="31"/>
  <c r="D17" i="31"/>
  <c r="E23" i="31"/>
  <c r="E27" i="31"/>
  <c r="D31" i="31"/>
  <c r="E41" i="31"/>
  <c r="D45" i="31"/>
  <c r="D49" i="31"/>
  <c r="D53" i="31"/>
  <c r="D57" i="31"/>
  <c r="D67" i="31"/>
  <c r="D77" i="31"/>
  <c r="D81" i="31"/>
  <c r="D109" i="31"/>
  <c r="D113" i="31"/>
  <c r="D141" i="31"/>
  <c r="D145" i="31"/>
  <c r="D173" i="31"/>
  <c r="D177" i="31"/>
  <c r="D205" i="31"/>
  <c r="D209" i="31"/>
  <c r="E4" i="31"/>
  <c r="D7" i="31"/>
  <c r="E17" i="31"/>
  <c r="D21" i="31"/>
  <c r="D25" i="31"/>
  <c r="E31" i="31"/>
  <c r="E35" i="31"/>
  <c r="D39" i="31"/>
  <c r="E49" i="31"/>
  <c r="D59" i="31"/>
  <c r="D73" i="31"/>
  <c r="D99" i="31"/>
  <c r="D131" i="31"/>
  <c r="D163" i="31"/>
  <c r="D184" i="31"/>
  <c r="D195" i="31"/>
  <c r="D218" i="31"/>
  <c r="D146" i="31"/>
  <c r="D74" i="31"/>
  <c r="D38" i="31"/>
  <c r="E180" i="31"/>
  <c r="E108" i="31"/>
  <c r="D36" i="31"/>
  <c r="D178" i="31"/>
  <c r="D106" i="31"/>
  <c r="D34" i="31"/>
  <c r="E212" i="31"/>
  <c r="E140" i="31"/>
  <c r="E68" i="31"/>
  <c r="D32" i="31"/>
  <c r="D210" i="31"/>
  <c r="D138" i="31"/>
  <c r="D66" i="31"/>
  <c r="D30" i="31"/>
  <c r="E172" i="31"/>
  <c r="E100" i="31"/>
  <c r="D28" i="31"/>
  <c r="D170" i="31"/>
  <c r="D98" i="31"/>
  <c r="D26" i="31"/>
  <c r="E204" i="31"/>
  <c r="E132" i="31"/>
  <c r="E60" i="31"/>
  <c r="D24" i="31"/>
  <c r="D202" i="31"/>
  <c r="D130" i="31"/>
  <c r="D58" i="31"/>
  <c r="D22" i="31"/>
  <c r="E164" i="31"/>
  <c r="E92" i="31"/>
  <c r="D20" i="31"/>
  <c r="D162" i="31"/>
  <c r="D90" i="31"/>
  <c r="D18" i="31"/>
  <c r="E196" i="31"/>
  <c r="E124" i="31"/>
  <c r="E52" i="31"/>
  <c r="D16" i="31"/>
  <c r="D194" i="31"/>
  <c r="D122" i="31"/>
  <c r="D50" i="31"/>
  <c r="D14" i="31"/>
  <c r="E156" i="31"/>
  <c r="E84" i="31"/>
  <c r="D48" i="31"/>
  <c r="D12" i="31"/>
  <c r="D154" i="31"/>
  <c r="D82" i="31"/>
  <c r="D46" i="31"/>
  <c r="D10" i="31"/>
  <c r="E188" i="31"/>
  <c r="E116" i="31"/>
  <c r="D44" i="31"/>
  <c r="D8" i="31"/>
  <c r="D186" i="31"/>
  <c r="D114" i="31"/>
  <c r="D42" i="31"/>
  <c r="D6" i="31"/>
  <c r="E8" i="31"/>
  <c r="E16" i="31"/>
  <c r="E24" i="31"/>
  <c r="E32" i="31"/>
  <c r="E48" i="31"/>
  <c r="E54" i="31"/>
  <c r="E58" i="31"/>
  <c r="D62" i="31"/>
  <c r="E72" i="31"/>
  <c r="D80" i="31"/>
  <c r="E86" i="31"/>
  <c r="E90" i="31"/>
  <c r="D94" i="31"/>
  <c r="E104" i="31"/>
  <c r="D108" i="31"/>
  <c r="E118" i="31"/>
  <c r="E122" i="31"/>
  <c r="D126" i="31"/>
  <c r="E136" i="31"/>
  <c r="D140" i="31"/>
  <c r="D144" i="31"/>
  <c r="E150" i="31"/>
  <c r="E154" i="31"/>
  <c r="D158" i="31"/>
  <c r="E168" i="31"/>
  <c r="D172" i="31"/>
  <c r="D176" i="31"/>
  <c r="E182" i="31"/>
  <c r="E186" i="31"/>
  <c r="D190" i="31"/>
  <c r="E200" i="31"/>
  <c r="D204" i="31"/>
  <c r="D208" i="31"/>
  <c r="E214" i="31"/>
  <c r="E218" i="31"/>
  <c r="D32" i="26"/>
  <c r="E122" i="26"/>
  <c r="E214" i="26"/>
  <c r="D36" i="26"/>
  <c r="D114" i="26"/>
  <c r="E48" i="26"/>
  <c r="D170" i="26"/>
  <c r="E100" i="26"/>
  <c r="E60" i="26"/>
  <c r="E162" i="26"/>
  <c r="D94" i="26"/>
  <c r="D6" i="26"/>
  <c r="D44" i="26"/>
  <c r="D122" i="26"/>
  <c r="E178" i="26"/>
  <c r="E108" i="26"/>
  <c r="D90" i="26"/>
  <c r="D10" i="26"/>
  <c r="E32" i="26"/>
  <c r="D52" i="26"/>
  <c r="D162" i="26"/>
  <c r="E206" i="26"/>
  <c r="E80" i="26"/>
  <c r="D76" i="26"/>
  <c r="D16" i="26"/>
  <c r="E12" i="26"/>
  <c r="E40" i="26"/>
  <c r="E72" i="26"/>
  <c r="E134" i="26"/>
  <c r="D134" i="26"/>
  <c r="D178" i="26"/>
  <c r="E190" i="26"/>
  <c r="D108" i="26"/>
  <c r="D98" i="26"/>
  <c r="D4" i="26"/>
  <c r="D150" i="26"/>
  <c r="E111" i="26"/>
  <c r="D219" i="26"/>
  <c r="D147" i="26"/>
  <c r="D75" i="26"/>
  <c r="E147" i="26"/>
  <c r="D39" i="26"/>
  <c r="D111" i="26"/>
  <c r="E75" i="26"/>
  <c r="E39" i="26"/>
  <c r="E107" i="26"/>
  <c r="D179" i="26"/>
  <c r="D71" i="26"/>
  <c r="E71" i="26"/>
  <c r="D35" i="26"/>
  <c r="D107" i="26"/>
  <c r="D215" i="26"/>
  <c r="E215" i="26"/>
  <c r="E179" i="26"/>
  <c r="E35" i="26"/>
  <c r="D143" i="26"/>
  <c r="E143" i="26"/>
  <c r="E103" i="26"/>
  <c r="E175" i="26"/>
  <c r="D175" i="26"/>
  <c r="D139" i="26"/>
  <c r="E139" i="26"/>
  <c r="E31" i="26"/>
  <c r="D103" i="26"/>
  <c r="D67" i="26"/>
  <c r="E67" i="26"/>
  <c r="E99" i="26"/>
  <c r="E207" i="26"/>
  <c r="E135" i="26"/>
  <c r="E63" i="26"/>
  <c r="D99" i="26"/>
  <c r="D63" i="26"/>
  <c r="D207" i="26"/>
  <c r="E171" i="26"/>
  <c r="D171" i="26"/>
  <c r="D135" i="26"/>
  <c r="E95" i="26"/>
  <c r="D203" i="26"/>
  <c r="D131" i="26"/>
  <c r="D59" i="26"/>
  <c r="D95" i="26"/>
  <c r="E203" i="26"/>
  <c r="E167" i="26"/>
  <c r="D167" i="26"/>
  <c r="E131" i="26"/>
  <c r="D23" i="26"/>
  <c r="E23" i="26"/>
  <c r="E89" i="26"/>
  <c r="E197" i="26"/>
  <c r="E125" i="26"/>
  <c r="D53" i="26"/>
  <c r="E161" i="26"/>
  <c r="D161" i="26"/>
  <c r="D125" i="26"/>
  <c r="D89" i="26"/>
  <c r="D17" i="26"/>
  <c r="E17" i="26"/>
  <c r="E83" i="26"/>
  <c r="E191" i="26"/>
  <c r="E119" i="26"/>
  <c r="E47" i="26"/>
  <c r="D47" i="26"/>
  <c r="D83" i="26"/>
  <c r="D191" i="26"/>
  <c r="E77" i="26"/>
  <c r="D77" i="26"/>
  <c r="E149" i="26"/>
  <c r="D41" i="26"/>
  <c r="E41" i="26"/>
  <c r="D5" i="26"/>
  <c r="D185" i="26"/>
  <c r="E185" i="26"/>
  <c r="D27" i="26"/>
  <c r="E169" i="26"/>
  <c r="E211" i="26"/>
  <c r="D87" i="26"/>
  <c r="D31" i="26"/>
  <c r="E5" i="26"/>
  <c r="E21" i="26"/>
  <c r="E65" i="26"/>
  <c r="D149" i="26"/>
  <c r="E177" i="26"/>
  <c r="D205" i="26"/>
  <c r="D11" i="26"/>
  <c r="E11" i="26"/>
  <c r="E27" i="26"/>
  <c r="E53" i="26"/>
  <c r="D113" i="26"/>
  <c r="D127" i="26"/>
  <c r="E155" i="26"/>
  <c r="E219" i="26"/>
  <c r="E109" i="26"/>
  <c r="D109" i="26"/>
  <c r="E181" i="26"/>
  <c r="E73" i="26"/>
  <c r="D217" i="26"/>
  <c r="E217" i="26"/>
  <c r="D181" i="26"/>
  <c r="D145" i="26"/>
  <c r="E145" i="26"/>
  <c r="D73" i="26"/>
  <c r="E105" i="26"/>
  <c r="E213" i="26"/>
  <c r="E141" i="26"/>
  <c r="D69" i="26"/>
  <c r="E69" i="26"/>
  <c r="D33" i="26"/>
  <c r="D213" i="26"/>
  <c r="E33" i="26"/>
  <c r="E101" i="26"/>
  <c r="D101" i="26"/>
  <c r="D209" i="26"/>
  <c r="D137" i="26"/>
  <c r="D29" i="26"/>
  <c r="E209" i="26"/>
  <c r="E173" i="26"/>
  <c r="D173" i="26"/>
  <c r="E29" i="26"/>
  <c r="E137" i="26"/>
  <c r="E97" i="26"/>
  <c r="D169" i="26"/>
  <c r="D133" i="26"/>
  <c r="E133" i="26"/>
  <c r="E25" i="26"/>
  <c r="D61" i="26"/>
  <c r="E61" i="26"/>
  <c r="D97" i="26"/>
  <c r="E93" i="26"/>
  <c r="D93" i="26"/>
  <c r="E165" i="26"/>
  <c r="E57" i="26"/>
  <c r="D201" i="26"/>
  <c r="E201" i="26"/>
  <c r="D165" i="26"/>
  <c r="D129" i="26"/>
  <c r="E129" i="26"/>
  <c r="E91" i="26"/>
  <c r="D163" i="26"/>
  <c r="D19" i="26"/>
  <c r="D55" i="26"/>
  <c r="E19" i="26"/>
  <c r="D199" i="26"/>
  <c r="E199" i="26"/>
  <c r="E163" i="26"/>
  <c r="E55" i="26"/>
  <c r="E87" i="26"/>
  <c r="E159" i="26"/>
  <c r="D195" i="26"/>
  <c r="E195" i="26"/>
  <c r="E15" i="26"/>
  <c r="D159" i="26"/>
  <c r="D123" i="26"/>
  <c r="E123" i="26"/>
  <c r="E51" i="26"/>
  <c r="E85" i="26"/>
  <c r="D85" i="26"/>
  <c r="D193" i="26"/>
  <c r="D121" i="26"/>
  <c r="D49" i="26"/>
  <c r="D13" i="26"/>
  <c r="E13" i="26"/>
  <c r="E193" i="26"/>
  <c r="E157" i="26"/>
  <c r="D157" i="26"/>
  <c r="E49" i="26"/>
  <c r="E81" i="26"/>
  <c r="D153" i="26"/>
  <c r="D81" i="26"/>
  <c r="D189" i="26"/>
  <c r="E189" i="26"/>
  <c r="E153" i="26"/>
  <c r="E9" i="26"/>
  <c r="D9" i="26"/>
  <c r="D117" i="26"/>
  <c r="E117" i="26"/>
  <c r="E45" i="26"/>
  <c r="D45" i="26"/>
  <c r="E79" i="26"/>
  <c r="D187" i="26"/>
  <c r="D115" i="26"/>
  <c r="D43" i="26"/>
  <c r="E187" i="26"/>
  <c r="E151" i="26"/>
  <c r="D151" i="26"/>
  <c r="D79" i="26"/>
  <c r="E115" i="26"/>
  <c r="E7" i="26"/>
  <c r="D37" i="26"/>
  <c r="E113" i="26"/>
  <c r="D119" i="26"/>
  <c r="D141" i="26"/>
  <c r="D183" i="26"/>
  <c r="D197" i="26"/>
  <c r="D15" i="26"/>
  <c r="D25" i="26"/>
  <c r="E43" i="26"/>
  <c r="E59" i="26"/>
  <c r="D57" i="26"/>
  <c r="E127" i="26"/>
  <c r="D155" i="26"/>
  <c r="E183" i="26"/>
  <c r="D211" i="26"/>
  <c r="D105" i="26"/>
  <c r="D74" i="26"/>
  <c r="E74" i="26"/>
  <c r="E218" i="26"/>
  <c r="E146" i="26"/>
  <c r="E38" i="26"/>
  <c r="D38" i="26"/>
  <c r="D216" i="26"/>
  <c r="E216" i="26"/>
  <c r="E180" i="26"/>
  <c r="D180" i="26"/>
  <c r="D144" i="26"/>
  <c r="E144" i="26"/>
  <c r="D70" i="26"/>
  <c r="E70" i="26"/>
  <c r="E106" i="26"/>
  <c r="D214" i="26"/>
  <c r="D142" i="26"/>
  <c r="E34" i="26"/>
  <c r="D34" i="26"/>
  <c r="D212" i="26"/>
  <c r="E212" i="26"/>
  <c r="E176" i="26"/>
  <c r="D176" i="26"/>
  <c r="D140" i="26"/>
  <c r="E140" i="26"/>
  <c r="D104" i="26"/>
  <c r="E68" i="26"/>
  <c r="D66" i="26"/>
  <c r="E66" i="26"/>
  <c r="D174" i="26"/>
  <c r="E30" i="26"/>
  <c r="D30" i="26"/>
  <c r="D208" i="26"/>
  <c r="E208" i="26"/>
  <c r="E172" i="26"/>
  <c r="D172" i="26"/>
  <c r="D136" i="26"/>
  <c r="E136" i="26"/>
  <c r="D64" i="26"/>
  <c r="D62" i="26"/>
  <c r="E62" i="26"/>
  <c r="E98" i="26"/>
  <c r="E170" i="26"/>
  <c r="E26" i="26"/>
  <c r="D26" i="26"/>
  <c r="D204" i="26"/>
  <c r="E204" i="26"/>
  <c r="E168" i="26"/>
  <c r="D168" i="26"/>
  <c r="D132" i="26"/>
  <c r="E132" i="26"/>
  <c r="D96" i="26"/>
  <c r="D58" i="26"/>
  <c r="E202" i="26"/>
  <c r="E130" i="26"/>
  <c r="E58" i="26"/>
  <c r="E22" i="26"/>
  <c r="D22" i="26"/>
  <c r="D200" i="26"/>
  <c r="E200" i="26"/>
  <c r="E164" i="26"/>
  <c r="D164" i="26"/>
  <c r="D128" i="26"/>
  <c r="E128" i="26"/>
  <c r="D54" i="26"/>
  <c r="E90" i="26"/>
  <c r="D198" i="26"/>
  <c r="D126" i="26"/>
  <c r="E54" i="26"/>
  <c r="E18" i="26"/>
  <c r="D18" i="26"/>
  <c r="D196" i="26"/>
  <c r="E196" i="26"/>
  <c r="E160" i="26"/>
  <c r="D160" i="26"/>
  <c r="D124" i="26"/>
  <c r="E124" i="26"/>
  <c r="D88" i="26"/>
  <c r="D50" i="26"/>
  <c r="D158" i="26"/>
  <c r="E50" i="26"/>
  <c r="E14" i="26"/>
  <c r="D14" i="26"/>
  <c r="D192" i="26"/>
  <c r="E192" i="26"/>
  <c r="E156" i="26"/>
  <c r="D156" i="26"/>
  <c r="D120" i="26"/>
  <c r="E120" i="26"/>
  <c r="D48" i="26"/>
  <c r="D46" i="26"/>
  <c r="E82" i="26"/>
  <c r="E154" i="26"/>
  <c r="E46" i="26"/>
  <c r="E10" i="26"/>
  <c r="D188" i="26"/>
  <c r="E188" i="26"/>
  <c r="E152" i="26"/>
  <c r="D152" i="26"/>
  <c r="D116" i="26"/>
  <c r="E116" i="26"/>
  <c r="D80" i="26"/>
  <c r="D42" i="26"/>
  <c r="E186" i="26"/>
  <c r="E114" i="26"/>
  <c r="E42" i="26"/>
  <c r="E6" i="26"/>
  <c r="D8" i="26"/>
  <c r="D12" i="26"/>
  <c r="D28" i="26"/>
  <c r="E8" i="26"/>
  <c r="E24" i="26"/>
  <c r="E56" i="26"/>
  <c r="D68" i="26"/>
  <c r="E138" i="26"/>
  <c r="D130" i="26"/>
  <c r="D138" i="26"/>
  <c r="D166" i="26"/>
  <c r="E158" i="26"/>
  <c r="E166" i="26"/>
  <c r="E194" i="26"/>
  <c r="D186" i="26"/>
  <c r="D194" i="26"/>
  <c r="E110" i="26"/>
  <c r="D100" i="26"/>
  <c r="E96" i="26"/>
  <c r="E92" i="26"/>
  <c r="D86" i="26"/>
  <c r="D82" i="26"/>
  <c r="E78" i="26"/>
  <c r="D184" i="26"/>
  <c r="E184" i="26"/>
  <c r="E148" i="26"/>
  <c r="D148" i="26"/>
  <c r="D112" i="26"/>
  <c r="E112" i="26"/>
  <c r="D24" i="26"/>
  <c r="E4" i="26"/>
  <c r="E20" i="26"/>
  <c r="E36" i="26"/>
  <c r="E52" i="26"/>
  <c r="E64" i="26"/>
  <c r="D56" i="26"/>
  <c r="E76" i="26"/>
  <c r="E118" i="26"/>
  <c r="E126" i="26"/>
  <c r="D118" i="26"/>
  <c r="D146" i="26"/>
  <c r="D154" i="26"/>
  <c r="D182" i="26"/>
  <c r="E174" i="26"/>
  <c r="E182" i="26"/>
  <c r="E210" i="26"/>
  <c r="D202" i="26"/>
  <c r="D210" i="26"/>
  <c r="D110" i="26"/>
  <c r="D106" i="26"/>
  <c r="E102" i="26"/>
  <c r="D92" i="26"/>
  <c r="E88" i="26"/>
  <c r="E84" i="26"/>
  <c r="D78" i="26"/>
  <c r="E159" i="25"/>
  <c r="E155" i="25"/>
  <c r="E151" i="25"/>
  <c r="E255" i="25"/>
  <c r="E253" i="25"/>
  <c r="E251" i="25"/>
  <c r="E249" i="25"/>
  <c r="E247" i="25"/>
  <c r="E245" i="25"/>
  <c r="E243" i="25"/>
  <c r="E241" i="25"/>
  <c r="E239" i="25"/>
  <c r="E237" i="25"/>
  <c r="E235" i="25"/>
  <c r="E233" i="25"/>
  <c r="E231" i="25"/>
  <c r="E229" i="25"/>
  <c r="E227" i="25"/>
  <c r="E225" i="25"/>
  <c r="E223" i="25"/>
  <c r="E221" i="25"/>
  <c r="E163" i="25"/>
  <c r="E184" i="25"/>
  <c r="D255" i="25"/>
  <c r="D253" i="25"/>
  <c r="D251" i="25"/>
  <c r="D249" i="25"/>
  <c r="D247" i="25"/>
  <c r="D245" i="25"/>
  <c r="D243" i="25"/>
  <c r="D241" i="25"/>
  <c r="D239" i="25"/>
  <c r="D237" i="25"/>
  <c r="D235" i="25"/>
  <c r="D233" i="25"/>
  <c r="D231" i="25"/>
  <c r="D229" i="25"/>
  <c r="D227" i="25"/>
  <c r="D225" i="25"/>
  <c r="D223" i="25"/>
  <c r="D221" i="25"/>
  <c r="D106" i="25"/>
  <c r="D90" i="25"/>
  <c r="D144" i="25"/>
  <c r="E181" i="25"/>
  <c r="E177" i="25"/>
  <c r="E173" i="25"/>
  <c r="E169" i="25"/>
  <c r="E165" i="25"/>
  <c r="E161" i="25"/>
  <c r="E157" i="25"/>
  <c r="E153" i="25"/>
  <c r="E149" i="25"/>
  <c r="D219" i="25"/>
  <c r="E103" i="25"/>
  <c r="E87" i="25"/>
  <c r="D136" i="25"/>
  <c r="E148" i="25"/>
  <c r="E180" i="25"/>
  <c r="E176" i="25"/>
  <c r="E172" i="25"/>
  <c r="E168" i="25"/>
  <c r="E164" i="25"/>
  <c r="E160" i="25"/>
  <c r="E156" i="25"/>
  <c r="E152" i="25"/>
  <c r="D184" i="25"/>
  <c r="D48" i="25"/>
  <c r="D98" i="25"/>
  <c r="D82" i="25"/>
  <c r="D128" i="25"/>
  <c r="E183" i="25"/>
  <c r="E179" i="25"/>
  <c r="E175" i="25"/>
  <c r="E171" i="25"/>
  <c r="E167" i="25"/>
  <c r="E111" i="25"/>
  <c r="E95" i="25"/>
  <c r="E79" i="25"/>
  <c r="D120" i="25"/>
  <c r="E182" i="25"/>
  <c r="E178" i="25"/>
  <c r="E174" i="25"/>
  <c r="E170" i="25"/>
  <c r="E166" i="25"/>
  <c r="E162" i="25"/>
  <c r="E158" i="25"/>
  <c r="E154" i="25"/>
  <c r="E150" i="25"/>
  <c r="E219" i="25"/>
  <c r="D68" i="25"/>
  <c r="D142" i="25"/>
  <c r="D134" i="25"/>
  <c r="D126" i="25"/>
  <c r="D118" i="25"/>
  <c r="D182" i="25"/>
  <c r="D180" i="25"/>
  <c r="D178" i="25"/>
  <c r="D176" i="25"/>
  <c r="D174" i="25"/>
  <c r="D172" i="25"/>
  <c r="D170" i="25"/>
  <c r="D168" i="25"/>
  <c r="D166" i="25"/>
  <c r="D164" i="25"/>
  <c r="D162" i="25"/>
  <c r="D160" i="25"/>
  <c r="D158" i="25"/>
  <c r="D156" i="25"/>
  <c r="D154" i="25"/>
  <c r="D152" i="25"/>
  <c r="D150" i="25"/>
  <c r="D64" i="25"/>
  <c r="D110" i="25"/>
  <c r="D102" i="25"/>
  <c r="D94" i="25"/>
  <c r="D86" i="25"/>
  <c r="D78" i="25"/>
  <c r="D140" i="25"/>
  <c r="D132" i="25"/>
  <c r="D124" i="25"/>
  <c r="D116" i="25"/>
  <c r="D52" i="25"/>
  <c r="E107" i="25"/>
  <c r="E99" i="25"/>
  <c r="E91" i="25"/>
  <c r="E83" i="25"/>
  <c r="D146" i="25"/>
  <c r="D138" i="25"/>
  <c r="D130" i="25"/>
  <c r="D122" i="25"/>
  <c r="D114" i="25"/>
  <c r="D183" i="25"/>
  <c r="D181" i="25"/>
  <c r="D179" i="25"/>
  <c r="D177" i="25"/>
  <c r="D175" i="25"/>
  <c r="D173" i="25"/>
  <c r="D171" i="25"/>
  <c r="D169" i="25"/>
  <c r="D167" i="25"/>
  <c r="D165" i="25"/>
  <c r="D163" i="25"/>
  <c r="D161" i="25"/>
  <c r="D159" i="25"/>
  <c r="D157" i="25"/>
  <c r="D155" i="25"/>
  <c r="D153" i="25"/>
  <c r="D151" i="25"/>
  <c r="D149" i="25"/>
  <c r="E112" i="25"/>
  <c r="E147" i="25"/>
  <c r="E145" i="25"/>
  <c r="E141" i="25"/>
  <c r="E137" i="25"/>
  <c r="E135" i="25"/>
  <c r="E131" i="25"/>
  <c r="E129" i="25"/>
  <c r="E125" i="25"/>
  <c r="E121" i="25"/>
  <c r="E119" i="25"/>
  <c r="E117" i="25"/>
  <c r="E115" i="25"/>
  <c r="D72" i="25"/>
  <c r="D56" i="25"/>
  <c r="E76" i="25"/>
  <c r="D108" i="25"/>
  <c r="D104" i="25"/>
  <c r="D100" i="25"/>
  <c r="D96" i="25"/>
  <c r="D92" i="25"/>
  <c r="D88" i="25"/>
  <c r="D84" i="25"/>
  <c r="D80" i="25"/>
  <c r="D112" i="25"/>
  <c r="E146" i="25"/>
  <c r="E144" i="25"/>
  <c r="E142" i="25"/>
  <c r="E140" i="25"/>
  <c r="E138" i="25"/>
  <c r="E136" i="25"/>
  <c r="E134" i="25"/>
  <c r="E132" i="25"/>
  <c r="E130" i="25"/>
  <c r="E128" i="25"/>
  <c r="E126" i="25"/>
  <c r="E124" i="25"/>
  <c r="E122" i="25"/>
  <c r="E120" i="25"/>
  <c r="E118" i="25"/>
  <c r="E116" i="25"/>
  <c r="E114" i="25"/>
  <c r="E143" i="25"/>
  <c r="E139" i="25"/>
  <c r="E133" i="25"/>
  <c r="E127" i="25"/>
  <c r="E123" i="25"/>
  <c r="E113" i="25"/>
  <c r="D60" i="25"/>
  <c r="D44" i="25"/>
  <c r="E109" i="25"/>
  <c r="E105" i="25"/>
  <c r="E101" i="25"/>
  <c r="E97" i="25"/>
  <c r="E93" i="25"/>
  <c r="E89" i="25"/>
  <c r="E85" i="25"/>
  <c r="E81" i="25"/>
  <c r="E77" i="25"/>
  <c r="D147" i="25"/>
  <c r="D145" i="25"/>
  <c r="D143" i="25"/>
  <c r="D141" i="25"/>
  <c r="D139" i="25"/>
  <c r="D137" i="25"/>
  <c r="D135" i="25"/>
  <c r="D133" i="25"/>
  <c r="D131" i="25"/>
  <c r="D129" i="25"/>
  <c r="D127" i="25"/>
  <c r="D125" i="25"/>
  <c r="D123" i="25"/>
  <c r="D121" i="25"/>
  <c r="D119" i="25"/>
  <c r="D117" i="25"/>
  <c r="D115" i="25"/>
  <c r="D113" i="25"/>
  <c r="E74" i="25"/>
  <c r="E70" i="25"/>
  <c r="E62" i="25"/>
  <c r="E58" i="25"/>
  <c r="E54" i="25"/>
  <c r="E50" i="25"/>
  <c r="E42" i="25"/>
  <c r="E72" i="25"/>
  <c r="E68" i="25"/>
  <c r="E64" i="25"/>
  <c r="E60" i="25"/>
  <c r="E56" i="25"/>
  <c r="E52" i="25"/>
  <c r="E48" i="25"/>
  <c r="E44" i="25"/>
  <c r="D76" i="25"/>
  <c r="E110" i="25"/>
  <c r="E108" i="25"/>
  <c r="E106" i="25"/>
  <c r="E104" i="25"/>
  <c r="E102" i="25"/>
  <c r="E100" i="25"/>
  <c r="E98" i="25"/>
  <c r="E96" i="25"/>
  <c r="E94" i="25"/>
  <c r="E92" i="25"/>
  <c r="E90" i="25"/>
  <c r="E88" i="25"/>
  <c r="E86" i="25"/>
  <c r="E84" i="25"/>
  <c r="E82" i="25"/>
  <c r="E80" i="25"/>
  <c r="E78" i="25"/>
  <c r="E66" i="25"/>
  <c r="E46" i="25"/>
  <c r="D74" i="25"/>
  <c r="D70" i="25"/>
  <c r="D66" i="25"/>
  <c r="D62" i="25"/>
  <c r="D58" i="25"/>
  <c r="D54" i="25"/>
  <c r="D50" i="25"/>
  <c r="D46" i="25"/>
  <c r="D42" i="25"/>
  <c r="D111" i="25"/>
  <c r="D109" i="25"/>
  <c r="D107" i="25"/>
  <c r="D105" i="25"/>
  <c r="D103" i="25"/>
  <c r="D101" i="25"/>
  <c r="D99" i="25"/>
  <c r="D97" i="25"/>
  <c r="D95" i="25"/>
  <c r="D93" i="25"/>
  <c r="D91" i="25"/>
  <c r="D89" i="25"/>
  <c r="D87" i="25"/>
  <c r="D85" i="25"/>
  <c r="D83" i="25"/>
  <c r="D81" i="25"/>
  <c r="D79" i="25"/>
  <c r="D77" i="25"/>
  <c r="D40" i="25"/>
  <c r="E40" i="25"/>
  <c r="E75" i="25"/>
  <c r="E73" i="25"/>
  <c r="E71" i="25"/>
  <c r="E69" i="25"/>
  <c r="E67" i="25"/>
  <c r="E65" i="25"/>
  <c r="E63" i="25"/>
  <c r="E61" i="25"/>
  <c r="E59" i="25"/>
  <c r="E57" i="25"/>
  <c r="E55" i="25"/>
  <c r="E53" i="25"/>
  <c r="E51" i="25"/>
  <c r="E49" i="25"/>
  <c r="E47" i="25"/>
  <c r="E45" i="25"/>
  <c r="E43" i="25"/>
  <c r="E41" i="25"/>
  <c r="D4" i="25"/>
  <c r="D75" i="25"/>
  <c r="D73" i="25"/>
  <c r="D71" i="25"/>
  <c r="D69" i="25"/>
  <c r="D67" i="25"/>
  <c r="D65" i="25"/>
  <c r="D63" i="25"/>
  <c r="D61" i="25"/>
  <c r="D59" i="25"/>
  <c r="D57" i="25"/>
  <c r="D55" i="25"/>
  <c r="D53" i="25"/>
  <c r="D51" i="25"/>
  <c r="D49" i="25"/>
  <c r="D47" i="25"/>
  <c r="D45" i="25"/>
  <c r="D43" i="25"/>
  <c r="D41" i="25"/>
  <c r="E38" i="25"/>
  <c r="E36" i="25"/>
  <c r="E34" i="25"/>
  <c r="E32" i="25"/>
  <c r="E30" i="25"/>
  <c r="E28" i="25"/>
  <c r="E26" i="25"/>
  <c r="E24" i="25"/>
  <c r="E22" i="25"/>
  <c r="E20" i="25"/>
  <c r="E18" i="25"/>
  <c r="E16" i="25"/>
  <c r="E14" i="25"/>
  <c r="E12" i="25"/>
  <c r="E10" i="25"/>
  <c r="E8" i="25"/>
  <c r="E6" i="25"/>
  <c r="E39" i="25"/>
  <c r="E37" i="25"/>
  <c r="E35" i="25"/>
  <c r="E33" i="25"/>
  <c r="E31" i="25"/>
  <c r="E29" i="25"/>
  <c r="E27" i="25"/>
  <c r="E25" i="25"/>
  <c r="E23" i="25"/>
  <c r="E21" i="25"/>
  <c r="E19" i="25"/>
  <c r="E17" i="25"/>
  <c r="E15" i="25"/>
  <c r="E13" i="25"/>
  <c r="E11" i="25"/>
  <c r="E9" i="25"/>
  <c r="E7" i="25"/>
  <c r="E5" i="25"/>
  <c r="E56" i="38"/>
  <c r="E126" i="38"/>
  <c r="E100" i="38"/>
  <c r="D116" i="38"/>
  <c r="E184" i="38"/>
  <c r="E220" i="38"/>
  <c r="E80" i="38"/>
  <c r="E172" i="38"/>
  <c r="E219" i="38"/>
  <c r="E211" i="38"/>
  <c r="E203" i="38"/>
  <c r="E195" i="38"/>
  <c r="E187" i="38"/>
  <c r="E254" i="38"/>
  <c r="E252" i="38"/>
  <c r="E250" i="38"/>
  <c r="E248" i="38"/>
  <c r="E246" i="38"/>
  <c r="E244" i="38"/>
  <c r="E242" i="38"/>
  <c r="E240" i="38"/>
  <c r="E238" i="38"/>
  <c r="E236" i="38"/>
  <c r="E234" i="38"/>
  <c r="E232" i="38"/>
  <c r="E230" i="38"/>
  <c r="E228" i="38"/>
  <c r="E226" i="38"/>
  <c r="E224" i="38"/>
  <c r="E222" i="38"/>
  <c r="E255" i="38"/>
  <c r="E136" i="38"/>
  <c r="E156" i="38"/>
  <c r="E217" i="38"/>
  <c r="E209" i="38"/>
  <c r="E201" i="38"/>
  <c r="E193" i="38"/>
  <c r="E185" i="38"/>
  <c r="D255" i="38"/>
  <c r="E38" i="38"/>
  <c r="D182" i="38"/>
  <c r="E74" i="38"/>
  <c r="E182" i="38"/>
  <c r="D218" i="38"/>
  <c r="E36" i="38"/>
  <c r="D144" i="38"/>
  <c r="E144" i="38"/>
  <c r="D108" i="38"/>
  <c r="D216" i="38"/>
  <c r="D180" i="38"/>
  <c r="E34" i="38"/>
  <c r="D178" i="38"/>
  <c r="E178" i="38"/>
  <c r="D214" i="38"/>
  <c r="E32" i="38"/>
  <c r="E104" i="38"/>
  <c r="D140" i="38"/>
  <c r="D212" i="38"/>
  <c r="D176" i="38"/>
  <c r="E30" i="38"/>
  <c r="D174" i="38"/>
  <c r="E138" i="38"/>
  <c r="E174" i="38"/>
  <c r="D66" i="38"/>
  <c r="D210" i="38"/>
  <c r="E28" i="38"/>
  <c r="D208" i="38"/>
  <c r="D172" i="38"/>
  <c r="E26" i="38"/>
  <c r="D170" i="38"/>
  <c r="E170" i="38"/>
  <c r="E134" i="38"/>
  <c r="D206" i="38"/>
  <c r="E24" i="38"/>
  <c r="E132" i="38"/>
  <c r="E60" i="38"/>
  <c r="E96" i="38"/>
  <c r="D204" i="38"/>
  <c r="D168" i="38"/>
  <c r="E22" i="38"/>
  <c r="D166" i="38"/>
  <c r="E166" i="38"/>
  <c r="D202" i="38"/>
  <c r="E20" i="38"/>
  <c r="D128" i="38"/>
  <c r="E92" i="38"/>
  <c r="E128" i="38"/>
  <c r="D200" i="38"/>
  <c r="D164" i="38"/>
  <c r="E18" i="38"/>
  <c r="D162" i="38"/>
  <c r="E162" i="38"/>
  <c r="D198" i="38"/>
  <c r="E16" i="38"/>
  <c r="D124" i="38"/>
  <c r="D196" i="38"/>
  <c r="D160" i="38"/>
  <c r="E14" i="38"/>
  <c r="D158" i="38"/>
  <c r="E122" i="38"/>
  <c r="E158" i="38"/>
  <c r="D194" i="38"/>
  <c r="E12" i="38"/>
  <c r="D84" i="38"/>
  <c r="E84" i="38"/>
  <c r="D48" i="38"/>
  <c r="D12" i="38"/>
  <c r="D192" i="38"/>
  <c r="D156" i="38"/>
  <c r="E10" i="38"/>
  <c r="D154" i="38"/>
  <c r="D46" i="38"/>
  <c r="E154" i="38"/>
  <c r="E118" i="38"/>
  <c r="D190" i="38"/>
  <c r="E8" i="38"/>
  <c r="E116" i="38"/>
  <c r="D188" i="38"/>
  <c r="D152" i="38"/>
  <c r="E6" i="38"/>
  <c r="D150" i="38"/>
  <c r="E150" i="38"/>
  <c r="D186" i="38"/>
  <c r="D24" i="38"/>
  <c r="D56" i="38"/>
  <c r="D100" i="38"/>
  <c r="E146" i="38"/>
  <c r="D136" i="38"/>
  <c r="E124" i="38"/>
  <c r="E114" i="38"/>
  <c r="E168" i="38"/>
  <c r="E152" i="38"/>
  <c r="E218" i="38"/>
  <c r="E214" i="38"/>
  <c r="E210" i="38"/>
  <c r="E206" i="38"/>
  <c r="E202" i="38"/>
  <c r="E198" i="38"/>
  <c r="E194" i="38"/>
  <c r="E190" i="38"/>
  <c r="E186" i="38"/>
  <c r="D70" i="38"/>
  <c r="E42" i="38"/>
  <c r="D92" i="38"/>
  <c r="E142" i="38"/>
  <c r="D132" i="38"/>
  <c r="E120" i="38"/>
  <c r="E180" i="38"/>
  <c r="E164" i="38"/>
  <c r="E68" i="38"/>
  <c r="E108" i="38"/>
  <c r="E88" i="38"/>
  <c r="E140" i="38"/>
  <c r="E130" i="38"/>
  <c r="D120" i="38"/>
  <c r="E176" i="38"/>
  <c r="E160" i="38"/>
  <c r="E216" i="38"/>
  <c r="E212" i="38"/>
  <c r="E208" i="38"/>
  <c r="E204" i="38"/>
  <c r="E200" i="38"/>
  <c r="E196" i="38"/>
  <c r="E192" i="38"/>
  <c r="E188" i="38"/>
  <c r="D219" i="38"/>
  <c r="D217" i="38"/>
  <c r="D215" i="38"/>
  <c r="D213" i="38"/>
  <c r="D211" i="38"/>
  <c r="D209" i="38"/>
  <c r="D207" i="38"/>
  <c r="D205" i="38"/>
  <c r="D203" i="38"/>
  <c r="D201" i="38"/>
  <c r="D199" i="38"/>
  <c r="D197" i="38"/>
  <c r="D195" i="38"/>
  <c r="D193" i="38"/>
  <c r="D191" i="38"/>
  <c r="D189" i="38"/>
  <c r="D187" i="38"/>
  <c r="D185" i="38"/>
  <c r="D112" i="38"/>
  <c r="D148" i="38"/>
  <c r="E112" i="38"/>
  <c r="E148" i="38"/>
  <c r="E183" i="38"/>
  <c r="E181" i="38"/>
  <c r="E179" i="38"/>
  <c r="E177" i="38"/>
  <c r="E175" i="38"/>
  <c r="E173" i="38"/>
  <c r="E171" i="38"/>
  <c r="E169" i="38"/>
  <c r="E167" i="38"/>
  <c r="E165" i="38"/>
  <c r="E163" i="38"/>
  <c r="E161" i="38"/>
  <c r="E159" i="38"/>
  <c r="E157" i="38"/>
  <c r="E155" i="38"/>
  <c r="E153" i="38"/>
  <c r="E151" i="38"/>
  <c r="E149" i="38"/>
  <c r="D28" i="38"/>
  <c r="D74" i="38"/>
  <c r="E64" i="38"/>
  <c r="E50" i="38"/>
  <c r="D42" i="38"/>
  <c r="D104" i="38"/>
  <c r="D96" i="38"/>
  <c r="D88" i="38"/>
  <c r="D80" i="38"/>
  <c r="D146" i="38"/>
  <c r="D142" i="38"/>
  <c r="D138" i="38"/>
  <c r="D134" i="38"/>
  <c r="D130" i="38"/>
  <c r="D126" i="38"/>
  <c r="D122" i="38"/>
  <c r="D118" i="38"/>
  <c r="D114" i="38"/>
  <c r="D183" i="38"/>
  <c r="D181" i="38"/>
  <c r="D179" i="38"/>
  <c r="D177" i="38"/>
  <c r="D175" i="38"/>
  <c r="D173" i="38"/>
  <c r="D171" i="38"/>
  <c r="D169" i="38"/>
  <c r="D167" i="38"/>
  <c r="D165" i="38"/>
  <c r="D163" i="38"/>
  <c r="D161" i="38"/>
  <c r="D159" i="38"/>
  <c r="D157" i="38"/>
  <c r="D155" i="38"/>
  <c r="D153" i="38"/>
  <c r="D151" i="38"/>
  <c r="D149" i="38"/>
  <c r="E13" i="38"/>
  <c r="D51" i="38"/>
  <c r="D59" i="38"/>
  <c r="D34" i="38"/>
  <c r="D20" i="38"/>
  <c r="D10" i="38"/>
  <c r="E72" i="38"/>
  <c r="D67" i="38"/>
  <c r="D64" i="38"/>
  <c r="E58" i="38"/>
  <c r="D54" i="38"/>
  <c r="D50" i="38"/>
  <c r="E44" i="38"/>
  <c r="E110" i="38"/>
  <c r="E106" i="38"/>
  <c r="E102" i="38"/>
  <c r="E98" i="38"/>
  <c r="E94" i="38"/>
  <c r="E90" i="38"/>
  <c r="E86" i="38"/>
  <c r="E82" i="38"/>
  <c r="E78" i="38"/>
  <c r="E147" i="38"/>
  <c r="E145" i="38"/>
  <c r="E143" i="38"/>
  <c r="E141" i="38"/>
  <c r="E139" i="38"/>
  <c r="E137" i="38"/>
  <c r="E135" i="38"/>
  <c r="E133" i="38"/>
  <c r="E131" i="38"/>
  <c r="E129" i="38"/>
  <c r="E127" i="38"/>
  <c r="E125" i="38"/>
  <c r="E123" i="38"/>
  <c r="E121" i="38"/>
  <c r="E119" i="38"/>
  <c r="E117" i="38"/>
  <c r="E115" i="38"/>
  <c r="E113" i="38"/>
  <c r="D32" i="38"/>
  <c r="D18" i="38"/>
  <c r="D75" i="38"/>
  <c r="D72" i="38"/>
  <c r="E66" i="38"/>
  <c r="D62" i="38"/>
  <c r="D58" i="38"/>
  <c r="E52" i="38"/>
  <c r="E48" i="38"/>
  <c r="D43" i="38"/>
  <c r="D110" i="38"/>
  <c r="D106" i="38"/>
  <c r="D102" i="38"/>
  <c r="D98" i="38"/>
  <c r="D94" i="38"/>
  <c r="D90" i="38"/>
  <c r="D86" i="38"/>
  <c r="D82" i="38"/>
  <c r="D78" i="38"/>
  <c r="D147" i="38"/>
  <c r="D145" i="38"/>
  <c r="D143" i="38"/>
  <c r="D141" i="38"/>
  <c r="D139" i="38"/>
  <c r="D137" i="38"/>
  <c r="D135" i="38"/>
  <c r="D133" i="38"/>
  <c r="D131" i="38"/>
  <c r="D129" i="38"/>
  <c r="D127" i="38"/>
  <c r="D125" i="38"/>
  <c r="D123" i="38"/>
  <c r="D121" i="38"/>
  <c r="D119" i="38"/>
  <c r="D117" i="38"/>
  <c r="D115" i="38"/>
  <c r="D113" i="38"/>
  <c r="D76" i="38"/>
  <c r="D69" i="38"/>
  <c r="D61" i="38"/>
  <c r="D53" i="38"/>
  <c r="D45" i="38"/>
  <c r="E76" i="38"/>
  <c r="D71" i="38"/>
  <c r="D63" i="38"/>
  <c r="D55" i="38"/>
  <c r="D47" i="38"/>
  <c r="E111" i="38"/>
  <c r="E109" i="38"/>
  <c r="E107" i="38"/>
  <c r="E105" i="38"/>
  <c r="E103" i="38"/>
  <c r="E101" i="38"/>
  <c r="E99" i="38"/>
  <c r="E97" i="38"/>
  <c r="E95" i="38"/>
  <c r="E93" i="38"/>
  <c r="E91" i="38"/>
  <c r="E89" i="38"/>
  <c r="E87" i="38"/>
  <c r="E85" i="38"/>
  <c r="E83" i="38"/>
  <c r="E81" i="38"/>
  <c r="E79" i="38"/>
  <c r="E77" i="38"/>
  <c r="D36" i="38"/>
  <c r="D26" i="38"/>
  <c r="D16" i="38"/>
  <c r="D6" i="38"/>
  <c r="D73" i="38"/>
  <c r="E70" i="38"/>
  <c r="D68" i="38"/>
  <c r="D65" i="38"/>
  <c r="E62" i="38"/>
  <c r="D60" i="38"/>
  <c r="D57" i="38"/>
  <c r="E54" i="38"/>
  <c r="D52" i="38"/>
  <c r="D49" i="38"/>
  <c r="E46" i="38"/>
  <c r="D44" i="38"/>
  <c r="D41" i="38"/>
  <c r="D111" i="38"/>
  <c r="D109" i="38"/>
  <c r="D107" i="38"/>
  <c r="D105" i="38"/>
  <c r="D103" i="38"/>
  <c r="D101" i="38"/>
  <c r="D99" i="38"/>
  <c r="D97" i="38"/>
  <c r="D95" i="38"/>
  <c r="D93" i="38"/>
  <c r="D91" i="38"/>
  <c r="D89" i="38"/>
  <c r="D87" i="38"/>
  <c r="D85" i="38"/>
  <c r="D83" i="38"/>
  <c r="D81" i="38"/>
  <c r="D79" i="38"/>
  <c r="D77" i="38"/>
  <c r="D40" i="38"/>
  <c r="E40" i="38"/>
  <c r="D38" i="38"/>
  <c r="D30" i="38"/>
  <c r="D22" i="38"/>
  <c r="D14" i="38"/>
  <c r="D8" i="38"/>
  <c r="E75" i="38"/>
  <c r="E73" i="38"/>
  <c r="E71" i="38"/>
  <c r="E69" i="38"/>
  <c r="E67" i="38"/>
  <c r="E65" i="38"/>
  <c r="E63" i="38"/>
  <c r="E61" i="38"/>
  <c r="E59" i="38"/>
  <c r="E57" i="38"/>
  <c r="E55" i="38"/>
  <c r="E53" i="38"/>
  <c r="E51" i="38"/>
  <c r="E49" i="38"/>
  <c r="E47" i="38"/>
  <c r="E45" i="38"/>
  <c r="E43" i="38"/>
  <c r="E41" i="38"/>
  <c r="E39" i="38"/>
  <c r="E37" i="38"/>
  <c r="E35" i="38"/>
  <c r="E33" i="38"/>
  <c r="E31" i="38"/>
  <c r="E29" i="38"/>
  <c r="E27" i="38"/>
  <c r="E25" i="38"/>
  <c r="E23" i="38"/>
  <c r="E21" i="38"/>
  <c r="E19" i="38"/>
  <c r="E17" i="38"/>
  <c r="E15" i="38"/>
  <c r="E11" i="38"/>
  <c r="E9" i="38"/>
  <c r="E7" i="38"/>
  <c r="E5" i="38"/>
  <c r="D4" i="38"/>
  <c r="D91" i="41"/>
  <c r="D89" i="41"/>
  <c r="D81" i="41"/>
  <c r="D87" i="41"/>
  <c r="D101" i="41"/>
  <c r="H91" i="41"/>
  <c r="H87" i="41"/>
  <c r="H101" i="41"/>
  <c r="H89" i="41"/>
  <c r="H81" i="41"/>
  <c r="F95" i="41"/>
  <c r="F97" i="41" s="1"/>
  <c r="F99" i="41"/>
  <c r="J95" i="41"/>
  <c r="J97" i="41" s="1"/>
  <c r="J99" i="41"/>
  <c r="E89" i="41"/>
  <c r="E81" i="41"/>
  <c r="E101" i="41"/>
  <c r="E87" i="41"/>
  <c r="E91" i="41"/>
  <c r="I89" i="41"/>
  <c r="I81" i="41"/>
  <c r="I87" i="41"/>
  <c r="I101" i="41"/>
  <c r="I91" i="41"/>
  <c r="C95" i="41"/>
  <c r="C97" i="41" s="1"/>
  <c r="C99" i="41"/>
  <c r="G99" i="41"/>
  <c r="G95" i="41"/>
  <c r="G97" i="41" s="1"/>
  <c r="K95" i="41"/>
  <c r="K97" i="41" s="1"/>
  <c r="K99" i="41"/>
  <c r="F87" i="41"/>
  <c r="F91" i="41"/>
  <c r="F81" i="41"/>
  <c r="F101" i="41"/>
  <c r="F89" i="41"/>
  <c r="J87" i="41"/>
  <c r="J89" i="41"/>
  <c r="J101" i="41"/>
  <c r="J91" i="41"/>
  <c r="J81" i="41"/>
  <c r="G25" i="41"/>
  <c r="G68" i="40" s="1"/>
  <c r="F30" i="41"/>
  <c r="F73" i="40" s="1"/>
  <c r="G87" i="41"/>
  <c r="C81" i="41"/>
  <c r="G81" i="41"/>
  <c r="C89" i="41"/>
  <c r="H95" i="41"/>
  <c r="H97" i="41" s="1"/>
  <c r="F24" i="41"/>
  <c r="J24" i="41"/>
  <c r="E29" i="41"/>
  <c r="I29" i="41"/>
  <c r="C91" i="41"/>
  <c r="G91" i="41"/>
  <c r="K91" i="41"/>
  <c r="K25" i="41"/>
  <c r="K68" i="40" s="1"/>
  <c r="J30" i="41"/>
  <c r="J73" i="40" s="1"/>
  <c r="C87" i="41"/>
  <c r="G89" i="41"/>
  <c r="D95" i="41"/>
  <c r="D97" i="41" s="1"/>
  <c r="F72" i="40" l="1"/>
  <c r="H72" i="40"/>
  <c r="D85" i="41"/>
  <c r="G67" i="40"/>
  <c r="K67" i="40"/>
  <c r="K89" i="41"/>
  <c r="D67" i="40"/>
  <c r="K81" i="41"/>
  <c r="H85" i="41"/>
  <c r="K87" i="41"/>
  <c r="I95" i="41"/>
  <c r="I97" i="41" s="1"/>
  <c r="I99" i="41"/>
  <c r="I83" i="41"/>
  <c r="J72" i="40"/>
  <c r="K83" i="41"/>
  <c r="L72" i="40"/>
  <c r="J83" i="41"/>
  <c r="K72" i="40"/>
  <c r="H83" i="41"/>
  <c r="I72" i="40"/>
  <c r="K85" i="41"/>
  <c r="L67" i="40"/>
  <c r="D83" i="41"/>
  <c r="E72" i="40"/>
  <c r="I85" i="41"/>
  <c r="J67" i="40"/>
  <c r="E85" i="41"/>
  <c r="F67" i="40"/>
  <c r="F4" i="25" l="1"/>
  <c r="F40" i="25"/>
  <c r="F76" i="25"/>
  <c r="F112" i="25"/>
  <c r="F148" i="25"/>
  <c r="F184" i="25"/>
  <c r="F220" i="25"/>
  <c r="F220" i="38"/>
  <c r="F184" i="38"/>
  <c r="F148" i="38"/>
  <c r="F112" i="38"/>
  <c r="F76" i="38"/>
  <c r="F40" i="38"/>
  <c r="F4" i="38"/>
  <c r="F220" i="37"/>
  <c r="F184" i="37"/>
  <c r="F148" i="37"/>
  <c r="F112" i="37"/>
  <c r="F40" i="37"/>
  <c r="F4" i="37"/>
  <c r="F221" i="38" l="1"/>
  <c r="F222" i="38"/>
  <c r="F223" i="38"/>
  <c r="F224" i="38"/>
  <c r="F225" i="38"/>
  <c r="F226" i="38"/>
  <c r="F227" i="38"/>
  <c r="F228" i="38"/>
  <c r="F229" i="38"/>
  <c r="F230" i="38"/>
  <c r="F231" i="38"/>
  <c r="F232" i="38"/>
  <c r="F233" i="38"/>
  <c r="F234" i="38"/>
  <c r="F235" i="38"/>
  <c r="F236" i="38"/>
  <c r="F237" i="38"/>
  <c r="F238" i="38"/>
  <c r="F239" i="38"/>
  <c r="F240" i="38"/>
  <c r="F241" i="38"/>
  <c r="F242" i="38"/>
  <c r="F243" i="38"/>
  <c r="F244" i="38"/>
  <c r="F245" i="38"/>
  <c r="F246" i="38"/>
  <c r="F247" i="38"/>
  <c r="F248" i="38"/>
  <c r="F249" i="38"/>
  <c r="F250" i="38"/>
  <c r="F251" i="38"/>
  <c r="F252" i="38"/>
  <c r="F253" i="38"/>
  <c r="F254" i="38"/>
  <c r="F255" i="38"/>
  <c r="F221" i="25"/>
  <c r="F222" i="25"/>
  <c r="F223" i="25"/>
  <c r="F224" i="25"/>
  <c r="F225" i="25"/>
  <c r="F226" i="25"/>
  <c r="F227" i="25"/>
  <c r="F228" i="25"/>
  <c r="F229" i="25"/>
  <c r="F230" i="25"/>
  <c r="F231" i="25"/>
  <c r="F232" i="25"/>
  <c r="F233" i="25"/>
  <c r="F234" i="25"/>
  <c r="F235" i="25"/>
  <c r="F236" i="25"/>
  <c r="F237" i="25"/>
  <c r="F238" i="25"/>
  <c r="F239" i="25"/>
  <c r="F240" i="25"/>
  <c r="F241" i="25"/>
  <c r="F242" i="25"/>
  <c r="F243" i="25"/>
  <c r="F244" i="25"/>
  <c r="F245" i="25"/>
  <c r="F246" i="25"/>
  <c r="F247" i="25"/>
  <c r="F248" i="25"/>
  <c r="F249" i="25"/>
  <c r="F250" i="25"/>
  <c r="F251" i="25"/>
  <c r="F252" i="25"/>
  <c r="F253" i="25"/>
  <c r="F254" i="25"/>
  <c r="F255" i="25"/>
  <c r="F221" i="37"/>
  <c r="F222" i="37"/>
  <c r="F223" i="37"/>
  <c r="F224" i="37"/>
  <c r="F225" i="37"/>
  <c r="F226" i="37"/>
  <c r="F227" i="37"/>
  <c r="F228" i="37"/>
  <c r="F229" i="37"/>
  <c r="F230" i="37"/>
  <c r="F231" i="37"/>
  <c r="F232" i="37"/>
  <c r="F233" i="37"/>
  <c r="F234" i="37"/>
  <c r="F235" i="37"/>
  <c r="F236" i="37"/>
  <c r="F237" i="37"/>
  <c r="F238" i="37"/>
  <c r="F239" i="37"/>
  <c r="F240" i="37"/>
  <c r="F241" i="37"/>
  <c r="F242" i="37"/>
  <c r="F243" i="37"/>
  <c r="F244" i="37"/>
  <c r="F245" i="37"/>
  <c r="F246" i="37"/>
  <c r="F247" i="37"/>
  <c r="F248" i="37"/>
  <c r="F249" i="37"/>
  <c r="F250" i="37"/>
  <c r="F251" i="37"/>
  <c r="F252" i="37"/>
  <c r="F253" i="37"/>
  <c r="F254" i="37"/>
  <c r="F255" i="37"/>
  <c r="F185" i="38"/>
  <c r="F186" i="38"/>
  <c r="F187" i="38"/>
  <c r="F188" i="38"/>
  <c r="F189" i="38"/>
  <c r="F190" i="38"/>
  <c r="F191" i="38"/>
  <c r="F192" i="38"/>
  <c r="F193" i="38"/>
  <c r="F194" i="38"/>
  <c r="F195" i="38"/>
  <c r="F196" i="38"/>
  <c r="F197" i="38"/>
  <c r="F198" i="38"/>
  <c r="F199" i="38"/>
  <c r="F200" i="38"/>
  <c r="F201" i="38"/>
  <c r="F202" i="38"/>
  <c r="F203" i="38"/>
  <c r="F204" i="38"/>
  <c r="F205" i="38"/>
  <c r="F206" i="38"/>
  <c r="F207" i="38"/>
  <c r="F208" i="38"/>
  <c r="F209" i="38"/>
  <c r="F210" i="38"/>
  <c r="F211" i="38"/>
  <c r="F212" i="38"/>
  <c r="F213" i="38"/>
  <c r="F214" i="38"/>
  <c r="F215" i="38"/>
  <c r="F216" i="38"/>
  <c r="F217" i="38"/>
  <c r="F218" i="38"/>
  <c r="F219" i="38"/>
  <c r="F185" i="25"/>
  <c r="F186" i="25"/>
  <c r="F187" i="25"/>
  <c r="F188" i="25"/>
  <c r="F189" i="25"/>
  <c r="F190" i="25"/>
  <c r="F191" i="25"/>
  <c r="F192" i="25"/>
  <c r="F193" i="25"/>
  <c r="F194" i="25"/>
  <c r="F195" i="25"/>
  <c r="F196" i="25"/>
  <c r="F197" i="25"/>
  <c r="F198" i="25"/>
  <c r="F199" i="25"/>
  <c r="F200" i="25"/>
  <c r="F201" i="25"/>
  <c r="F202" i="25"/>
  <c r="F203" i="25"/>
  <c r="F204" i="25"/>
  <c r="F205" i="25"/>
  <c r="F206" i="25"/>
  <c r="F207" i="25"/>
  <c r="F208" i="25"/>
  <c r="F209" i="25"/>
  <c r="F210" i="25"/>
  <c r="F211" i="25"/>
  <c r="F212" i="25"/>
  <c r="F213" i="25"/>
  <c r="F214" i="25"/>
  <c r="F215" i="25"/>
  <c r="F216" i="25"/>
  <c r="F217" i="25"/>
  <c r="F218" i="25"/>
  <c r="F219" i="25"/>
  <c r="F185" i="37"/>
  <c r="F186" i="37"/>
  <c r="F187" i="37"/>
  <c r="F188" i="37"/>
  <c r="F189" i="37"/>
  <c r="F190" i="37"/>
  <c r="F191" i="37"/>
  <c r="F192" i="37"/>
  <c r="F193" i="37"/>
  <c r="F194" i="37"/>
  <c r="F195" i="37"/>
  <c r="F196" i="37"/>
  <c r="F197" i="37"/>
  <c r="F198" i="37"/>
  <c r="F199" i="37"/>
  <c r="F200" i="37"/>
  <c r="F201" i="37"/>
  <c r="F202" i="37"/>
  <c r="F203" i="37"/>
  <c r="F204" i="37"/>
  <c r="F205" i="37"/>
  <c r="F206" i="37"/>
  <c r="F207" i="37"/>
  <c r="F208" i="37"/>
  <c r="F209" i="37"/>
  <c r="F210" i="37"/>
  <c r="F211" i="37"/>
  <c r="F212" i="37"/>
  <c r="F213" i="37"/>
  <c r="F214" i="37"/>
  <c r="F215" i="37"/>
  <c r="F216" i="37"/>
  <c r="F217" i="37"/>
  <c r="F218" i="37"/>
  <c r="F219" i="37"/>
  <c r="F149" i="38"/>
  <c r="F150" i="38"/>
  <c r="F151" i="38"/>
  <c r="F152" i="38"/>
  <c r="F153" i="38"/>
  <c r="F154" i="38"/>
  <c r="F155" i="38"/>
  <c r="F156" i="38"/>
  <c r="F157" i="38"/>
  <c r="F158" i="38"/>
  <c r="F159" i="38"/>
  <c r="F160" i="38"/>
  <c r="F161" i="38"/>
  <c r="F162" i="38"/>
  <c r="F163" i="38"/>
  <c r="F164" i="38"/>
  <c r="F165" i="38"/>
  <c r="F166" i="38"/>
  <c r="F167" i="38"/>
  <c r="F168" i="38"/>
  <c r="F169" i="38"/>
  <c r="F170" i="38"/>
  <c r="F171" i="38"/>
  <c r="F172" i="38"/>
  <c r="F173" i="38"/>
  <c r="F174" i="38"/>
  <c r="F175" i="38"/>
  <c r="F176" i="38"/>
  <c r="F177" i="38"/>
  <c r="F178" i="38"/>
  <c r="F179" i="38"/>
  <c r="F180" i="38"/>
  <c r="F181" i="38"/>
  <c r="F182" i="38"/>
  <c r="F183" i="38"/>
  <c r="F149" i="25"/>
  <c r="F150" i="25"/>
  <c r="F151" i="25"/>
  <c r="F152" i="25"/>
  <c r="F153" i="25"/>
  <c r="F154" i="25"/>
  <c r="F155" i="25"/>
  <c r="F156" i="25"/>
  <c r="F157" i="25"/>
  <c r="F158" i="25"/>
  <c r="F159" i="25"/>
  <c r="F160" i="25"/>
  <c r="F161" i="25"/>
  <c r="F162" i="25"/>
  <c r="F163" i="25"/>
  <c r="F164" i="25"/>
  <c r="F165" i="25"/>
  <c r="F166" i="25"/>
  <c r="F167" i="25"/>
  <c r="F168" i="25"/>
  <c r="F169" i="25"/>
  <c r="F170" i="25"/>
  <c r="F171" i="25"/>
  <c r="F172" i="25"/>
  <c r="F173" i="25"/>
  <c r="F174" i="25"/>
  <c r="F175" i="25"/>
  <c r="F176" i="25"/>
  <c r="F177" i="25"/>
  <c r="F178" i="25"/>
  <c r="F179" i="25"/>
  <c r="F180" i="25"/>
  <c r="F181" i="25"/>
  <c r="F182" i="25"/>
  <c r="F183" i="25"/>
  <c r="F149" i="37"/>
  <c r="F150" i="37"/>
  <c r="F151" i="37"/>
  <c r="F152" i="37"/>
  <c r="F153" i="37"/>
  <c r="F154" i="37"/>
  <c r="F155" i="37"/>
  <c r="F156" i="37"/>
  <c r="F157" i="37"/>
  <c r="F158" i="37"/>
  <c r="F159" i="37"/>
  <c r="F160" i="37"/>
  <c r="F161" i="37"/>
  <c r="F162" i="37"/>
  <c r="F163" i="37"/>
  <c r="F164" i="37"/>
  <c r="F165" i="37"/>
  <c r="F166" i="37"/>
  <c r="F167" i="37"/>
  <c r="F168" i="37"/>
  <c r="F169" i="37"/>
  <c r="F170" i="37"/>
  <c r="F171" i="37"/>
  <c r="F172" i="37"/>
  <c r="F173" i="37"/>
  <c r="F174" i="37"/>
  <c r="F175" i="37"/>
  <c r="F176" i="37"/>
  <c r="F177" i="37"/>
  <c r="F178" i="37"/>
  <c r="F179" i="37"/>
  <c r="F180" i="37"/>
  <c r="F181" i="37"/>
  <c r="F182" i="37"/>
  <c r="F183" i="37"/>
  <c r="F113" i="38"/>
  <c r="F114" i="38"/>
  <c r="F115" i="38"/>
  <c r="F116" i="38"/>
  <c r="F117" i="38"/>
  <c r="F118" i="38"/>
  <c r="F119" i="38"/>
  <c r="F120" i="38"/>
  <c r="F121" i="38"/>
  <c r="F122" i="38"/>
  <c r="F123" i="38"/>
  <c r="F124" i="38"/>
  <c r="F125" i="38"/>
  <c r="F126" i="38"/>
  <c r="F127" i="38"/>
  <c r="F128" i="38"/>
  <c r="F129" i="38"/>
  <c r="F130" i="38"/>
  <c r="F131" i="38"/>
  <c r="F132" i="38"/>
  <c r="F133" i="38"/>
  <c r="F134" i="38"/>
  <c r="F135" i="38"/>
  <c r="F136" i="38"/>
  <c r="F137" i="38"/>
  <c r="F138" i="38"/>
  <c r="F139" i="38"/>
  <c r="F140" i="38"/>
  <c r="F141" i="38"/>
  <c r="F142" i="38"/>
  <c r="F143" i="38"/>
  <c r="F144" i="38"/>
  <c r="F145" i="38"/>
  <c r="F146" i="38"/>
  <c r="F147" i="38"/>
  <c r="F113" i="25"/>
  <c r="F114" i="25"/>
  <c r="F115" i="25"/>
  <c r="F116" i="25"/>
  <c r="F117" i="25"/>
  <c r="F118" i="25"/>
  <c r="F119" i="25"/>
  <c r="F120" i="25"/>
  <c r="F121" i="25"/>
  <c r="F122" i="25"/>
  <c r="F123" i="25"/>
  <c r="F124" i="25"/>
  <c r="F125" i="25"/>
  <c r="F126" i="25"/>
  <c r="F127" i="25"/>
  <c r="F128" i="25"/>
  <c r="F129" i="25"/>
  <c r="F130" i="25"/>
  <c r="F131" i="25"/>
  <c r="F132" i="25"/>
  <c r="F133" i="25"/>
  <c r="F134" i="25"/>
  <c r="F135" i="25"/>
  <c r="F136" i="25"/>
  <c r="F137" i="25"/>
  <c r="F138" i="25"/>
  <c r="F139" i="25"/>
  <c r="F140" i="25"/>
  <c r="F141" i="25"/>
  <c r="F142" i="25"/>
  <c r="F143" i="25"/>
  <c r="F144" i="25"/>
  <c r="F145" i="25"/>
  <c r="F146" i="25"/>
  <c r="F147" i="25"/>
  <c r="F113" i="37"/>
  <c r="F114" i="37"/>
  <c r="F115" i="37"/>
  <c r="F116" i="37"/>
  <c r="F117" i="37"/>
  <c r="F118" i="37"/>
  <c r="F119" i="37"/>
  <c r="F120" i="37"/>
  <c r="F121" i="37"/>
  <c r="F122" i="37"/>
  <c r="F123" i="37"/>
  <c r="F124" i="37"/>
  <c r="F125" i="37"/>
  <c r="F126" i="37"/>
  <c r="F127" i="37"/>
  <c r="F128" i="37"/>
  <c r="F129" i="37"/>
  <c r="F130" i="37"/>
  <c r="F131" i="37"/>
  <c r="F132" i="37"/>
  <c r="F133" i="37"/>
  <c r="F134" i="37"/>
  <c r="F135" i="37"/>
  <c r="F136" i="37"/>
  <c r="F137" i="37"/>
  <c r="F138" i="37"/>
  <c r="F139" i="37"/>
  <c r="F140" i="37"/>
  <c r="F141" i="37"/>
  <c r="F142" i="37"/>
  <c r="F143" i="37"/>
  <c r="F144" i="37"/>
  <c r="F145" i="37"/>
  <c r="F146" i="37"/>
  <c r="F147" i="37"/>
  <c r="F77" i="38"/>
  <c r="F78" i="38"/>
  <c r="F79" i="38"/>
  <c r="F80" i="38"/>
  <c r="F81" i="38"/>
  <c r="F82" i="38"/>
  <c r="F83" i="38"/>
  <c r="F84" i="38"/>
  <c r="F85" i="38"/>
  <c r="F86" i="38"/>
  <c r="F87" i="38"/>
  <c r="F88" i="38"/>
  <c r="F89" i="38"/>
  <c r="F90" i="38"/>
  <c r="F91" i="38"/>
  <c r="F92" i="38"/>
  <c r="F93" i="38"/>
  <c r="F94" i="38"/>
  <c r="F95" i="38"/>
  <c r="F96" i="38"/>
  <c r="F97" i="38"/>
  <c r="F98" i="38"/>
  <c r="F99" i="38"/>
  <c r="F100" i="38"/>
  <c r="F101" i="38"/>
  <c r="F102" i="38"/>
  <c r="F103" i="38"/>
  <c r="F104" i="38"/>
  <c r="F105" i="38"/>
  <c r="F106" i="38"/>
  <c r="F107" i="38"/>
  <c r="F108" i="38"/>
  <c r="F109" i="38"/>
  <c r="F110" i="38"/>
  <c r="F111" i="38"/>
  <c r="F77" i="25"/>
  <c r="F78" i="25"/>
  <c r="F79" i="25"/>
  <c r="F80" i="25"/>
  <c r="F81" i="25"/>
  <c r="F82" i="25"/>
  <c r="F83" i="25"/>
  <c r="F84" i="25"/>
  <c r="F85" i="25"/>
  <c r="F86" i="25"/>
  <c r="F87" i="25"/>
  <c r="F88" i="25"/>
  <c r="F89" i="25"/>
  <c r="F90" i="25"/>
  <c r="F91" i="25"/>
  <c r="F92" i="25"/>
  <c r="F93" i="25"/>
  <c r="F94" i="25"/>
  <c r="F95" i="25"/>
  <c r="F96" i="25"/>
  <c r="F97" i="25"/>
  <c r="F98" i="25"/>
  <c r="F99" i="25"/>
  <c r="F100" i="25"/>
  <c r="F101" i="25"/>
  <c r="F102" i="25"/>
  <c r="F103" i="25"/>
  <c r="F104" i="25"/>
  <c r="F105" i="25"/>
  <c r="F106" i="25"/>
  <c r="F107" i="25"/>
  <c r="F108" i="25"/>
  <c r="F109" i="25"/>
  <c r="F110" i="25"/>
  <c r="F111" i="25"/>
  <c r="F76" i="37"/>
  <c r="F77" i="37"/>
  <c r="F78" i="37"/>
  <c r="F79" i="37"/>
  <c r="F80" i="37"/>
  <c r="F81" i="37"/>
  <c r="F82" i="37"/>
  <c r="F83" i="37"/>
  <c r="F84" i="37"/>
  <c r="F85" i="37"/>
  <c r="F86" i="37"/>
  <c r="F87" i="37"/>
  <c r="F88" i="37"/>
  <c r="F89" i="37"/>
  <c r="F90" i="37"/>
  <c r="F91" i="37"/>
  <c r="F92" i="37"/>
  <c r="F93" i="37"/>
  <c r="F94" i="37"/>
  <c r="F95" i="37"/>
  <c r="F96" i="37"/>
  <c r="F97" i="37"/>
  <c r="F98" i="37"/>
  <c r="F99" i="37"/>
  <c r="F100" i="37"/>
  <c r="F101" i="37"/>
  <c r="F102" i="37"/>
  <c r="F103" i="37"/>
  <c r="F104" i="37"/>
  <c r="F105" i="37"/>
  <c r="F106" i="37"/>
  <c r="F107" i="37"/>
  <c r="F108" i="37"/>
  <c r="F109" i="37"/>
  <c r="F110" i="37"/>
  <c r="F111" i="37"/>
  <c r="F41" i="38"/>
  <c r="F42" i="38"/>
  <c r="F43" i="38"/>
  <c r="F44" i="38"/>
  <c r="F45" i="38"/>
  <c r="F46" i="38"/>
  <c r="F47" i="38"/>
  <c r="F48" i="38"/>
  <c r="F49" i="38"/>
  <c r="F50" i="38"/>
  <c r="F51" i="38"/>
  <c r="F52" i="38"/>
  <c r="F53" i="38"/>
  <c r="F54" i="38"/>
  <c r="F55" i="38"/>
  <c r="F56" i="38"/>
  <c r="F57" i="38"/>
  <c r="F58" i="38"/>
  <c r="F59" i="38"/>
  <c r="F60" i="38"/>
  <c r="F61" i="38"/>
  <c r="F62" i="38"/>
  <c r="F63" i="38"/>
  <c r="F64" i="38"/>
  <c r="F65" i="38"/>
  <c r="F66" i="38"/>
  <c r="F67" i="38"/>
  <c r="F68" i="38"/>
  <c r="F69" i="38"/>
  <c r="F70" i="38"/>
  <c r="F71" i="38"/>
  <c r="F72" i="38"/>
  <c r="F73" i="38"/>
  <c r="F74" i="38"/>
  <c r="F75" i="38"/>
  <c r="F41" i="25"/>
  <c r="F42" i="25"/>
  <c r="F43" i="25"/>
  <c r="F44" i="25"/>
  <c r="F45" i="25"/>
  <c r="F46" i="25"/>
  <c r="F47" i="25"/>
  <c r="F48" i="25"/>
  <c r="F49" i="25"/>
  <c r="F50" i="25"/>
  <c r="F51" i="25"/>
  <c r="F52" i="25"/>
  <c r="F53" i="25"/>
  <c r="F54" i="25"/>
  <c r="F55" i="25"/>
  <c r="F56" i="25"/>
  <c r="F57" i="25"/>
  <c r="F58" i="25"/>
  <c r="F59" i="25"/>
  <c r="F60" i="25"/>
  <c r="F61" i="25"/>
  <c r="F62" i="25"/>
  <c r="F63" i="25"/>
  <c r="F64" i="25"/>
  <c r="F65" i="25"/>
  <c r="F66" i="25"/>
  <c r="F67" i="25"/>
  <c r="F68" i="25"/>
  <c r="F69" i="25"/>
  <c r="F70" i="25"/>
  <c r="F71" i="25"/>
  <c r="F72" i="25"/>
  <c r="F73" i="25"/>
  <c r="F74" i="25"/>
  <c r="F75" i="25"/>
  <c r="F41" i="37"/>
  <c r="F42" i="37"/>
  <c r="F43" i="37"/>
  <c r="F44" i="37"/>
  <c r="F45" i="37"/>
  <c r="F46" i="37"/>
  <c r="F47" i="37"/>
  <c r="F48" i="37"/>
  <c r="F49" i="37"/>
  <c r="F50" i="37"/>
  <c r="F51" i="37"/>
  <c r="F52" i="37"/>
  <c r="F53" i="37"/>
  <c r="F54" i="37"/>
  <c r="F55" i="37"/>
  <c r="F56" i="37"/>
  <c r="F57" i="37"/>
  <c r="F58" i="37"/>
  <c r="F59" i="37"/>
  <c r="F60" i="37"/>
  <c r="F61" i="37"/>
  <c r="F62" i="37"/>
  <c r="F63" i="37"/>
  <c r="F64" i="37"/>
  <c r="F65" i="37"/>
  <c r="F66" i="37"/>
  <c r="F67" i="37"/>
  <c r="F68" i="37"/>
  <c r="F69" i="37"/>
  <c r="F70" i="37"/>
  <c r="F71" i="37"/>
  <c r="F72" i="37"/>
  <c r="F73" i="37"/>
  <c r="F74" i="37"/>
  <c r="F75" i="37"/>
  <c r="F5" i="38"/>
  <c r="F6" i="38"/>
  <c r="F7" i="38"/>
  <c r="F8" i="38"/>
  <c r="F9" i="38"/>
  <c r="F10" i="38"/>
  <c r="F11" i="38"/>
  <c r="F12" i="38"/>
  <c r="F13" i="38"/>
  <c r="F14" i="38"/>
  <c r="F15" i="38"/>
  <c r="F16" i="38"/>
  <c r="F17" i="38"/>
  <c r="F18" i="38"/>
  <c r="F19" i="38"/>
  <c r="F20" i="38"/>
  <c r="F21" i="38"/>
  <c r="F22" i="38"/>
  <c r="F23" i="38"/>
  <c r="F24" i="38"/>
  <c r="F25" i="38"/>
  <c r="F26" i="38"/>
  <c r="F27" i="38"/>
  <c r="F28" i="38"/>
  <c r="F29" i="38"/>
  <c r="F30" i="38"/>
  <c r="F31" i="38"/>
  <c r="F32" i="38"/>
  <c r="F33" i="38"/>
  <c r="F34" i="38"/>
  <c r="F35" i="38"/>
  <c r="F36" i="38"/>
  <c r="F37" i="38"/>
  <c r="F38" i="38"/>
  <c r="F39" i="38"/>
  <c r="F5" i="25"/>
  <c r="F6" i="25"/>
  <c r="F7" i="25"/>
  <c r="F8" i="25"/>
  <c r="F9" i="25"/>
  <c r="F10" i="25"/>
  <c r="F11" i="25"/>
  <c r="F12" i="25"/>
  <c r="F13" i="25"/>
  <c r="F14" i="25"/>
  <c r="F15" i="25"/>
  <c r="F16" i="25"/>
  <c r="F17" i="25"/>
  <c r="F18" i="25"/>
  <c r="F19" i="25"/>
  <c r="F20" i="25"/>
  <c r="F21" i="25"/>
  <c r="F22" i="25"/>
  <c r="F23" i="25"/>
  <c r="F24" i="25"/>
  <c r="F25" i="25"/>
  <c r="F26" i="25"/>
  <c r="F27" i="25"/>
  <c r="F28" i="25"/>
  <c r="F29" i="25"/>
  <c r="F30" i="25"/>
  <c r="F31" i="25"/>
  <c r="F32" i="25"/>
  <c r="F33" i="25"/>
  <c r="F34" i="25"/>
  <c r="F35" i="25"/>
  <c r="F36" i="25"/>
  <c r="F37" i="25"/>
  <c r="F38" i="25"/>
  <c r="F39" i="25"/>
  <c r="F5" i="37"/>
  <c r="F6" i="37"/>
  <c r="F7" i="37"/>
  <c r="F8" i="37"/>
  <c r="F9" i="37"/>
  <c r="F10" i="37"/>
  <c r="F11" i="37"/>
  <c r="F12" i="37"/>
  <c r="F13" i="37"/>
  <c r="F14" i="37"/>
  <c r="F15" i="37"/>
  <c r="F16" i="37"/>
  <c r="F17" i="37"/>
  <c r="F18" i="37"/>
  <c r="F19" i="37"/>
  <c r="F20" i="37"/>
  <c r="F21" i="37"/>
  <c r="F22" i="37"/>
  <c r="F23" i="37"/>
  <c r="F24" i="37"/>
  <c r="F25" i="37"/>
  <c r="F26" i="37"/>
  <c r="F27" i="37"/>
  <c r="F28" i="37"/>
  <c r="F29" i="37"/>
  <c r="F30" i="37"/>
  <c r="F31" i="37"/>
  <c r="F32" i="37"/>
  <c r="F33" i="37"/>
  <c r="F34" i="37"/>
  <c r="F35" i="37"/>
  <c r="F36" i="37"/>
  <c r="F37" i="37"/>
  <c r="F38" i="37"/>
  <c r="F39" i="37"/>
  <c r="E37" i="35" l="1"/>
  <c r="F37" i="35"/>
  <c r="G37" i="35"/>
  <c r="H37" i="35"/>
  <c r="I37" i="35"/>
  <c r="J37" i="35"/>
  <c r="K37" i="35"/>
  <c r="L37" i="35"/>
  <c r="M37" i="35"/>
  <c r="N37" i="35"/>
  <c r="O37" i="35"/>
  <c r="P37" i="35"/>
  <c r="Q37" i="35"/>
  <c r="R37" i="35"/>
  <c r="S37" i="35"/>
  <c r="T37" i="35"/>
  <c r="U37" i="35"/>
  <c r="V37" i="35"/>
  <c r="W37" i="35"/>
  <c r="X37" i="35"/>
  <c r="Y37" i="35"/>
  <c r="Z37" i="35"/>
  <c r="AA37" i="35"/>
  <c r="AB37" i="35"/>
  <c r="AC37" i="35"/>
  <c r="AD37" i="35"/>
  <c r="AE37" i="35"/>
  <c r="AF37" i="35"/>
  <c r="AG37" i="35"/>
  <c r="AH37" i="35"/>
  <c r="AI37" i="35"/>
  <c r="AJ37" i="35"/>
  <c r="AK37" i="35"/>
  <c r="AL37" i="35"/>
  <c r="AM37" i="35"/>
  <c r="AN37" i="35"/>
  <c r="AO37" i="35"/>
  <c r="AP37" i="35"/>
  <c r="AQ37" i="35"/>
  <c r="AR37" i="35"/>
  <c r="D37" i="35"/>
  <c r="AR36" i="35" l="1"/>
  <c r="AQ36" i="35"/>
  <c r="AP36" i="35"/>
  <c r="AO36" i="35"/>
  <c r="AN36" i="35"/>
  <c r="AM36" i="35"/>
  <c r="AL36" i="35"/>
  <c r="AK36" i="35"/>
  <c r="AJ36" i="35"/>
  <c r="AI36" i="35"/>
  <c r="AH36" i="35"/>
  <c r="AG36" i="35"/>
  <c r="AF36" i="35"/>
  <c r="AE36" i="35"/>
  <c r="AD36" i="35"/>
  <c r="AC36" i="35"/>
  <c r="AB36" i="35"/>
  <c r="AA36" i="35"/>
  <c r="Z36" i="35"/>
  <c r="Y36" i="35"/>
  <c r="X36" i="35"/>
  <c r="W36" i="35"/>
  <c r="V36" i="35"/>
  <c r="U36" i="35"/>
  <c r="T36" i="35"/>
  <c r="S36" i="35"/>
  <c r="R36" i="35"/>
  <c r="Q36" i="35"/>
  <c r="P36" i="35"/>
  <c r="O36" i="35"/>
  <c r="N36" i="35"/>
  <c r="M36" i="35"/>
  <c r="L36" i="35"/>
  <c r="K36" i="35"/>
  <c r="J36" i="35"/>
  <c r="I36" i="35"/>
  <c r="H36" i="35"/>
  <c r="G36" i="35"/>
  <c r="F36" i="35"/>
  <c r="E36" i="35"/>
  <c r="D36" i="35"/>
  <c r="AR35" i="35"/>
  <c r="AQ35" i="35"/>
  <c r="AP35" i="35"/>
  <c r="AO35" i="35"/>
  <c r="AN35" i="35"/>
  <c r="AM35" i="35"/>
  <c r="AL35" i="35"/>
  <c r="AK35" i="35"/>
  <c r="AJ35" i="35"/>
  <c r="AI35" i="35"/>
  <c r="AH35" i="35"/>
  <c r="AG35" i="35"/>
  <c r="AF35" i="35"/>
  <c r="AE35" i="35"/>
  <c r="AD35" i="35"/>
  <c r="AC35" i="35"/>
  <c r="AB35" i="35"/>
  <c r="AA35" i="35"/>
  <c r="Z35" i="35"/>
  <c r="Y35" i="35"/>
  <c r="X35" i="35"/>
  <c r="W35" i="35"/>
  <c r="V35" i="35"/>
  <c r="U35" i="35"/>
  <c r="T35" i="35"/>
  <c r="S35" i="35"/>
  <c r="R35" i="35"/>
  <c r="Q35" i="35"/>
  <c r="P35" i="35"/>
  <c r="O35" i="35"/>
  <c r="N35" i="35"/>
  <c r="M35" i="35"/>
  <c r="L35" i="35"/>
  <c r="K35" i="35"/>
  <c r="J35" i="35"/>
  <c r="I35" i="35"/>
  <c r="H35" i="35"/>
  <c r="G35" i="35"/>
  <c r="F35" i="35"/>
  <c r="E35" i="35"/>
  <c r="D35" i="35"/>
  <c r="AR34" i="35"/>
  <c r="AQ34" i="35"/>
  <c r="AP34" i="35"/>
  <c r="AO34" i="35"/>
  <c r="AN34" i="35"/>
  <c r="AM34" i="35"/>
  <c r="AL34" i="35"/>
  <c r="AK34" i="35"/>
  <c r="AJ34" i="35"/>
  <c r="AI34" i="35"/>
  <c r="AH34" i="35"/>
  <c r="AG34" i="35"/>
  <c r="AF34" i="35"/>
  <c r="AE34" i="35"/>
  <c r="AD34" i="35"/>
  <c r="AC34" i="35"/>
  <c r="AB34" i="35"/>
  <c r="AA34" i="35"/>
  <c r="Z34" i="35"/>
  <c r="Y34" i="35"/>
  <c r="X34" i="35"/>
  <c r="W34" i="35"/>
  <c r="V34" i="35"/>
  <c r="U34" i="35"/>
  <c r="T34" i="35"/>
  <c r="S34" i="35"/>
  <c r="R34" i="35"/>
  <c r="Q34" i="35"/>
  <c r="P34" i="35"/>
  <c r="O34" i="35"/>
  <c r="N34" i="35"/>
  <c r="M34" i="35"/>
  <c r="L34" i="35"/>
  <c r="K34" i="35"/>
  <c r="J34" i="35"/>
  <c r="I34" i="35"/>
  <c r="H34" i="35"/>
  <c r="G34" i="35"/>
  <c r="F34" i="35"/>
  <c r="E34" i="35"/>
  <c r="D34" i="35"/>
  <c r="AR33" i="35"/>
  <c r="AQ33" i="35"/>
  <c r="AP33" i="35"/>
  <c r="AO33" i="35"/>
  <c r="AN33" i="35"/>
  <c r="AM33" i="35"/>
  <c r="AL33" i="35"/>
  <c r="AK33" i="35"/>
  <c r="AJ33" i="35"/>
  <c r="AI33" i="35"/>
  <c r="AH33" i="35"/>
  <c r="AG33" i="35"/>
  <c r="AF33" i="35"/>
  <c r="AE33" i="35"/>
  <c r="AD33" i="35"/>
  <c r="AC33" i="35"/>
  <c r="AB33" i="35"/>
  <c r="AA33" i="35"/>
  <c r="Z33" i="35"/>
  <c r="Y33" i="35"/>
  <c r="X33" i="35"/>
  <c r="W33" i="35"/>
  <c r="V33" i="35"/>
  <c r="U33" i="35"/>
  <c r="T33" i="35"/>
  <c r="S33" i="35"/>
  <c r="R33" i="35"/>
  <c r="Q33" i="35"/>
  <c r="P33" i="35"/>
  <c r="O33" i="35"/>
  <c r="N33" i="35"/>
  <c r="M33" i="35"/>
  <c r="L33" i="35"/>
  <c r="K33" i="35"/>
  <c r="J33" i="35"/>
  <c r="I33" i="35"/>
  <c r="H33" i="35"/>
  <c r="G33" i="35"/>
  <c r="F33" i="35"/>
  <c r="E33" i="35"/>
  <c r="D33" i="35"/>
  <c r="AR32" i="35"/>
  <c r="AQ32" i="35"/>
  <c r="AP32" i="35"/>
  <c r="AO32" i="35"/>
  <c r="AN32" i="35"/>
  <c r="AM32" i="35"/>
  <c r="AL32" i="35"/>
  <c r="AK32" i="35"/>
  <c r="AJ32" i="35"/>
  <c r="AI32" i="35"/>
  <c r="AH32" i="35"/>
  <c r="AG32" i="35"/>
  <c r="AF32" i="35"/>
  <c r="AE32" i="35"/>
  <c r="AD32" i="35"/>
  <c r="AC32" i="35"/>
  <c r="AB32" i="35"/>
  <c r="AA32" i="35"/>
  <c r="Z32" i="35"/>
  <c r="Y32" i="35"/>
  <c r="X32" i="35"/>
  <c r="W32" i="35"/>
  <c r="V32" i="35"/>
  <c r="U32" i="35"/>
  <c r="T32" i="35"/>
  <c r="S32" i="35"/>
  <c r="R32" i="35"/>
  <c r="Q32" i="35"/>
  <c r="P32" i="35"/>
  <c r="O32" i="35"/>
  <c r="N32" i="35"/>
  <c r="M32" i="35"/>
  <c r="L32" i="35"/>
  <c r="K32" i="35"/>
  <c r="J32" i="35"/>
  <c r="I32" i="35"/>
  <c r="H32" i="35"/>
  <c r="G32" i="35"/>
  <c r="F32" i="35"/>
  <c r="E32" i="35"/>
  <c r="D32" i="35"/>
  <c r="AR31" i="35"/>
  <c r="AQ31" i="35"/>
  <c r="AP31" i="35"/>
  <c r="AO31" i="35"/>
  <c r="AN31" i="35"/>
  <c r="AM31" i="35"/>
  <c r="AL31" i="35"/>
  <c r="AK31" i="35"/>
  <c r="AJ31" i="35"/>
  <c r="AI31" i="35"/>
  <c r="AH31" i="35"/>
  <c r="AG31" i="35"/>
  <c r="AF31" i="35"/>
  <c r="AE31" i="35"/>
  <c r="AD31" i="35"/>
  <c r="AC31" i="35"/>
  <c r="AB31" i="35"/>
  <c r="AA31" i="35"/>
  <c r="Z31" i="35"/>
  <c r="Y31" i="35"/>
  <c r="X31" i="35"/>
  <c r="W31" i="35"/>
  <c r="V31" i="35"/>
  <c r="U31" i="35"/>
  <c r="T31" i="35"/>
  <c r="S31" i="35"/>
  <c r="R31" i="35"/>
  <c r="Q31" i="35"/>
  <c r="P31" i="35"/>
  <c r="O31" i="35"/>
  <c r="N31" i="35"/>
  <c r="M31" i="35"/>
  <c r="L31" i="35"/>
  <c r="K31" i="35"/>
  <c r="J31" i="35"/>
  <c r="I31" i="35"/>
  <c r="H31" i="35"/>
  <c r="G31" i="35"/>
  <c r="F31" i="35"/>
  <c r="E31" i="35"/>
  <c r="D31" i="35"/>
  <c r="AR30" i="35"/>
  <c r="AQ30" i="35"/>
  <c r="AP30" i="35"/>
  <c r="AO30" i="35"/>
  <c r="AN30" i="35"/>
  <c r="AM30" i="35"/>
  <c r="AL30" i="35"/>
  <c r="AK30" i="35"/>
  <c r="AJ30" i="35"/>
  <c r="AI30" i="35"/>
  <c r="AH30" i="35"/>
  <c r="AG30" i="35"/>
  <c r="AF30" i="35"/>
  <c r="AE30" i="35"/>
  <c r="AD30" i="35"/>
  <c r="AC30" i="35"/>
  <c r="AB30" i="35"/>
  <c r="AA30" i="35"/>
  <c r="Z30" i="35"/>
  <c r="Y30" i="35"/>
  <c r="X30" i="35"/>
  <c r="W30" i="35"/>
  <c r="V30" i="35"/>
  <c r="U30" i="35"/>
  <c r="T30" i="35"/>
  <c r="S30" i="35"/>
  <c r="R30" i="35"/>
  <c r="Q30" i="35"/>
  <c r="P30" i="35"/>
  <c r="O30" i="35"/>
  <c r="N30" i="35"/>
  <c r="M30" i="35"/>
  <c r="L30" i="35"/>
  <c r="K30" i="35"/>
  <c r="J30" i="35"/>
  <c r="I30" i="35"/>
  <c r="H30" i="35"/>
  <c r="G30" i="35"/>
  <c r="F30" i="35"/>
  <c r="E30" i="35"/>
  <c r="D30" i="35"/>
  <c r="AR29" i="35"/>
  <c r="AQ29" i="35"/>
  <c r="AP29" i="35"/>
  <c r="AO29" i="35"/>
  <c r="AN29" i="35"/>
  <c r="AM29" i="35"/>
  <c r="AL29" i="35"/>
  <c r="AK29" i="35"/>
  <c r="AJ29" i="35"/>
  <c r="AI29" i="35"/>
  <c r="AH29" i="35"/>
  <c r="AG29" i="35"/>
  <c r="AF29" i="35"/>
  <c r="AE29" i="35"/>
  <c r="AD29" i="35"/>
  <c r="AC29" i="35"/>
  <c r="AB29" i="35"/>
  <c r="AA29" i="35"/>
  <c r="Z29" i="35"/>
  <c r="Y29" i="35"/>
  <c r="X29" i="35"/>
  <c r="W29" i="35"/>
  <c r="V29" i="35"/>
  <c r="U29" i="35"/>
  <c r="T29" i="35"/>
  <c r="S29" i="35"/>
  <c r="R29" i="35"/>
  <c r="Q29" i="35"/>
  <c r="P29" i="35"/>
  <c r="O29" i="35"/>
  <c r="N29" i="35"/>
  <c r="M29" i="35"/>
  <c r="L29" i="35"/>
  <c r="K29" i="35"/>
  <c r="J29" i="35"/>
  <c r="I29" i="35"/>
  <c r="H29" i="35"/>
  <c r="G29" i="35"/>
  <c r="F29" i="35"/>
  <c r="E29" i="35"/>
  <c r="D29" i="35"/>
  <c r="AR28" i="35"/>
  <c r="AQ28" i="35"/>
  <c r="AP28" i="35"/>
  <c r="AO28" i="35"/>
  <c r="AN28" i="35"/>
  <c r="AM28" i="35"/>
  <c r="AL28" i="35"/>
  <c r="AK28" i="35"/>
  <c r="AJ28" i="35"/>
  <c r="AI28" i="35"/>
  <c r="AH28" i="35"/>
  <c r="AG28" i="35"/>
  <c r="AF28" i="35"/>
  <c r="AE28" i="35"/>
  <c r="AD28" i="35"/>
  <c r="AC28" i="35"/>
  <c r="AB28" i="35"/>
  <c r="AA28" i="35"/>
  <c r="Z28" i="35"/>
  <c r="Y28" i="35"/>
  <c r="X28" i="35"/>
  <c r="W28" i="35"/>
  <c r="V28" i="35"/>
  <c r="U28" i="35"/>
  <c r="T28" i="35"/>
  <c r="S28" i="35"/>
  <c r="R28" i="35"/>
  <c r="Q28" i="35"/>
  <c r="P28" i="35"/>
  <c r="O28" i="35"/>
  <c r="N28" i="35"/>
  <c r="M28" i="35"/>
  <c r="L28" i="35"/>
  <c r="K28" i="35"/>
  <c r="J28" i="35"/>
  <c r="I28" i="35"/>
  <c r="H28" i="35"/>
  <c r="G28" i="35"/>
  <c r="F28" i="35"/>
  <c r="E28" i="35"/>
  <c r="D28" i="35"/>
  <c r="AR27" i="35"/>
  <c r="AQ27" i="35"/>
  <c r="AP27" i="35"/>
  <c r="AO27" i="35"/>
  <c r="AN27" i="35"/>
  <c r="AM27" i="35"/>
  <c r="AL27" i="35"/>
  <c r="AK27" i="35"/>
  <c r="AJ27" i="35"/>
  <c r="AI27" i="35"/>
  <c r="AH27" i="35"/>
  <c r="AG27" i="35"/>
  <c r="AF27" i="35"/>
  <c r="AE27" i="35"/>
  <c r="AD27" i="35"/>
  <c r="AC27" i="35"/>
  <c r="AB27" i="35"/>
  <c r="AA27" i="35"/>
  <c r="Z27" i="35"/>
  <c r="Y27" i="35"/>
  <c r="X27" i="35"/>
  <c r="W27" i="35"/>
  <c r="V27" i="35"/>
  <c r="U27" i="35"/>
  <c r="T27" i="35"/>
  <c r="S27" i="35"/>
  <c r="R27" i="35"/>
  <c r="Q27" i="35"/>
  <c r="P27" i="35"/>
  <c r="O27" i="35"/>
  <c r="N27" i="35"/>
  <c r="M27" i="35"/>
  <c r="L27" i="35"/>
  <c r="K27" i="35"/>
  <c r="J27" i="35"/>
  <c r="I27" i="35"/>
  <c r="H27" i="35"/>
  <c r="G27" i="35"/>
  <c r="F27" i="35"/>
  <c r="E27" i="35"/>
  <c r="D27" i="35"/>
  <c r="AR26" i="35"/>
  <c r="AQ26" i="35"/>
  <c r="AP26" i="35"/>
  <c r="AO26" i="35"/>
  <c r="AN26" i="35"/>
  <c r="AM26" i="35"/>
  <c r="AL26" i="35"/>
  <c r="AK26" i="35"/>
  <c r="AJ26" i="35"/>
  <c r="AI26" i="35"/>
  <c r="AH26" i="35"/>
  <c r="AG26" i="35"/>
  <c r="AF26" i="35"/>
  <c r="AE26" i="35"/>
  <c r="AD26" i="35"/>
  <c r="AC26" i="35"/>
  <c r="AB26" i="35"/>
  <c r="AA26" i="35"/>
  <c r="Z26" i="35"/>
  <c r="Y26" i="35"/>
  <c r="X26" i="35"/>
  <c r="W26" i="35"/>
  <c r="V26" i="35"/>
  <c r="U26" i="35"/>
  <c r="T26" i="35"/>
  <c r="S26" i="35"/>
  <c r="R26" i="35"/>
  <c r="Q26" i="35"/>
  <c r="P26" i="35"/>
  <c r="O26" i="35"/>
  <c r="N26" i="35"/>
  <c r="M26" i="35"/>
  <c r="L26" i="35"/>
  <c r="K26" i="35"/>
  <c r="J26" i="35"/>
  <c r="I26" i="35"/>
  <c r="H26" i="35"/>
  <c r="G26" i="35"/>
  <c r="F26" i="35"/>
  <c r="E26" i="35"/>
  <c r="D26" i="35"/>
  <c r="AR25" i="35"/>
  <c r="AQ25" i="35"/>
  <c r="AP25" i="35"/>
  <c r="AO25" i="35"/>
  <c r="AN25" i="35"/>
  <c r="AM25" i="35"/>
  <c r="AL25" i="35"/>
  <c r="AK25" i="35"/>
  <c r="AJ25" i="35"/>
  <c r="AI25" i="35"/>
  <c r="AH25" i="35"/>
  <c r="AG25" i="35"/>
  <c r="AF25" i="35"/>
  <c r="AE25" i="35"/>
  <c r="AD25" i="35"/>
  <c r="AC25" i="35"/>
  <c r="AB25" i="35"/>
  <c r="AA25" i="35"/>
  <c r="Z25" i="35"/>
  <c r="Y25" i="35"/>
  <c r="X25" i="35"/>
  <c r="W25" i="35"/>
  <c r="V25" i="35"/>
  <c r="U25" i="35"/>
  <c r="T25" i="35"/>
  <c r="S25" i="35"/>
  <c r="R25" i="35"/>
  <c r="Q25" i="35"/>
  <c r="P25" i="35"/>
  <c r="O25" i="35"/>
  <c r="N25" i="35"/>
  <c r="M25" i="35"/>
  <c r="L25" i="35"/>
  <c r="K25" i="35"/>
  <c r="J25" i="35"/>
  <c r="I25" i="35"/>
  <c r="H25" i="35"/>
  <c r="G25" i="35"/>
  <c r="F25" i="35"/>
  <c r="E25" i="35"/>
  <c r="D25" i="35"/>
  <c r="C67" i="40" l="1"/>
  <c r="O67" i="40" s="1"/>
  <c r="C77" i="40"/>
  <c r="C79" i="40"/>
  <c r="C72" i="40"/>
  <c r="AI67" i="40" l="1"/>
  <c r="X28" i="40" s="1"/>
  <c r="AS67" i="40"/>
  <c r="BC67" i="40"/>
  <c r="AR28" i="40" s="1"/>
  <c r="Y67" i="40"/>
  <c r="T67" i="40"/>
  <c r="C68" i="40"/>
  <c r="AS68" i="40" s="1"/>
  <c r="AH44" i="40" s="1"/>
  <c r="R67" i="40"/>
  <c r="P67" i="40" s="1"/>
  <c r="AD67" i="40"/>
  <c r="S28" i="40" s="1"/>
  <c r="AX67" i="40"/>
  <c r="AN67" i="40"/>
  <c r="AJ67" i="40" s="1"/>
  <c r="J136" i="34"/>
  <c r="J139" i="34"/>
  <c r="J135" i="34"/>
  <c r="J137" i="34"/>
  <c r="J138" i="34"/>
  <c r="J133" i="34"/>
  <c r="J134" i="34"/>
  <c r="BA24" i="34"/>
  <c r="N28" i="40"/>
  <c r="Z67" i="40"/>
  <c r="I28" i="40"/>
  <c r="U67" i="40"/>
  <c r="G28" i="40"/>
  <c r="P24" i="34" s="1"/>
  <c r="S67" i="40"/>
  <c r="H28" i="40" s="1"/>
  <c r="Q24" i="34" s="1"/>
  <c r="AM28" i="40"/>
  <c r="AV24" i="34" s="1"/>
  <c r="AY67" i="40"/>
  <c r="AC28" i="40"/>
  <c r="AL24" i="34" s="1"/>
  <c r="AO67" i="40"/>
  <c r="D28" i="40"/>
  <c r="M24" i="34" s="1"/>
  <c r="AD72" i="40"/>
  <c r="Y72" i="40"/>
  <c r="C73" i="40"/>
  <c r="O72" i="40"/>
  <c r="AI72" i="40"/>
  <c r="R72" i="40"/>
  <c r="T72" i="40"/>
  <c r="AX72" i="40"/>
  <c r="BC72" i="40"/>
  <c r="AR27" i="40" s="1"/>
  <c r="AS72" i="40"/>
  <c r="AN72" i="40"/>
  <c r="AH28" i="40"/>
  <c r="AT67" i="40"/>
  <c r="O79" i="40"/>
  <c r="Y79" i="40"/>
  <c r="AN79" i="40"/>
  <c r="AI79" i="40"/>
  <c r="AX79" i="40"/>
  <c r="BC79" i="40"/>
  <c r="AD79" i="40"/>
  <c r="R79" i="40"/>
  <c r="C80" i="40"/>
  <c r="AS79" i="40"/>
  <c r="T79" i="40"/>
  <c r="O77" i="40"/>
  <c r="AI77" i="40"/>
  <c r="AS77" i="40"/>
  <c r="AN77" i="40"/>
  <c r="BC77" i="40"/>
  <c r="T77" i="40"/>
  <c r="R77" i="40"/>
  <c r="AX77" i="40"/>
  <c r="AD77" i="40"/>
  <c r="Y77" i="40"/>
  <c r="C78" i="40"/>
  <c r="R68" i="40" l="1"/>
  <c r="AI68" i="40"/>
  <c r="T68" i="40"/>
  <c r="AE67" i="40"/>
  <c r="AD68" i="40"/>
  <c r="BC68" i="40"/>
  <c r="AR44" i="40" s="1"/>
  <c r="R138" i="34" s="1"/>
  <c r="Z138" i="34" s="1"/>
  <c r="AN68" i="40"/>
  <c r="AC44" i="40" s="1"/>
  <c r="O68" i="40"/>
  <c r="D44" i="40" s="1"/>
  <c r="Y68" i="40"/>
  <c r="AX68" i="40"/>
  <c r="AT68" i="40" s="1"/>
  <c r="AO68" i="40"/>
  <c r="I44" i="40"/>
  <c r="AC32" i="40"/>
  <c r="AL28" i="34" s="1"/>
  <c r="AC35" i="40"/>
  <c r="AL31" i="34" s="1"/>
  <c r="AC33" i="40"/>
  <c r="AL29" i="34" s="1"/>
  <c r="AC34" i="40"/>
  <c r="AL30" i="34" s="1"/>
  <c r="AO79" i="40"/>
  <c r="J28" i="40"/>
  <c r="V67" i="40"/>
  <c r="D35" i="40"/>
  <c r="M31" i="34" s="1"/>
  <c r="D34" i="40"/>
  <c r="M30" i="34" s="1"/>
  <c r="D33" i="40"/>
  <c r="M29" i="34" s="1"/>
  <c r="D32" i="40"/>
  <c r="M28" i="34" s="1"/>
  <c r="AH34" i="40"/>
  <c r="AH32" i="40"/>
  <c r="AH35" i="40"/>
  <c r="AH33" i="40"/>
  <c r="AT79" i="40"/>
  <c r="AM30" i="40"/>
  <c r="AV26" i="34" s="1"/>
  <c r="AM31" i="40"/>
  <c r="AV27" i="34" s="1"/>
  <c r="AM36" i="40"/>
  <c r="AV32" i="34" s="1"/>
  <c r="AM26" i="40"/>
  <c r="AV22" i="34" s="1"/>
  <c r="AM29" i="40"/>
  <c r="AV25" i="34" s="1"/>
  <c r="AM25" i="40"/>
  <c r="AV21" i="34" s="1"/>
  <c r="AY77" i="40"/>
  <c r="R135" i="34"/>
  <c r="Z135" i="34" s="1"/>
  <c r="R136" i="34"/>
  <c r="Z136" i="34" s="1"/>
  <c r="AD28" i="40"/>
  <c r="AM24" i="34" s="1"/>
  <c r="AP67" i="40"/>
  <c r="J130" i="34"/>
  <c r="J132" i="34"/>
  <c r="J129" i="34"/>
  <c r="J128" i="34"/>
  <c r="J126" i="34"/>
  <c r="J131" i="34"/>
  <c r="J127" i="34"/>
  <c r="BA23" i="34"/>
  <c r="F139" i="34"/>
  <c r="F136" i="34"/>
  <c r="F133" i="34"/>
  <c r="F138" i="34"/>
  <c r="F135" i="34"/>
  <c r="F137" i="34"/>
  <c r="F134" i="34"/>
  <c r="W24" i="34"/>
  <c r="AM34" i="40"/>
  <c r="AV30" i="34" s="1"/>
  <c r="AM32" i="40"/>
  <c r="AV28" i="34" s="1"/>
  <c r="AM35" i="40"/>
  <c r="AV31" i="34" s="1"/>
  <c r="AM33" i="40"/>
  <c r="AV29" i="34" s="1"/>
  <c r="AY79" i="40"/>
  <c r="AI28" i="40"/>
  <c r="AR24" i="34" s="1"/>
  <c r="AU67" i="40"/>
  <c r="AH27" i="40"/>
  <c r="AT72" i="40"/>
  <c r="D27" i="40"/>
  <c r="M23" i="34" s="1"/>
  <c r="P72" i="40"/>
  <c r="P79" i="40"/>
  <c r="G34" i="40"/>
  <c r="P30" i="34" s="1"/>
  <c r="G32" i="40"/>
  <c r="P28" i="34" s="1"/>
  <c r="G35" i="40"/>
  <c r="P31" i="34" s="1"/>
  <c r="G33" i="40"/>
  <c r="P29" i="34" s="1"/>
  <c r="S79" i="40"/>
  <c r="AR33" i="40"/>
  <c r="AR34" i="40"/>
  <c r="AR32" i="40"/>
  <c r="AR35" i="40"/>
  <c r="X35" i="40"/>
  <c r="X33" i="40"/>
  <c r="X34" i="40"/>
  <c r="X32" i="40"/>
  <c r="AJ79" i="40"/>
  <c r="N33" i="40"/>
  <c r="N34" i="40"/>
  <c r="N32" i="40"/>
  <c r="N35" i="40"/>
  <c r="Z79" i="40"/>
  <c r="O80" i="40"/>
  <c r="Y80" i="40"/>
  <c r="AS80" i="40"/>
  <c r="T80" i="40"/>
  <c r="AX80" i="40"/>
  <c r="R80" i="40"/>
  <c r="AD80" i="40"/>
  <c r="AI80" i="40"/>
  <c r="AN80" i="40"/>
  <c r="BC80" i="40"/>
  <c r="Q67" i="40"/>
  <c r="F28" i="40" s="1"/>
  <c r="O24" i="34" s="1"/>
  <c r="E28" i="40"/>
  <c r="N24" i="34" s="1"/>
  <c r="AC27" i="40"/>
  <c r="AL23" i="34" s="1"/>
  <c r="AO72" i="40"/>
  <c r="I34" i="40"/>
  <c r="I32" i="40"/>
  <c r="I35" i="40"/>
  <c r="I33" i="40"/>
  <c r="U79" i="40"/>
  <c r="S35" i="40"/>
  <c r="S33" i="40"/>
  <c r="S34" i="40"/>
  <c r="S32" i="40"/>
  <c r="AE79" i="40"/>
  <c r="Q137" i="34"/>
  <c r="Q134" i="34"/>
  <c r="Q139" i="34"/>
  <c r="Q135" i="34"/>
  <c r="Q136" i="34"/>
  <c r="Q133" i="34"/>
  <c r="Q138" i="34"/>
  <c r="S25" i="40"/>
  <c r="S30" i="40"/>
  <c r="S31" i="40"/>
  <c r="S36" i="40"/>
  <c r="S26" i="40"/>
  <c r="S29" i="40"/>
  <c r="AE77" i="40"/>
  <c r="S44" i="40"/>
  <c r="AE68" i="40"/>
  <c r="N44" i="40"/>
  <c r="Z68" i="40"/>
  <c r="I27" i="40"/>
  <c r="U72" i="40"/>
  <c r="E139" i="34"/>
  <c r="E134" i="34"/>
  <c r="E137" i="34"/>
  <c r="E138" i="34"/>
  <c r="E133" i="34"/>
  <c r="E135" i="34"/>
  <c r="E136" i="34"/>
  <c r="R24" i="34"/>
  <c r="G36" i="40"/>
  <c r="P32" i="34" s="1"/>
  <c r="G26" i="40"/>
  <c r="P22" i="34" s="1"/>
  <c r="G29" i="40"/>
  <c r="P25" i="34" s="1"/>
  <c r="G25" i="40"/>
  <c r="P21" i="34" s="1"/>
  <c r="G30" i="40"/>
  <c r="P26" i="34" s="1"/>
  <c r="G31" i="40"/>
  <c r="P27" i="34" s="1"/>
  <c r="S77" i="40"/>
  <c r="I31" i="40"/>
  <c r="I36" i="40"/>
  <c r="I26" i="40"/>
  <c r="I30" i="40"/>
  <c r="I29" i="40"/>
  <c r="I25" i="40"/>
  <c r="U77" i="40"/>
  <c r="AR25" i="40"/>
  <c r="AR30" i="40"/>
  <c r="AR31" i="40"/>
  <c r="AR36" i="40"/>
  <c r="AR26" i="40"/>
  <c r="AR29" i="40"/>
  <c r="AC29" i="40"/>
  <c r="AL25" i="34" s="1"/>
  <c r="AC25" i="40"/>
  <c r="AL21" i="34" s="1"/>
  <c r="AC26" i="40"/>
  <c r="AL22" i="34" s="1"/>
  <c r="AC30" i="40"/>
  <c r="AL26" i="34" s="1"/>
  <c r="AC31" i="40"/>
  <c r="AL27" i="34" s="1"/>
  <c r="AC36" i="40"/>
  <c r="AL32" i="34" s="1"/>
  <c r="AO77" i="40"/>
  <c r="N27" i="40"/>
  <c r="Z72" i="40"/>
  <c r="AH36" i="40"/>
  <c r="AH26" i="40"/>
  <c r="AH29" i="40"/>
  <c r="AH25" i="40"/>
  <c r="AH30" i="40"/>
  <c r="AH31" i="40"/>
  <c r="AT77" i="40"/>
  <c r="S27" i="40"/>
  <c r="AE72" i="40"/>
  <c r="X29" i="40"/>
  <c r="X25" i="40"/>
  <c r="X30" i="40"/>
  <c r="X31" i="40"/>
  <c r="X36" i="40"/>
  <c r="X26" i="40"/>
  <c r="AJ77" i="40"/>
  <c r="Y28" i="40"/>
  <c r="AH24" i="34" s="1"/>
  <c r="AK67" i="40"/>
  <c r="AM27" i="40"/>
  <c r="AV23" i="34" s="1"/>
  <c r="AY72" i="40"/>
  <c r="X27" i="40"/>
  <c r="AJ72" i="40"/>
  <c r="H135" i="34"/>
  <c r="H134" i="34"/>
  <c r="H139" i="34"/>
  <c r="H137" i="34"/>
  <c r="H138" i="34"/>
  <c r="H136" i="34"/>
  <c r="H133" i="34"/>
  <c r="AG24" i="34"/>
  <c r="I136" i="34"/>
  <c r="I137" i="34"/>
  <c r="I138" i="34"/>
  <c r="I139" i="34"/>
  <c r="I135" i="34"/>
  <c r="I133" i="34"/>
  <c r="I134" i="34"/>
  <c r="AQ24" i="34"/>
  <c r="O28" i="40"/>
  <c r="X24" i="34" s="1"/>
  <c r="AA67" i="40"/>
  <c r="T28" i="40"/>
  <c r="AC24" i="34" s="1"/>
  <c r="AF67" i="40"/>
  <c r="G44" i="40"/>
  <c r="S68" i="40"/>
  <c r="H44" i="40" s="1"/>
  <c r="AN28" i="40"/>
  <c r="AW24" i="34" s="1"/>
  <c r="AZ67" i="40"/>
  <c r="AN78" i="40"/>
  <c r="AI78" i="40"/>
  <c r="AX78" i="40"/>
  <c r="AD78" i="40"/>
  <c r="AS78" i="40"/>
  <c r="O78" i="40"/>
  <c r="R78" i="40"/>
  <c r="T78" i="40"/>
  <c r="BC78" i="40"/>
  <c r="Y78" i="40"/>
  <c r="N25" i="40"/>
  <c r="N30" i="40"/>
  <c r="N31" i="40"/>
  <c r="N36" i="40"/>
  <c r="N26" i="40"/>
  <c r="N29" i="40"/>
  <c r="Z77" i="40"/>
  <c r="G27" i="40"/>
  <c r="P23" i="34" s="1"/>
  <c r="S72" i="40"/>
  <c r="H27" i="40" s="1"/>
  <c r="Q23" i="34" s="1"/>
  <c r="AD73" i="40"/>
  <c r="BC73" i="40"/>
  <c r="AR43" i="40" s="1"/>
  <c r="O73" i="40"/>
  <c r="AI73" i="40"/>
  <c r="AX73" i="40"/>
  <c r="AS73" i="40"/>
  <c r="T73" i="40"/>
  <c r="Y73" i="40"/>
  <c r="R73" i="40"/>
  <c r="AN73" i="40"/>
  <c r="D31" i="40"/>
  <c r="M27" i="34" s="1"/>
  <c r="D36" i="40"/>
  <c r="M32" i="34" s="1"/>
  <c r="D30" i="40"/>
  <c r="M26" i="34" s="1"/>
  <c r="D29" i="40"/>
  <c r="M25" i="34" s="1"/>
  <c r="D26" i="40"/>
  <c r="M22" i="34" s="1"/>
  <c r="D25" i="40"/>
  <c r="M21" i="34" s="1"/>
  <c r="P77" i="40"/>
  <c r="G135" i="34"/>
  <c r="G136" i="34"/>
  <c r="G139" i="34"/>
  <c r="G138" i="34"/>
  <c r="G137" i="34"/>
  <c r="G133" i="34"/>
  <c r="G134" i="34"/>
  <c r="AB24" i="34"/>
  <c r="X44" i="40"/>
  <c r="AJ68" i="40"/>
  <c r="R137" i="34" l="1"/>
  <c r="Z137" i="34" s="1"/>
  <c r="R133" i="34"/>
  <c r="Z133" i="34" s="1"/>
  <c r="R139" i="34"/>
  <c r="Z139" i="34" s="1"/>
  <c r="AY68" i="40"/>
  <c r="AM44" i="40"/>
  <c r="U68" i="40"/>
  <c r="R134" i="34"/>
  <c r="Z134" i="34" s="1"/>
  <c r="P68" i="40"/>
  <c r="Y133" i="34"/>
  <c r="Y138" i="34"/>
  <c r="Y139" i="34"/>
  <c r="Y137" i="34"/>
  <c r="Y135" i="34"/>
  <c r="Y134" i="34"/>
  <c r="Y27" i="40"/>
  <c r="AH23" i="34" s="1"/>
  <c r="AK72" i="40"/>
  <c r="G168" i="34"/>
  <c r="G169" i="34"/>
  <c r="G173" i="34"/>
  <c r="G174" i="34"/>
  <c r="G170" i="34"/>
  <c r="G171" i="34"/>
  <c r="G172" i="34"/>
  <c r="AB29" i="34"/>
  <c r="Y32" i="40"/>
  <c r="AH28" i="34" s="1"/>
  <c r="Y35" i="40"/>
  <c r="AH31" i="34" s="1"/>
  <c r="Y33" i="40"/>
  <c r="AH29" i="34" s="1"/>
  <c r="Y34" i="40"/>
  <c r="AH30" i="34" s="1"/>
  <c r="AK79" i="40"/>
  <c r="F168" i="34"/>
  <c r="F173" i="34"/>
  <c r="F169" i="34"/>
  <c r="F174" i="34"/>
  <c r="F170" i="34"/>
  <c r="F171" i="34"/>
  <c r="F172" i="34"/>
  <c r="W29" i="34"/>
  <c r="AM46" i="40"/>
  <c r="AM42" i="40"/>
  <c r="AM47" i="40"/>
  <c r="AM45" i="40"/>
  <c r="AM52" i="40"/>
  <c r="AM41" i="40"/>
  <c r="AY78" i="40"/>
  <c r="X45" i="40"/>
  <c r="X52" i="40"/>
  <c r="X47" i="40"/>
  <c r="X41" i="40"/>
  <c r="X46" i="40"/>
  <c r="X42" i="40"/>
  <c r="AJ78" i="40"/>
  <c r="H126" i="34"/>
  <c r="H128" i="34"/>
  <c r="H131" i="34"/>
  <c r="H129" i="34"/>
  <c r="H127" i="34"/>
  <c r="H132" i="34"/>
  <c r="H130" i="34"/>
  <c r="AG23" i="34"/>
  <c r="G182" i="34"/>
  <c r="G187" i="34"/>
  <c r="G186" i="34"/>
  <c r="G184" i="34"/>
  <c r="G188" i="34"/>
  <c r="G183" i="34"/>
  <c r="G185" i="34"/>
  <c r="AB31" i="34"/>
  <c r="H165" i="34"/>
  <c r="H163" i="34"/>
  <c r="H164" i="34"/>
  <c r="H161" i="34"/>
  <c r="H166" i="34"/>
  <c r="H167" i="34"/>
  <c r="H162" i="34"/>
  <c r="AG28" i="34"/>
  <c r="J34" i="40"/>
  <c r="J32" i="40"/>
  <c r="J35" i="40"/>
  <c r="J33" i="40"/>
  <c r="V79" i="40"/>
  <c r="AI34" i="40"/>
  <c r="AR30" i="34" s="1"/>
  <c r="AI32" i="40"/>
  <c r="AR28" i="34" s="1"/>
  <c r="AI35" i="40"/>
  <c r="AR31" i="34" s="1"/>
  <c r="AI33" i="40"/>
  <c r="AR29" i="34" s="1"/>
  <c r="AU79" i="40"/>
  <c r="J187" i="34"/>
  <c r="J186" i="34"/>
  <c r="J183" i="34"/>
  <c r="J188" i="34"/>
  <c r="J184" i="34"/>
  <c r="J182" i="34"/>
  <c r="J185" i="34"/>
  <c r="BA31" i="34"/>
  <c r="I171" i="34"/>
  <c r="I173" i="34"/>
  <c r="I168" i="34"/>
  <c r="I172" i="34"/>
  <c r="I169" i="34"/>
  <c r="I174" i="34"/>
  <c r="I170" i="34"/>
  <c r="AQ29" i="34"/>
  <c r="G179" i="34"/>
  <c r="G177" i="34"/>
  <c r="G181" i="34"/>
  <c r="G180" i="34"/>
  <c r="G178" i="34"/>
  <c r="G175" i="34"/>
  <c r="G176" i="34"/>
  <c r="AB30" i="34"/>
  <c r="AA68" i="40"/>
  <c r="O44" i="40"/>
  <c r="I186" i="34"/>
  <c r="I187" i="34"/>
  <c r="I182" i="34"/>
  <c r="I183" i="34"/>
  <c r="I185" i="34"/>
  <c r="I188" i="34"/>
  <c r="I184" i="34"/>
  <c r="AQ31" i="34"/>
  <c r="U28" i="40"/>
  <c r="AD24" i="34" s="1"/>
  <c r="AG67" i="40"/>
  <c r="I166" i="34"/>
  <c r="I163" i="34"/>
  <c r="I161" i="34"/>
  <c r="I164" i="34"/>
  <c r="I162" i="34"/>
  <c r="I165" i="34"/>
  <c r="I167" i="34"/>
  <c r="AQ28" i="34"/>
  <c r="AC43" i="40"/>
  <c r="AO73" i="40"/>
  <c r="V72" i="40"/>
  <c r="J27" i="40"/>
  <c r="E181" i="34"/>
  <c r="E179" i="34"/>
  <c r="E178" i="34"/>
  <c r="E180" i="34"/>
  <c r="E175" i="34"/>
  <c r="E177" i="34"/>
  <c r="E176" i="34"/>
  <c r="R30" i="34"/>
  <c r="AM43" i="40"/>
  <c r="AY73" i="40"/>
  <c r="X43" i="40"/>
  <c r="AJ73" i="40"/>
  <c r="H125" i="34"/>
  <c r="H123" i="34"/>
  <c r="H119" i="34"/>
  <c r="H121" i="34"/>
  <c r="H120" i="34"/>
  <c r="H122" i="34"/>
  <c r="H124" i="34"/>
  <c r="AG22" i="34"/>
  <c r="J153" i="34"/>
  <c r="J150" i="34"/>
  <c r="J149" i="34"/>
  <c r="J151" i="34"/>
  <c r="J152" i="34"/>
  <c r="J148" i="34"/>
  <c r="J147" i="34"/>
  <c r="BA26" i="34"/>
  <c r="T44" i="40"/>
  <c r="AF68" i="40"/>
  <c r="AD27" i="40"/>
  <c r="AM23" i="34" s="1"/>
  <c r="AP72" i="40"/>
  <c r="J174" i="34"/>
  <c r="J168" i="34"/>
  <c r="J170" i="34"/>
  <c r="J173" i="34"/>
  <c r="J172" i="34"/>
  <c r="J169" i="34"/>
  <c r="J171" i="34"/>
  <c r="BA29" i="34"/>
  <c r="I179" i="34"/>
  <c r="I180" i="34"/>
  <c r="I175" i="34"/>
  <c r="I178" i="34"/>
  <c r="I181" i="34"/>
  <c r="I177" i="34"/>
  <c r="I176" i="34"/>
  <c r="AQ30" i="34"/>
  <c r="J193" i="34"/>
  <c r="J194" i="34"/>
  <c r="J189" i="34"/>
  <c r="J190" i="34"/>
  <c r="J191" i="34"/>
  <c r="J192" i="34"/>
  <c r="J195" i="34"/>
  <c r="BA32" i="34"/>
  <c r="J166" i="34"/>
  <c r="J162" i="34"/>
  <c r="J164" i="34"/>
  <c r="J167" i="34"/>
  <c r="J161" i="34"/>
  <c r="J165" i="34"/>
  <c r="J163" i="34"/>
  <c r="BA28" i="34"/>
  <c r="AK77" i="40"/>
  <c r="Y29" i="40"/>
  <c r="AH25" i="34" s="1"/>
  <c r="Y25" i="40"/>
  <c r="AH21" i="34" s="1"/>
  <c r="Y30" i="40"/>
  <c r="AH26" i="34" s="1"/>
  <c r="Y31" i="40"/>
  <c r="AH27" i="34" s="1"/>
  <c r="Y36" i="40"/>
  <c r="AH32" i="34" s="1"/>
  <c r="Y26" i="40"/>
  <c r="AH22" i="34" s="1"/>
  <c r="J160" i="34"/>
  <c r="J157" i="34"/>
  <c r="J155" i="34"/>
  <c r="J159" i="34"/>
  <c r="J154" i="34"/>
  <c r="J156" i="34"/>
  <c r="J158" i="34"/>
  <c r="BA27" i="34"/>
  <c r="N138" i="34"/>
  <c r="V138" i="34" s="1"/>
  <c r="N139" i="34"/>
  <c r="V139" i="34" s="1"/>
  <c r="N134" i="34"/>
  <c r="V134" i="34" s="1"/>
  <c r="N135" i="34"/>
  <c r="V135" i="34" s="1"/>
  <c r="N136" i="34"/>
  <c r="V136" i="34" s="1"/>
  <c r="N133" i="34"/>
  <c r="V133" i="34" s="1"/>
  <c r="N137" i="34"/>
  <c r="V137" i="34" s="1"/>
  <c r="J179" i="34"/>
  <c r="J181" i="34"/>
  <c r="J178" i="34"/>
  <c r="J175" i="34"/>
  <c r="J180" i="34"/>
  <c r="J176" i="34"/>
  <c r="J177" i="34"/>
  <c r="BA30" i="34"/>
  <c r="P73" i="40"/>
  <c r="D43" i="40"/>
  <c r="P28" i="40"/>
  <c r="Y24" i="34" s="1"/>
  <c r="AB67" i="40"/>
  <c r="H195" i="34"/>
  <c r="H191" i="34"/>
  <c r="H190" i="34"/>
  <c r="H194" i="34"/>
  <c r="H192" i="34"/>
  <c r="H193" i="34"/>
  <c r="H189" i="34"/>
  <c r="AG32" i="34"/>
  <c r="J112" i="34"/>
  <c r="J117" i="34"/>
  <c r="J118" i="34"/>
  <c r="J114" i="34"/>
  <c r="J113" i="34"/>
  <c r="J116" i="34"/>
  <c r="J115" i="34"/>
  <c r="BA21" i="34"/>
  <c r="O138" i="34"/>
  <c r="W138" i="34" s="1"/>
  <c r="O134" i="34"/>
  <c r="W134" i="34" s="1"/>
  <c r="O139" i="34"/>
  <c r="W139" i="34" s="1"/>
  <c r="O135" i="34"/>
  <c r="W135" i="34" s="1"/>
  <c r="O136" i="34"/>
  <c r="W136" i="34" s="1"/>
  <c r="O137" i="34"/>
  <c r="W137" i="34" s="1"/>
  <c r="O133" i="34"/>
  <c r="W133" i="34" s="1"/>
  <c r="H34" i="40"/>
  <c r="Q30" i="34" s="1"/>
  <c r="H32" i="40"/>
  <c r="Q28" i="34" s="1"/>
  <c r="H35" i="40"/>
  <c r="Q31" i="34" s="1"/>
  <c r="H33" i="40"/>
  <c r="Q29" i="34" s="1"/>
  <c r="AN27" i="40"/>
  <c r="AW23" i="34" s="1"/>
  <c r="AZ72" i="40"/>
  <c r="J30" i="40"/>
  <c r="J31" i="40"/>
  <c r="J36" i="40"/>
  <c r="J26" i="40"/>
  <c r="J29" i="40"/>
  <c r="J25" i="40"/>
  <c r="V77" i="40"/>
  <c r="J144" i="34"/>
  <c r="J145" i="34"/>
  <c r="J141" i="34"/>
  <c r="J142" i="34"/>
  <c r="J146" i="34"/>
  <c r="J140" i="34"/>
  <c r="J143" i="34"/>
  <c r="BA25" i="34"/>
  <c r="E115" i="34"/>
  <c r="E112" i="34"/>
  <c r="E116" i="34"/>
  <c r="E117" i="34"/>
  <c r="E114" i="34"/>
  <c r="E118" i="34"/>
  <c r="E113" i="34"/>
  <c r="R21" i="34"/>
  <c r="N43" i="40"/>
  <c r="Z73" i="40"/>
  <c r="H118" i="34"/>
  <c r="H116" i="34"/>
  <c r="H115" i="34"/>
  <c r="H117" i="34"/>
  <c r="H114" i="34"/>
  <c r="H113" i="34"/>
  <c r="H112" i="34"/>
  <c r="AG21" i="34"/>
  <c r="E143" i="34"/>
  <c r="E144" i="34"/>
  <c r="E146" i="34"/>
  <c r="E145" i="34"/>
  <c r="E142" i="34"/>
  <c r="E140" i="34"/>
  <c r="E141" i="34"/>
  <c r="R25" i="34"/>
  <c r="G145" i="34"/>
  <c r="G140" i="34"/>
  <c r="G146" i="34"/>
  <c r="G143" i="34"/>
  <c r="G144" i="34"/>
  <c r="G142" i="34"/>
  <c r="G141" i="34"/>
  <c r="AB25" i="34"/>
  <c r="AR50" i="40"/>
  <c r="AR48" i="40"/>
  <c r="AR51" i="40"/>
  <c r="AR49" i="40"/>
  <c r="H173" i="34"/>
  <c r="H174" i="34"/>
  <c r="H168" i="34"/>
  <c r="H172" i="34"/>
  <c r="H170" i="34"/>
  <c r="H169" i="34"/>
  <c r="H171" i="34"/>
  <c r="AG29" i="34"/>
  <c r="R127" i="34"/>
  <c r="Z127" i="34" s="1"/>
  <c r="R128" i="34"/>
  <c r="Z128" i="34" s="1"/>
  <c r="R130" i="34"/>
  <c r="Z130" i="34" s="1"/>
  <c r="R126" i="34"/>
  <c r="Z126" i="34" s="1"/>
  <c r="R131" i="34"/>
  <c r="Z131" i="34" s="1"/>
  <c r="R132" i="34"/>
  <c r="Z132" i="34" s="1"/>
  <c r="R129" i="34"/>
  <c r="Z129" i="34" s="1"/>
  <c r="H140" i="34"/>
  <c r="H146" i="34"/>
  <c r="H144" i="34"/>
  <c r="H145" i="34"/>
  <c r="H142" i="34"/>
  <c r="H143" i="34"/>
  <c r="H141" i="34"/>
  <c r="AG25" i="34"/>
  <c r="AC49" i="40"/>
  <c r="AC50" i="40"/>
  <c r="AC48" i="40"/>
  <c r="AC51" i="40"/>
  <c r="AO80" i="40"/>
  <c r="K28" i="40"/>
  <c r="T24" i="34" s="1"/>
  <c r="W67" i="40"/>
  <c r="E186" i="34"/>
  <c r="E185" i="34"/>
  <c r="E182" i="34"/>
  <c r="E183" i="34"/>
  <c r="E188" i="34"/>
  <c r="E187" i="34"/>
  <c r="E184" i="34"/>
  <c r="R31" i="34"/>
  <c r="AH43" i="40"/>
  <c r="AT73" i="40"/>
  <c r="G189" i="34"/>
  <c r="G194" i="34"/>
  <c r="G190" i="34"/>
  <c r="G192" i="34"/>
  <c r="G193" i="34"/>
  <c r="G195" i="34"/>
  <c r="G191" i="34"/>
  <c r="AB32" i="34"/>
  <c r="E34" i="40"/>
  <c r="N30" i="34" s="1"/>
  <c r="E32" i="40"/>
  <c r="N28" i="34" s="1"/>
  <c r="E35" i="40"/>
  <c r="N31" i="34" s="1"/>
  <c r="E33" i="40"/>
  <c r="N29" i="34" s="1"/>
  <c r="Q79" i="40"/>
  <c r="H185" i="34"/>
  <c r="H187" i="34"/>
  <c r="H186" i="34"/>
  <c r="H182" i="34"/>
  <c r="H183" i="34"/>
  <c r="H188" i="34"/>
  <c r="H184" i="34"/>
  <c r="AG31" i="34"/>
  <c r="X50" i="40"/>
  <c r="X48" i="40"/>
  <c r="X51" i="40"/>
  <c r="X49" i="40"/>
  <c r="AJ80" i="40"/>
  <c r="F143" i="34"/>
  <c r="F140" i="34"/>
  <c r="F146" i="34"/>
  <c r="F145" i="34"/>
  <c r="F142" i="34"/>
  <c r="F141" i="34"/>
  <c r="F144" i="34"/>
  <c r="W25" i="34"/>
  <c r="G130" i="34"/>
  <c r="G131" i="34"/>
  <c r="G126" i="34"/>
  <c r="G132" i="34"/>
  <c r="G129" i="34"/>
  <c r="G127" i="34"/>
  <c r="G128" i="34"/>
  <c r="AB23" i="34"/>
  <c r="E195" i="34"/>
  <c r="E189" i="34"/>
  <c r="E191" i="34"/>
  <c r="E194" i="34"/>
  <c r="E192" i="34"/>
  <c r="E190" i="34"/>
  <c r="E193" i="34"/>
  <c r="R32" i="34"/>
  <c r="G160" i="34"/>
  <c r="G159" i="34"/>
  <c r="G157" i="34"/>
  <c r="G154" i="34"/>
  <c r="G155" i="34"/>
  <c r="G156" i="34"/>
  <c r="G158" i="34"/>
  <c r="AB27" i="34"/>
  <c r="S50" i="40"/>
  <c r="S48" i="40"/>
  <c r="S51" i="40"/>
  <c r="S49" i="40"/>
  <c r="AE80" i="40"/>
  <c r="Q72" i="40"/>
  <c r="F27" i="40" s="1"/>
  <c r="O23" i="34" s="1"/>
  <c r="E27" i="40"/>
  <c r="N23" i="34" s="1"/>
  <c r="AD34" i="40"/>
  <c r="AM30" i="34" s="1"/>
  <c r="AD32" i="40"/>
  <c r="AM28" i="34" s="1"/>
  <c r="AD35" i="40"/>
  <c r="AM31" i="34" s="1"/>
  <c r="AD33" i="40"/>
  <c r="AM29" i="34" s="1"/>
  <c r="AP79" i="40"/>
  <c r="AO28" i="40"/>
  <c r="AX24" i="34" s="1"/>
  <c r="BA67" i="40"/>
  <c r="F119" i="34"/>
  <c r="F124" i="34"/>
  <c r="F121" i="34"/>
  <c r="F122" i="34"/>
  <c r="F125" i="34"/>
  <c r="F120" i="34"/>
  <c r="F123" i="34"/>
  <c r="W22" i="34"/>
  <c r="E158" i="34"/>
  <c r="E160" i="34"/>
  <c r="E159" i="34"/>
  <c r="E156" i="34"/>
  <c r="E154" i="34"/>
  <c r="E155" i="34"/>
  <c r="E157" i="34"/>
  <c r="R27" i="34"/>
  <c r="G148" i="34"/>
  <c r="G152" i="34"/>
  <c r="G150" i="34"/>
  <c r="G153" i="34"/>
  <c r="G151" i="34"/>
  <c r="G147" i="34"/>
  <c r="G149" i="34"/>
  <c r="AB26" i="34"/>
  <c r="G51" i="40"/>
  <c r="G49" i="40"/>
  <c r="G50" i="40"/>
  <c r="G48" i="40"/>
  <c r="S80" i="40"/>
  <c r="AQ67" i="40"/>
  <c r="AE28" i="40"/>
  <c r="AN24" i="34" s="1"/>
  <c r="AC42" i="40"/>
  <c r="AC47" i="40"/>
  <c r="AC45" i="40"/>
  <c r="AC52" i="40"/>
  <c r="AC41" i="40"/>
  <c r="AC46" i="40"/>
  <c r="AO78" i="40"/>
  <c r="J120" i="34"/>
  <c r="J123" i="34"/>
  <c r="J119" i="34"/>
  <c r="J125" i="34"/>
  <c r="J124" i="34"/>
  <c r="J122" i="34"/>
  <c r="J121" i="34"/>
  <c r="BA22" i="34"/>
  <c r="S43" i="40"/>
  <c r="AE73" i="40"/>
  <c r="AK68" i="40"/>
  <c r="Y44" i="40"/>
  <c r="H36" i="40"/>
  <c r="Q32" i="34" s="1"/>
  <c r="H26" i="40"/>
  <c r="Q22" i="34" s="1"/>
  <c r="H31" i="40"/>
  <c r="Q27" i="34" s="1"/>
  <c r="H29" i="40"/>
  <c r="Q25" i="34" s="1"/>
  <c r="H25" i="40"/>
  <c r="Q21" i="34" s="1"/>
  <c r="H30" i="40"/>
  <c r="Q26" i="34" s="1"/>
  <c r="G113" i="34"/>
  <c r="G118" i="34"/>
  <c r="G112" i="34"/>
  <c r="G117" i="34"/>
  <c r="G114" i="34"/>
  <c r="G115" i="34"/>
  <c r="G116" i="34"/>
  <c r="AB21" i="34"/>
  <c r="AM51" i="40"/>
  <c r="AM49" i="40"/>
  <c r="AM50" i="40"/>
  <c r="AM48" i="40"/>
  <c r="AY80" i="40"/>
  <c r="AI27" i="40"/>
  <c r="AR23" i="34" s="1"/>
  <c r="AU72" i="40"/>
  <c r="H175" i="34"/>
  <c r="H181" i="34"/>
  <c r="H176" i="34"/>
  <c r="H177" i="34"/>
  <c r="H179" i="34"/>
  <c r="H180" i="34"/>
  <c r="H178" i="34"/>
  <c r="AG30" i="34"/>
  <c r="I43" i="40"/>
  <c r="U73" i="40"/>
  <c r="E147" i="34"/>
  <c r="E148" i="34"/>
  <c r="E153" i="34"/>
  <c r="E150" i="34"/>
  <c r="E151" i="34"/>
  <c r="E149" i="34"/>
  <c r="E152" i="34"/>
  <c r="R26" i="34"/>
  <c r="F160" i="34"/>
  <c r="F155" i="34"/>
  <c r="F157" i="34"/>
  <c r="F156" i="34"/>
  <c r="F159" i="34"/>
  <c r="F158" i="34"/>
  <c r="F154" i="34"/>
  <c r="W27" i="34"/>
  <c r="I148" i="34"/>
  <c r="I147" i="34"/>
  <c r="I153" i="34"/>
  <c r="I151" i="34"/>
  <c r="I149" i="34"/>
  <c r="I152" i="34"/>
  <c r="I150" i="34"/>
  <c r="AQ26" i="34"/>
  <c r="I51" i="40"/>
  <c r="I49" i="40"/>
  <c r="I50" i="40"/>
  <c r="I48" i="40"/>
  <c r="U80" i="40"/>
  <c r="I126" i="34"/>
  <c r="I128" i="34"/>
  <c r="I131" i="34"/>
  <c r="I130" i="34"/>
  <c r="I132" i="34"/>
  <c r="I127" i="34"/>
  <c r="I129" i="34"/>
  <c r="AQ23" i="34"/>
  <c r="G125" i="34"/>
  <c r="G119" i="34"/>
  <c r="G122" i="34"/>
  <c r="G121" i="34"/>
  <c r="G124" i="34"/>
  <c r="G120" i="34"/>
  <c r="G123" i="34"/>
  <c r="AB22" i="34"/>
  <c r="P138" i="34"/>
  <c r="X138" i="34" s="1"/>
  <c r="P134" i="34"/>
  <c r="X134" i="34" s="1"/>
  <c r="P139" i="34"/>
  <c r="X139" i="34" s="1"/>
  <c r="P135" i="34"/>
  <c r="X135" i="34" s="1"/>
  <c r="P136" i="34"/>
  <c r="X136" i="34" s="1"/>
  <c r="P133" i="34"/>
  <c r="X133" i="34" s="1"/>
  <c r="P137" i="34"/>
  <c r="X137" i="34" s="1"/>
  <c r="F147" i="34"/>
  <c r="F153" i="34"/>
  <c r="F151" i="34"/>
  <c r="F152" i="34"/>
  <c r="F150" i="34"/>
  <c r="F148" i="34"/>
  <c r="F149" i="34"/>
  <c r="W26" i="34"/>
  <c r="I115" i="34"/>
  <c r="I112" i="34"/>
  <c r="I118" i="34"/>
  <c r="I114" i="34"/>
  <c r="I117" i="34"/>
  <c r="I113" i="34"/>
  <c r="I116" i="34"/>
  <c r="AQ21" i="34"/>
  <c r="AH51" i="40"/>
  <c r="AH49" i="40"/>
  <c r="AH50" i="40"/>
  <c r="AH48" i="40"/>
  <c r="AT80" i="40"/>
  <c r="AJ28" i="40"/>
  <c r="AS24" i="34" s="1"/>
  <c r="AV67" i="40"/>
  <c r="E162" i="34"/>
  <c r="E164" i="34"/>
  <c r="E161" i="34"/>
  <c r="E167" i="34"/>
  <c r="E165" i="34"/>
  <c r="E166" i="34"/>
  <c r="E163" i="34"/>
  <c r="R28" i="34"/>
  <c r="T27" i="40"/>
  <c r="AC23" i="34" s="1"/>
  <c r="AF72" i="40"/>
  <c r="F118" i="34"/>
  <c r="F114" i="34"/>
  <c r="F113" i="34"/>
  <c r="F117" i="34"/>
  <c r="F112" i="34"/>
  <c r="F115" i="34"/>
  <c r="F116" i="34"/>
  <c r="W21" i="34"/>
  <c r="I144" i="34"/>
  <c r="I143" i="34"/>
  <c r="I145" i="34"/>
  <c r="I146" i="34"/>
  <c r="I141" i="34"/>
  <c r="I142" i="34"/>
  <c r="I140" i="34"/>
  <c r="AQ25" i="34"/>
  <c r="Y136" i="34"/>
  <c r="N48" i="40"/>
  <c r="N51" i="40"/>
  <c r="N49" i="40"/>
  <c r="N50" i="40"/>
  <c r="Z80" i="40"/>
  <c r="AZ68" i="40"/>
  <c r="AN44" i="40"/>
  <c r="S41" i="40"/>
  <c r="S46" i="40"/>
  <c r="S42" i="40"/>
  <c r="S47" i="40"/>
  <c r="S45" i="40"/>
  <c r="S52" i="40"/>
  <c r="AE78" i="40"/>
  <c r="E129" i="34"/>
  <c r="E128" i="34"/>
  <c r="E132" i="34"/>
  <c r="E126" i="34"/>
  <c r="E127" i="34"/>
  <c r="E130" i="34"/>
  <c r="E131" i="34"/>
  <c r="R23" i="34"/>
  <c r="N41" i="40"/>
  <c r="N46" i="40"/>
  <c r="N42" i="40"/>
  <c r="N47" i="40"/>
  <c r="N45" i="40"/>
  <c r="N52" i="40"/>
  <c r="Z78" i="40"/>
  <c r="I123" i="34"/>
  <c r="I124" i="34"/>
  <c r="I120" i="34"/>
  <c r="I125" i="34"/>
  <c r="I122" i="34"/>
  <c r="I121" i="34"/>
  <c r="I119" i="34"/>
  <c r="AQ22" i="34"/>
  <c r="D51" i="40"/>
  <c r="D50" i="40"/>
  <c r="D49" i="40"/>
  <c r="D48" i="40"/>
  <c r="P80" i="40"/>
  <c r="AN34" i="40"/>
  <c r="AW30" i="34" s="1"/>
  <c r="AN32" i="40"/>
  <c r="AW28" i="34" s="1"/>
  <c r="AN35" i="40"/>
  <c r="AW31" i="34" s="1"/>
  <c r="AN33" i="40"/>
  <c r="AW29" i="34" s="1"/>
  <c r="AZ79" i="40"/>
  <c r="H153" i="34"/>
  <c r="H150" i="34"/>
  <c r="H149" i="34"/>
  <c r="H147" i="34"/>
  <c r="H151" i="34"/>
  <c r="H152" i="34"/>
  <c r="H148" i="34"/>
  <c r="AG26" i="34"/>
  <c r="AI36" i="40"/>
  <c r="AR32" i="34" s="1"/>
  <c r="AI26" i="40"/>
  <c r="AR22" i="34" s="1"/>
  <c r="AI29" i="40"/>
  <c r="AR25" i="34" s="1"/>
  <c r="AI25" i="40"/>
  <c r="AR21" i="34" s="1"/>
  <c r="AI30" i="40"/>
  <c r="AR26" i="34" s="1"/>
  <c r="AI31" i="40"/>
  <c r="AR27" i="34" s="1"/>
  <c r="AU77" i="40"/>
  <c r="I191" i="34"/>
  <c r="I190" i="34"/>
  <c r="I194" i="34"/>
  <c r="I192" i="34"/>
  <c r="I189" i="34"/>
  <c r="I193" i="34"/>
  <c r="I195" i="34"/>
  <c r="AQ32" i="34"/>
  <c r="AU68" i="40"/>
  <c r="AI44" i="40"/>
  <c r="G43" i="40"/>
  <c r="S73" i="40"/>
  <c r="H43" i="40" s="1"/>
  <c r="Z28" i="40"/>
  <c r="AI24" i="34" s="1"/>
  <c r="AL67" i="40"/>
  <c r="H158" i="34"/>
  <c r="H157" i="34"/>
  <c r="H154" i="34"/>
  <c r="H160" i="34"/>
  <c r="H155" i="34"/>
  <c r="H156" i="34"/>
  <c r="H159" i="34"/>
  <c r="AG27" i="34"/>
  <c r="O25" i="40"/>
  <c r="X21" i="34" s="1"/>
  <c r="O30" i="40"/>
  <c r="X26" i="34" s="1"/>
  <c r="O31" i="40"/>
  <c r="X27" i="34" s="1"/>
  <c r="O36" i="40"/>
  <c r="X32" i="34" s="1"/>
  <c r="O26" i="40"/>
  <c r="X22" i="34" s="1"/>
  <c r="O29" i="40"/>
  <c r="X25" i="34" s="1"/>
  <c r="AA77" i="40"/>
  <c r="I157" i="34"/>
  <c r="I158" i="34"/>
  <c r="I155" i="34"/>
  <c r="I159" i="34"/>
  <c r="I156" i="34"/>
  <c r="I160" i="34"/>
  <c r="I154" i="34"/>
  <c r="AQ27" i="34"/>
  <c r="AR41" i="40"/>
  <c r="AR46" i="40"/>
  <c r="AR42" i="40"/>
  <c r="AR47" i="40"/>
  <c r="AR45" i="40"/>
  <c r="AR52" i="40"/>
  <c r="E26" i="40"/>
  <c r="N22" i="34" s="1"/>
  <c r="E36" i="40"/>
  <c r="N32" i="34" s="1"/>
  <c r="E29" i="40"/>
  <c r="N25" i="34" s="1"/>
  <c r="E25" i="40"/>
  <c r="N21" i="34" s="1"/>
  <c r="E30" i="40"/>
  <c r="N26" i="34" s="1"/>
  <c r="E31" i="40"/>
  <c r="N27" i="34" s="1"/>
  <c r="Q77" i="40"/>
  <c r="I46" i="40"/>
  <c r="I42" i="40"/>
  <c r="I47" i="40"/>
  <c r="I45" i="40"/>
  <c r="I52" i="40"/>
  <c r="I41" i="40"/>
  <c r="U78" i="40"/>
  <c r="O27" i="40"/>
  <c r="X23" i="34" s="1"/>
  <c r="AA72" i="40"/>
  <c r="O33" i="40"/>
  <c r="X29" i="34" s="1"/>
  <c r="O34" i="40"/>
  <c r="X30" i="34" s="1"/>
  <c r="O32" i="40"/>
  <c r="X28" i="34" s="1"/>
  <c r="O35" i="40"/>
  <c r="X31" i="34" s="1"/>
  <c r="AA79" i="40"/>
  <c r="V68" i="40"/>
  <c r="J44" i="40"/>
  <c r="E168" i="34"/>
  <c r="E173" i="34"/>
  <c r="E174" i="34"/>
  <c r="E172" i="34"/>
  <c r="E171" i="34"/>
  <c r="E170" i="34"/>
  <c r="E169" i="34"/>
  <c r="R29" i="34"/>
  <c r="G42" i="40"/>
  <c r="G47" i="40"/>
  <c r="G45" i="40"/>
  <c r="G52" i="40"/>
  <c r="G41" i="40"/>
  <c r="G46" i="40"/>
  <c r="S78" i="40"/>
  <c r="F130" i="34"/>
  <c r="F128" i="34"/>
  <c r="F127" i="34"/>
  <c r="F131" i="34"/>
  <c r="F126" i="34"/>
  <c r="F129" i="34"/>
  <c r="F132" i="34"/>
  <c r="W23" i="34"/>
  <c r="F187" i="34"/>
  <c r="F183" i="34"/>
  <c r="F182" i="34"/>
  <c r="F184" i="34"/>
  <c r="F185" i="34"/>
  <c r="F188" i="34"/>
  <c r="F186" i="34"/>
  <c r="W31" i="34"/>
  <c r="M137" i="34"/>
  <c r="U137" i="34" s="1"/>
  <c r="M134" i="34"/>
  <c r="U134" i="34" s="1"/>
  <c r="M139" i="34"/>
  <c r="U139" i="34" s="1"/>
  <c r="M135" i="34"/>
  <c r="U135" i="34" s="1"/>
  <c r="M136" i="34"/>
  <c r="U136" i="34" s="1"/>
  <c r="M138" i="34"/>
  <c r="U138" i="34" s="1"/>
  <c r="M133" i="34"/>
  <c r="U133" i="34" s="1"/>
  <c r="E125" i="34"/>
  <c r="E121" i="34"/>
  <c r="E124" i="34"/>
  <c r="E119" i="34"/>
  <c r="E122" i="34"/>
  <c r="E120" i="34"/>
  <c r="E123" i="34"/>
  <c r="R22" i="34"/>
  <c r="F195" i="34"/>
  <c r="F194" i="34"/>
  <c r="F193" i="34"/>
  <c r="F190" i="34"/>
  <c r="F191" i="34"/>
  <c r="F192" i="34"/>
  <c r="F189" i="34"/>
  <c r="W32" i="34"/>
  <c r="D47" i="40"/>
  <c r="D52" i="40"/>
  <c r="D46" i="40"/>
  <c r="D45" i="40"/>
  <c r="D42" i="40"/>
  <c r="D41" i="40"/>
  <c r="P78" i="40"/>
  <c r="AD26" i="40"/>
  <c r="AM22" i="34" s="1"/>
  <c r="AD29" i="40"/>
  <c r="AM25" i="34" s="1"/>
  <c r="AD25" i="40"/>
  <c r="AM21" i="34" s="1"/>
  <c r="AD30" i="40"/>
  <c r="AM26" i="34" s="1"/>
  <c r="AD31" i="40"/>
  <c r="AM27" i="34" s="1"/>
  <c r="AD36" i="40"/>
  <c r="AM32" i="34" s="1"/>
  <c r="AP77" i="40"/>
  <c r="T35" i="40"/>
  <c r="AC31" i="34" s="1"/>
  <c r="T33" i="40"/>
  <c r="AC29" i="34" s="1"/>
  <c r="T34" i="40"/>
  <c r="AC30" i="34" s="1"/>
  <c r="T32" i="40"/>
  <c r="AC28" i="34" s="1"/>
  <c r="AF79" i="40"/>
  <c r="F167" i="34"/>
  <c r="F162" i="34"/>
  <c r="F163" i="34"/>
  <c r="F164" i="34"/>
  <c r="F165" i="34"/>
  <c r="F161" i="34"/>
  <c r="F166" i="34"/>
  <c r="W28" i="34"/>
  <c r="AN30" i="40"/>
  <c r="AW26" i="34" s="1"/>
  <c r="AN31" i="40"/>
  <c r="AW27" i="34" s="1"/>
  <c r="AN36" i="40"/>
  <c r="AW32" i="34" s="1"/>
  <c r="AN26" i="40"/>
  <c r="AW22" i="34" s="1"/>
  <c r="AN29" i="40"/>
  <c r="AW25" i="34" s="1"/>
  <c r="AN25" i="40"/>
  <c r="AW21" i="34" s="1"/>
  <c r="AZ77" i="40"/>
  <c r="AP68" i="40"/>
  <c r="AD44" i="40"/>
  <c r="T25" i="40"/>
  <c r="AC21" i="34" s="1"/>
  <c r="T30" i="40"/>
  <c r="AC26" i="34" s="1"/>
  <c r="T31" i="40"/>
  <c r="AC27" i="34" s="1"/>
  <c r="T36" i="40"/>
  <c r="AC32" i="34" s="1"/>
  <c r="T26" i="40"/>
  <c r="AC22" i="34" s="1"/>
  <c r="T29" i="40"/>
  <c r="AC25" i="34" s="1"/>
  <c r="AF77" i="40"/>
  <c r="AH42" i="40"/>
  <c r="AH47" i="40"/>
  <c r="AH45" i="40"/>
  <c r="AH52" i="40"/>
  <c r="AH41" i="40"/>
  <c r="AH46" i="40"/>
  <c r="AT78" i="40"/>
  <c r="G163" i="34"/>
  <c r="G161" i="34"/>
  <c r="G164" i="34"/>
  <c r="G162" i="34"/>
  <c r="G165" i="34"/>
  <c r="G167" i="34"/>
  <c r="G166" i="34"/>
  <c r="AB28" i="34"/>
  <c r="F176" i="34"/>
  <c r="F180" i="34"/>
  <c r="F181" i="34"/>
  <c r="F177" i="34"/>
  <c r="F178" i="34"/>
  <c r="F179" i="34"/>
  <c r="F175" i="34"/>
  <c r="W30" i="34"/>
  <c r="E44" i="40"/>
  <c r="Q68" i="40"/>
  <c r="F44" i="40" s="1"/>
  <c r="O48" i="40" l="1"/>
  <c r="O51" i="40"/>
  <c r="O49" i="40"/>
  <c r="O50" i="40"/>
  <c r="AA80" i="40"/>
  <c r="T43" i="40"/>
  <c r="AF73" i="40"/>
  <c r="N176" i="34"/>
  <c r="V176" i="34" s="1"/>
  <c r="N178" i="34"/>
  <c r="V178" i="34" s="1"/>
  <c r="N181" i="34"/>
  <c r="V181" i="34" s="1"/>
  <c r="N177" i="34"/>
  <c r="V177" i="34" s="1"/>
  <c r="N180" i="34"/>
  <c r="V180" i="34" s="1"/>
  <c r="N179" i="34"/>
  <c r="V179" i="34" s="1"/>
  <c r="N175" i="34"/>
  <c r="V175" i="34" s="1"/>
  <c r="O132" i="34"/>
  <c r="W132" i="34" s="1"/>
  <c r="O127" i="34"/>
  <c r="W127" i="34" s="1"/>
  <c r="O128" i="34"/>
  <c r="W128" i="34" s="1"/>
  <c r="O130" i="34"/>
  <c r="W130" i="34" s="1"/>
  <c r="O126" i="34"/>
  <c r="W126" i="34" s="1"/>
  <c r="O131" i="34"/>
  <c r="W131" i="34" s="1"/>
  <c r="O129" i="34"/>
  <c r="W129" i="34" s="1"/>
  <c r="AN43" i="40"/>
  <c r="AZ73" i="40"/>
  <c r="E43" i="40"/>
  <c r="Q73" i="40"/>
  <c r="F43" i="40" s="1"/>
  <c r="P128" i="34"/>
  <c r="X128" i="34" s="1"/>
  <c r="P130" i="34"/>
  <c r="X130" i="34" s="1"/>
  <c r="P126" i="34"/>
  <c r="X126" i="34" s="1"/>
  <c r="P131" i="34"/>
  <c r="P129" i="34"/>
  <c r="X129" i="34" s="1"/>
  <c r="P132" i="34"/>
  <c r="P127" i="34"/>
  <c r="X127" i="34" s="1"/>
  <c r="N170" i="34"/>
  <c r="N174" i="34"/>
  <c r="V174" i="34" s="1"/>
  <c r="N171" i="34"/>
  <c r="V171" i="34" s="1"/>
  <c r="N172" i="34"/>
  <c r="V172" i="34" s="1"/>
  <c r="N168" i="34"/>
  <c r="V168" i="34" s="1"/>
  <c r="N173" i="34"/>
  <c r="V173" i="34" s="1"/>
  <c r="N169" i="34"/>
  <c r="V169" i="34" s="1"/>
  <c r="T50" i="40"/>
  <c r="T48" i="40"/>
  <c r="T51" i="40"/>
  <c r="T49" i="40"/>
  <c r="AF80" i="40"/>
  <c r="Z29" i="40"/>
  <c r="AI25" i="34" s="1"/>
  <c r="Z25" i="40"/>
  <c r="AI21" i="34" s="1"/>
  <c r="Z30" i="40"/>
  <c r="AI26" i="34" s="1"/>
  <c r="Z31" i="40"/>
  <c r="AI27" i="34" s="1"/>
  <c r="Z36" i="40"/>
  <c r="AI32" i="34" s="1"/>
  <c r="Z26" i="40"/>
  <c r="AI22" i="34" s="1"/>
  <c r="AL77" i="40"/>
  <c r="N187" i="34"/>
  <c r="V187" i="34" s="1"/>
  <c r="N188" i="34"/>
  <c r="V188" i="34" s="1"/>
  <c r="N183" i="34"/>
  <c r="V183" i="34" s="1"/>
  <c r="N186" i="34"/>
  <c r="V186" i="34" s="1"/>
  <c r="N182" i="34"/>
  <c r="V182" i="34" s="1"/>
  <c r="N184" i="34"/>
  <c r="V184" i="34" s="1"/>
  <c r="N185" i="34"/>
  <c r="V185" i="34" s="1"/>
  <c r="O171" i="34"/>
  <c r="W171" i="34" s="1"/>
  <c r="O170" i="34"/>
  <c r="W170" i="34" s="1"/>
  <c r="O174" i="34"/>
  <c r="W174" i="34" s="1"/>
  <c r="O172" i="34"/>
  <c r="W172" i="34" s="1"/>
  <c r="O168" i="34"/>
  <c r="W168" i="34" s="1"/>
  <c r="O173" i="34"/>
  <c r="W173" i="34" s="1"/>
  <c r="O169" i="34"/>
  <c r="W169" i="34" s="1"/>
  <c r="AK28" i="40"/>
  <c r="AT24" i="34" s="1"/>
  <c r="AW67" i="40"/>
  <c r="AL28" i="40" s="1"/>
  <c r="AU24" i="34" s="1"/>
  <c r="O186" i="34"/>
  <c r="W186" i="34" s="1"/>
  <c r="O185" i="34"/>
  <c r="W185" i="34" s="1"/>
  <c r="O182" i="34"/>
  <c r="W182" i="34" s="1"/>
  <c r="O187" i="34"/>
  <c r="W187" i="34" s="1"/>
  <c r="O188" i="34"/>
  <c r="W188" i="34" s="1"/>
  <c r="O183" i="34"/>
  <c r="W183" i="34" s="1"/>
  <c r="O184" i="34"/>
  <c r="W184" i="34" s="1"/>
  <c r="AJ27" i="40"/>
  <c r="AS23" i="34" s="1"/>
  <c r="AV72" i="40"/>
  <c r="O166" i="34"/>
  <c r="W166" i="34" s="1"/>
  <c r="O165" i="34"/>
  <c r="W165" i="34" s="1"/>
  <c r="O167" i="34"/>
  <c r="W167" i="34" s="1"/>
  <c r="O161" i="34"/>
  <c r="W161" i="34" s="1"/>
  <c r="O162" i="34"/>
  <c r="W162" i="34" s="1"/>
  <c r="O163" i="34"/>
  <c r="W163" i="34" s="1"/>
  <c r="O164" i="34"/>
  <c r="W164" i="34" s="1"/>
  <c r="O178" i="34"/>
  <c r="W178" i="34" s="1"/>
  <c r="O176" i="34"/>
  <c r="W176" i="34" s="1"/>
  <c r="O181" i="34"/>
  <c r="W181" i="34" s="1"/>
  <c r="O177" i="34"/>
  <c r="W177" i="34" s="1"/>
  <c r="O180" i="34"/>
  <c r="W180" i="34" s="1"/>
  <c r="O179" i="34"/>
  <c r="O175" i="34"/>
  <c r="W175" i="34" s="1"/>
  <c r="AN51" i="40"/>
  <c r="AN49" i="40"/>
  <c r="AN50" i="40"/>
  <c r="AN48" i="40"/>
  <c r="AZ80" i="40"/>
  <c r="AE27" i="40"/>
  <c r="AN23" i="34" s="1"/>
  <c r="AQ72" i="40"/>
  <c r="AV79" i="40"/>
  <c r="AJ34" i="40"/>
  <c r="AS30" i="34" s="1"/>
  <c r="AJ32" i="40"/>
  <c r="AS28" i="34" s="1"/>
  <c r="AJ35" i="40"/>
  <c r="AS31" i="34" s="1"/>
  <c r="AJ33" i="40"/>
  <c r="AS29" i="34" s="1"/>
  <c r="V170" i="34"/>
  <c r="N154" i="34"/>
  <c r="V154" i="34" s="1"/>
  <c r="N155" i="34"/>
  <c r="V155" i="34" s="1"/>
  <c r="N160" i="34"/>
  <c r="V160" i="34" s="1"/>
  <c r="N157" i="34"/>
  <c r="V157" i="34" s="1"/>
  <c r="N156" i="34"/>
  <c r="V156" i="34" s="1"/>
  <c r="N158" i="34"/>
  <c r="V158" i="34" s="1"/>
  <c r="N159" i="34"/>
  <c r="V159" i="34" s="1"/>
  <c r="Q165" i="34"/>
  <c r="Y165" i="34" s="1"/>
  <c r="Q161" i="34"/>
  <c r="Y161" i="34" s="1"/>
  <c r="Q166" i="34"/>
  <c r="Y166" i="34" s="1"/>
  <c r="Q162" i="34"/>
  <c r="Y162" i="34" s="1"/>
  <c r="Q167" i="34"/>
  <c r="Y167" i="34" s="1"/>
  <c r="Q163" i="34"/>
  <c r="Y163" i="34" s="1"/>
  <c r="Q164" i="34"/>
  <c r="Y164" i="34" s="1"/>
  <c r="R148" i="34"/>
  <c r="Z148" i="34" s="1"/>
  <c r="R150" i="34"/>
  <c r="Z150" i="34" s="1"/>
  <c r="R153" i="34"/>
  <c r="Z153" i="34" s="1"/>
  <c r="R151" i="34"/>
  <c r="Z151" i="34" s="1"/>
  <c r="R149" i="34"/>
  <c r="Z149" i="34" s="1"/>
  <c r="R147" i="34"/>
  <c r="Z147" i="34" s="1"/>
  <c r="R152" i="34"/>
  <c r="Z152" i="34" s="1"/>
  <c r="N121" i="34"/>
  <c r="V121" i="34" s="1"/>
  <c r="N122" i="34"/>
  <c r="V122" i="34" s="1"/>
  <c r="N125" i="34"/>
  <c r="V125" i="34" s="1"/>
  <c r="N123" i="34"/>
  <c r="V123" i="34" s="1"/>
  <c r="N124" i="34"/>
  <c r="V124" i="34" s="1"/>
  <c r="N119" i="34"/>
  <c r="V119" i="34" s="1"/>
  <c r="N120" i="34"/>
  <c r="V120" i="34" s="1"/>
  <c r="Q178" i="34"/>
  <c r="Y178" i="34" s="1"/>
  <c r="Q175" i="34"/>
  <c r="Y175" i="34" s="1"/>
  <c r="Q181" i="34"/>
  <c r="Y181" i="34" s="1"/>
  <c r="Q176" i="34"/>
  <c r="Y176" i="34" s="1"/>
  <c r="Q177" i="34"/>
  <c r="Y177" i="34" s="1"/>
  <c r="Q180" i="34"/>
  <c r="Y180" i="34" s="1"/>
  <c r="Q179" i="34"/>
  <c r="Y179" i="34" s="1"/>
  <c r="K44" i="40"/>
  <c r="W68" i="40"/>
  <c r="R112" i="34"/>
  <c r="Z112" i="34" s="1"/>
  <c r="R118" i="34"/>
  <c r="Z118" i="34" s="1"/>
  <c r="R117" i="34"/>
  <c r="Z117" i="34" s="1"/>
  <c r="R113" i="34"/>
  <c r="Z113" i="34" s="1"/>
  <c r="R114" i="34"/>
  <c r="Z114" i="34" s="1"/>
  <c r="R115" i="34"/>
  <c r="Z115" i="34" s="1"/>
  <c r="R116" i="34"/>
  <c r="Z116" i="34" s="1"/>
  <c r="N148" i="34"/>
  <c r="V148" i="34" s="1"/>
  <c r="N150" i="34"/>
  <c r="V150" i="34" s="1"/>
  <c r="N153" i="34"/>
  <c r="V153" i="34" s="1"/>
  <c r="N151" i="34"/>
  <c r="V151" i="34" s="1"/>
  <c r="N149" i="34"/>
  <c r="V149" i="34" s="1"/>
  <c r="N147" i="34"/>
  <c r="V147" i="34" s="1"/>
  <c r="N152" i="34"/>
  <c r="V152" i="34" s="1"/>
  <c r="Q170" i="34"/>
  <c r="Y170" i="34" s="1"/>
  <c r="Q174" i="34"/>
  <c r="Y174" i="34" s="1"/>
  <c r="Q171" i="34"/>
  <c r="Y171" i="34" s="1"/>
  <c r="Q172" i="34"/>
  <c r="Y172" i="34" s="1"/>
  <c r="Q173" i="34"/>
  <c r="Y173" i="34" s="1"/>
  <c r="Q168" i="34"/>
  <c r="Y168" i="34" s="1"/>
  <c r="Q169" i="34"/>
  <c r="Y169" i="34" s="1"/>
  <c r="AG68" i="40"/>
  <c r="U44" i="40"/>
  <c r="P44" i="40"/>
  <c r="AB68" i="40"/>
  <c r="AI42" i="40"/>
  <c r="AI47" i="40"/>
  <c r="AI45" i="40"/>
  <c r="AI52" i="40"/>
  <c r="AI41" i="40"/>
  <c r="AI46" i="40"/>
  <c r="AU78" i="40"/>
  <c r="P33" i="40"/>
  <c r="Y29" i="34" s="1"/>
  <c r="P34" i="40"/>
  <c r="Y30" i="34" s="1"/>
  <c r="P32" i="40"/>
  <c r="Y28" i="34" s="1"/>
  <c r="P35" i="40"/>
  <c r="Y31" i="34" s="1"/>
  <c r="AB79" i="40"/>
  <c r="AA28" i="40"/>
  <c r="AJ24" i="34" s="1"/>
  <c r="AM67" i="40"/>
  <c r="AB28" i="40" s="1"/>
  <c r="AK24" i="34" s="1"/>
  <c r="N118" i="34"/>
  <c r="V118" i="34" s="1"/>
  <c r="N112" i="34"/>
  <c r="V112" i="34" s="1"/>
  <c r="N117" i="34"/>
  <c r="V117" i="34" s="1"/>
  <c r="N113" i="34"/>
  <c r="V113" i="34" s="1"/>
  <c r="N114" i="34"/>
  <c r="V114" i="34" s="1"/>
  <c r="N115" i="34"/>
  <c r="V115" i="34" s="1"/>
  <c r="N116" i="34"/>
  <c r="V116" i="34" s="1"/>
  <c r="Q185" i="34"/>
  <c r="Y185" i="34" s="1"/>
  <c r="Q187" i="34"/>
  <c r="Y187" i="34" s="1"/>
  <c r="Q183" i="34"/>
  <c r="Y183" i="34" s="1"/>
  <c r="Q188" i="34"/>
  <c r="Y188" i="34" s="1"/>
  <c r="Q186" i="34"/>
  <c r="Y186" i="34" s="1"/>
  <c r="Q182" i="34"/>
  <c r="Y182" i="34" s="1"/>
  <c r="Q184" i="34"/>
  <c r="Y184" i="34" s="1"/>
  <c r="AD42" i="40"/>
  <c r="AD47" i="40"/>
  <c r="AD45" i="40"/>
  <c r="AD52" i="40"/>
  <c r="AD41" i="40"/>
  <c r="AD46" i="40"/>
  <c r="AP78" i="40"/>
  <c r="AI43" i="40"/>
  <c r="AU73" i="40"/>
  <c r="Y50" i="40"/>
  <c r="Y48" i="40"/>
  <c r="Y51" i="40"/>
  <c r="Y49" i="40"/>
  <c r="AK80" i="40"/>
  <c r="Q129" i="34"/>
  <c r="Y129" i="34" s="1"/>
  <c r="Q132" i="34"/>
  <c r="Y132" i="34" s="1"/>
  <c r="Q128" i="34"/>
  <c r="Y128" i="34" s="1"/>
  <c r="Q130" i="34"/>
  <c r="Y130" i="34" s="1"/>
  <c r="Q131" i="34"/>
  <c r="Y131" i="34" s="1"/>
  <c r="Q126" i="34"/>
  <c r="Y126" i="34" s="1"/>
  <c r="Q127" i="34"/>
  <c r="Y127" i="34" s="1"/>
  <c r="R143" i="34"/>
  <c r="Z143" i="34" s="1"/>
  <c r="R144" i="34"/>
  <c r="Z144" i="34" s="1"/>
  <c r="R146" i="34"/>
  <c r="Z146" i="34" s="1"/>
  <c r="R140" i="34"/>
  <c r="Z140" i="34" s="1"/>
  <c r="R145" i="34"/>
  <c r="Z145" i="34" s="1"/>
  <c r="R141" i="34"/>
  <c r="Z141" i="34" s="1"/>
  <c r="R142" i="34"/>
  <c r="Z142" i="34" s="1"/>
  <c r="Q112" i="34"/>
  <c r="Y112" i="34" s="1"/>
  <c r="Q118" i="34"/>
  <c r="Y118" i="34" s="1"/>
  <c r="Q117" i="34"/>
  <c r="Y117" i="34" s="1"/>
  <c r="Q114" i="34"/>
  <c r="Y114" i="34" s="1"/>
  <c r="Q113" i="34"/>
  <c r="Y113" i="34" s="1"/>
  <c r="Q115" i="34"/>
  <c r="Y115" i="34" s="1"/>
  <c r="Q116" i="34"/>
  <c r="Y116" i="34" s="1"/>
  <c r="P171" i="34"/>
  <c r="X171" i="34" s="1"/>
  <c r="P170" i="34"/>
  <c r="X170" i="34" s="1"/>
  <c r="P174" i="34"/>
  <c r="X174" i="34" s="1"/>
  <c r="P172" i="34"/>
  <c r="X172" i="34" s="1"/>
  <c r="P168" i="34"/>
  <c r="X168" i="34" s="1"/>
  <c r="P173" i="34"/>
  <c r="X173" i="34" s="1"/>
  <c r="P169" i="34"/>
  <c r="X169" i="34" s="1"/>
  <c r="K27" i="40"/>
  <c r="T23" i="34" s="1"/>
  <c r="W72" i="40"/>
  <c r="X132" i="34"/>
  <c r="AL79" i="40"/>
  <c r="Z32" i="40"/>
  <c r="AI28" i="34" s="1"/>
  <c r="Z35" i="40"/>
  <c r="AI31" i="34" s="1"/>
  <c r="Z33" i="40"/>
  <c r="AI29" i="34" s="1"/>
  <c r="Z34" i="40"/>
  <c r="AI30" i="34" s="1"/>
  <c r="N165" i="34"/>
  <c r="V165" i="34" s="1"/>
  <c r="N161" i="34"/>
  <c r="V161" i="34" s="1"/>
  <c r="N166" i="34"/>
  <c r="V166" i="34" s="1"/>
  <c r="N167" i="34"/>
  <c r="V167" i="34" s="1"/>
  <c r="N162" i="34"/>
  <c r="V162" i="34" s="1"/>
  <c r="N163" i="34"/>
  <c r="V163" i="34" s="1"/>
  <c r="N164" i="34"/>
  <c r="V164" i="34" s="1"/>
  <c r="R121" i="34"/>
  <c r="Z121" i="34" s="1"/>
  <c r="R125" i="34"/>
  <c r="Z125" i="34" s="1"/>
  <c r="R123" i="34"/>
  <c r="Z123" i="34" s="1"/>
  <c r="R124" i="34"/>
  <c r="Z124" i="34" s="1"/>
  <c r="R119" i="34"/>
  <c r="Z119" i="34" s="1"/>
  <c r="R120" i="34"/>
  <c r="Z120" i="34" s="1"/>
  <c r="R122" i="34"/>
  <c r="Z122" i="34" s="1"/>
  <c r="Q194" i="34"/>
  <c r="Y194" i="34" s="1"/>
  <c r="Q192" i="34"/>
  <c r="Y192" i="34" s="1"/>
  <c r="Q193" i="34"/>
  <c r="Y193" i="34" s="1"/>
  <c r="Q195" i="34"/>
  <c r="Y195" i="34" s="1"/>
  <c r="Q190" i="34"/>
  <c r="Y190" i="34" s="1"/>
  <c r="Q189" i="34"/>
  <c r="Y189" i="34" s="1"/>
  <c r="Q191" i="34"/>
  <c r="Y191" i="34" s="1"/>
  <c r="P185" i="34"/>
  <c r="X185" i="34" s="1"/>
  <c r="P187" i="34"/>
  <c r="X187" i="34" s="1"/>
  <c r="P188" i="34"/>
  <c r="X188" i="34" s="1"/>
  <c r="P183" i="34"/>
  <c r="X183" i="34" s="1"/>
  <c r="P184" i="34"/>
  <c r="X184" i="34" s="1"/>
  <c r="P186" i="34"/>
  <c r="X186" i="34" s="1"/>
  <c r="P182" i="34"/>
  <c r="X182" i="34" s="1"/>
  <c r="AP73" i="40"/>
  <c r="AD43" i="40"/>
  <c r="P166" i="34"/>
  <c r="X166" i="34" s="1"/>
  <c r="P165" i="34"/>
  <c r="X165" i="34" s="1"/>
  <c r="P161" i="34"/>
  <c r="X161" i="34" s="1"/>
  <c r="P162" i="34"/>
  <c r="X162" i="34" s="1"/>
  <c r="P167" i="34"/>
  <c r="X167" i="34" s="1"/>
  <c r="P163" i="34"/>
  <c r="X163" i="34" s="1"/>
  <c r="P164" i="34"/>
  <c r="X164" i="34" s="1"/>
  <c r="P176" i="34"/>
  <c r="X176" i="34" s="1"/>
  <c r="P181" i="34"/>
  <c r="X181" i="34" s="1"/>
  <c r="P177" i="34"/>
  <c r="X177" i="34" s="1"/>
  <c r="P179" i="34"/>
  <c r="X179" i="34" s="1"/>
  <c r="P180" i="34"/>
  <c r="X180" i="34" s="1"/>
  <c r="P175" i="34"/>
  <c r="X175" i="34" s="1"/>
  <c r="P178" i="34"/>
  <c r="X178" i="34" s="1"/>
  <c r="K34" i="40"/>
  <c r="T30" i="34" s="1"/>
  <c r="K32" i="40"/>
  <c r="T28" i="34" s="1"/>
  <c r="K35" i="40"/>
  <c r="T31" i="34" s="1"/>
  <c r="K33" i="40"/>
  <c r="T29" i="34" s="1"/>
  <c r="W79" i="40"/>
  <c r="X131" i="34"/>
  <c r="N194" i="34"/>
  <c r="V194" i="34" s="1"/>
  <c r="N193" i="34"/>
  <c r="V193" i="34" s="1"/>
  <c r="N190" i="34"/>
  <c r="V190" i="34" s="1"/>
  <c r="N192" i="34"/>
  <c r="V192" i="34" s="1"/>
  <c r="N195" i="34"/>
  <c r="V195" i="34" s="1"/>
  <c r="N189" i="34"/>
  <c r="V189" i="34" s="1"/>
  <c r="N191" i="34"/>
  <c r="V191" i="34" s="1"/>
  <c r="Q148" i="34"/>
  <c r="Y148" i="34" s="1"/>
  <c r="Q150" i="34"/>
  <c r="Y150" i="34" s="1"/>
  <c r="Q151" i="34"/>
  <c r="Y151" i="34" s="1"/>
  <c r="Q153" i="34"/>
  <c r="Y153" i="34" s="1"/>
  <c r="Q147" i="34"/>
  <c r="Y147" i="34" s="1"/>
  <c r="Q149" i="34"/>
  <c r="Y149" i="34" s="1"/>
  <c r="Q152" i="34"/>
  <c r="Y152" i="34" s="1"/>
  <c r="U35" i="40"/>
  <c r="AD31" i="34" s="1"/>
  <c r="U33" i="40"/>
  <c r="AD29" i="34" s="1"/>
  <c r="U34" i="40"/>
  <c r="AD30" i="34" s="1"/>
  <c r="U32" i="40"/>
  <c r="AD28" i="34" s="1"/>
  <c r="AG79" i="40"/>
  <c r="AO33" i="40"/>
  <c r="AX29" i="34" s="1"/>
  <c r="AO34" i="40"/>
  <c r="AX30" i="34" s="1"/>
  <c r="AO32" i="40"/>
  <c r="AX28" i="34" s="1"/>
  <c r="AO35" i="40"/>
  <c r="AX31" i="34" s="1"/>
  <c r="BA79" i="40"/>
  <c r="Q143" i="34"/>
  <c r="Y143" i="34" s="1"/>
  <c r="Q144" i="34"/>
  <c r="Y144" i="34" s="1"/>
  <c r="Q146" i="34"/>
  <c r="Y146" i="34" s="1"/>
  <c r="Q140" i="34"/>
  <c r="Y140" i="34" s="1"/>
  <c r="Q145" i="34"/>
  <c r="Y145" i="34" s="1"/>
  <c r="Q141" i="34"/>
  <c r="Y141" i="34" s="1"/>
  <c r="Q142" i="34"/>
  <c r="Y142" i="34" s="1"/>
  <c r="Q159" i="34"/>
  <c r="Y159" i="34" s="1"/>
  <c r="Q154" i="34"/>
  <c r="Y154" i="34" s="1"/>
  <c r="Q160" i="34"/>
  <c r="Y160" i="34" s="1"/>
  <c r="Q155" i="34"/>
  <c r="Y155" i="34" s="1"/>
  <c r="Q157" i="34"/>
  <c r="Y157" i="34" s="1"/>
  <c r="Q156" i="34"/>
  <c r="Y156" i="34" s="1"/>
  <c r="Q158" i="34"/>
  <c r="Y158" i="34" s="1"/>
  <c r="P27" i="40"/>
  <c r="Y23" i="34" s="1"/>
  <c r="AB72" i="40"/>
  <c r="Q122" i="34"/>
  <c r="Y122" i="34" s="1"/>
  <c r="Q121" i="34"/>
  <c r="Y121" i="34" s="1"/>
  <c r="Q125" i="34"/>
  <c r="Y125" i="34" s="1"/>
  <c r="Q123" i="34"/>
  <c r="Y123" i="34" s="1"/>
  <c r="Q124" i="34"/>
  <c r="Y124" i="34" s="1"/>
  <c r="Q119" i="34"/>
  <c r="Y119" i="34" s="1"/>
  <c r="Q120" i="34"/>
  <c r="Y120" i="34" s="1"/>
  <c r="AJ44" i="40"/>
  <c r="AV68" i="40"/>
  <c r="K30" i="40"/>
  <c r="T26" i="34" s="1"/>
  <c r="K31" i="40"/>
  <c r="T27" i="34" s="1"/>
  <c r="K36" i="40"/>
  <c r="T32" i="34" s="1"/>
  <c r="K26" i="40"/>
  <c r="T22" i="34" s="1"/>
  <c r="K29" i="40"/>
  <c r="T25" i="34" s="1"/>
  <c r="K25" i="40"/>
  <c r="T21" i="34" s="1"/>
  <c r="W77" i="40"/>
  <c r="W179" i="34"/>
  <c r="E51" i="40"/>
  <c r="E49" i="40"/>
  <c r="E50" i="40"/>
  <c r="E48" i="40"/>
  <c r="Q80" i="40"/>
  <c r="AF28" i="40"/>
  <c r="AO24" i="34" s="1"/>
  <c r="AR67" i="40"/>
  <c r="AG28" i="40" s="1"/>
  <c r="AP24" i="34" s="1"/>
  <c r="Y47" i="40"/>
  <c r="Y45" i="40"/>
  <c r="Y52" i="40"/>
  <c r="Y41" i="40"/>
  <c r="Y46" i="40"/>
  <c r="Y42" i="40"/>
  <c r="AK78" i="40"/>
  <c r="H42" i="40"/>
  <c r="H47" i="40"/>
  <c r="H45" i="40"/>
  <c r="H52" i="40"/>
  <c r="H41" i="40"/>
  <c r="H46" i="40"/>
  <c r="M112" i="34"/>
  <c r="U112" i="34" s="1"/>
  <c r="M118" i="34"/>
  <c r="U118" i="34" s="1"/>
  <c r="M114" i="34"/>
  <c r="U114" i="34" s="1"/>
  <c r="M113" i="34"/>
  <c r="U113" i="34" s="1"/>
  <c r="M117" i="34"/>
  <c r="U117" i="34" s="1"/>
  <c r="M115" i="34"/>
  <c r="U115" i="34" s="1"/>
  <c r="M116" i="34"/>
  <c r="U116" i="34" s="1"/>
  <c r="T41" i="40"/>
  <c r="T46" i="40"/>
  <c r="T42" i="40"/>
  <c r="T52" i="40"/>
  <c r="T47" i="40"/>
  <c r="T45" i="40"/>
  <c r="AF78" i="40"/>
  <c r="H51" i="40"/>
  <c r="H49" i="40"/>
  <c r="H50" i="40"/>
  <c r="H48" i="40"/>
  <c r="P121" i="34"/>
  <c r="X121" i="34" s="1"/>
  <c r="P125" i="34"/>
  <c r="X125" i="34" s="1"/>
  <c r="P123" i="34"/>
  <c r="X123" i="34" s="1"/>
  <c r="P119" i="34"/>
  <c r="X119" i="34" s="1"/>
  <c r="P124" i="34"/>
  <c r="X124" i="34" s="1"/>
  <c r="P120" i="34"/>
  <c r="X120" i="34" s="1"/>
  <c r="P122" i="34"/>
  <c r="X122" i="34" s="1"/>
  <c r="R191" i="34"/>
  <c r="Z191" i="34" s="1"/>
  <c r="R194" i="34"/>
  <c r="Z194" i="34" s="1"/>
  <c r="R193" i="34"/>
  <c r="Z193" i="34" s="1"/>
  <c r="R190" i="34"/>
  <c r="Z190" i="34" s="1"/>
  <c r="R192" i="34"/>
  <c r="Z192" i="34" s="1"/>
  <c r="R195" i="34"/>
  <c r="Z195" i="34" s="1"/>
  <c r="R189" i="34"/>
  <c r="Z189" i="34" s="1"/>
  <c r="M191" i="34"/>
  <c r="U191" i="34" s="1"/>
  <c r="M193" i="34"/>
  <c r="U193" i="34" s="1"/>
  <c r="M192" i="34"/>
  <c r="U192" i="34" s="1"/>
  <c r="M194" i="34"/>
  <c r="U194" i="34" s="1"/>
  <c r="M189" i="34"/>
  <c r="U189" i="34" s="1"/>
  <c r="M190" i="34"/>
  <c r="U190" i="34" s="1"/>
  <c r="M195" i="34"/>
  <c r="U195" i="34" s="1"/>
  <c r="O191" i="34"/>
  <c r="W191" i="34" s="1"/>
  <c r="O193" i="34"/>
  <c r="W193" i="34" s="1"/>
  <c r="O194" i="34"/>
  <c r="W194" i="34" s="1"/>
  <c r="O192" i="34"/>
  <c r="W192" i="34" s="1"/>
  <c r="O189" i="34"/>
  <c r="W189" i="34" s="1"/>
  <c r="O190" i="34"/>
  <c r="W190" i="34" s="1"/>
  <c r="O195" i="34"/>
  <c r="W195" i="34" s="1"/>
  <c r="AP28" i="40"/>
  <c r="AY24" i="34" s="1"/>
  <c r="BB67" i="40"/>
  <c r="AQ28" i="40" s="1"/>
  <c r="AZ24" i="34" s="1"/>
  <c r="X67" i="40"/>
  <c r="M28" i="40" s="1"/>
  <c r="V24" i="34" s="1"/>
  <c r="L28" i="40"/>
  <c r="U24" i="34" s="1"/>
  <c r="P148" i="34"/>
  <c r="X148" i="34" s="1"/>
  <c r="P150" i="34"/>
  <c r="X150" i="34" s="1"/>
  <c r="P153" i="34"/>
  <c r="X153" i="34" s="1"/>
  <c r="P151" i="34"/>
  <c r="X151" i="34" s="1"/>
  <c r="P149" i="34"/>
  <c r="X149" i="34" s="1"/>
  <c r="P152" i="34"/>
  <c r="X152" i="34" s="1"/>
  <c r="P147" i="34"/>
  <c r="X147" i="34" s="1"/>
  <c r="U25" i="40"/>
  <c r="AD21" i="34" s="1"/>
  <c r="U30" i="40"/>
  <c r="AD26" i="34" s="1"/>
  <c r="U31" i="40"/>
  <c r="AD27" i="34" s="1"/>
  <c r="U36" i="40"/>
  <c r="AD32" i="34" s="1"/>
  <c r="U26" i="40"/>
  <c r="AD22" i="34" s="1"/>
  <c r="U29" i="40"/>
  <c r="AD25" i="34" s="1"/>
  <c r="AG77" i="40"/>
  <c r="O143" i="34"/>
  <c r="W143" i="34" s="1"/>
  <c r="O144" i="34"/>
  <c r="W144" i="34" s="1"/>
  <c r="O140" i="34"/>
  <c r="W140" i="34" s="1"/>
  <c r="O145" i="34"/>
  <c r="W145" i="34" s="1"/>
  <c r="O146" i="34"/>
  <c r="W146" i="34" s="1"/>
  <c r="O141" i="34"/>
  <c r="W141" i="34" s="1"/>
  <c r="O142" i="34"/>
  <c r="W142" i="34" s="1"/>
  <c r="P116" i="34"/>
  <c r="X116" i="34" s="1"/>
  <c r="P112" i="34"/>
  <c r="X112" i="34" s="1"/>
  <c r="P118" i="34"/>
  <c r="X118" i="34" s="1"/>
  <c r="P114" i="34"/>
  <c r="X114" i="34" s="1"/>
  <c r="P113" i="34"/>
  <c r="X113" i="34" s="1"/>
  <c r="P117" i="34"/>
  <c r="X117" i="34" s="1"/>
  <c r="P115" i="34"/>
  <c r="X115" i="34" s="1"/>
  <c r="N143" i="34"/>
  <c r="V143" i="34" s="1"/>
  <c r="N144" i="34"/>
  <c r="V144" i="34" s="1"/>
  <c r="N146" i="34"/>
  <c r="V146" i="34" s="1"/>
  <c r="N140" i="34"/>
  <c r="V140" i="34" s="1"/>
  <c r="N145" i="34"/>
  <c r="V145" i="34" s="1"/>
  <c r="N141" i="34"/>
  <c r="V141" i="34" s="1"/>
  <c r="N142" i="34"/>
  <c r="V142" i="34" s="1"/>
  <c r="O159" i="34"/>
  <c r="W159" i="34" s="1"/>
  <c r="O155" i="34"/>
  <c r="W155" i="34" s="1"/>
  <c r="O157" i="34"/>
  <c r="W157" i="34" s="1"/>
  <c r="O160" i="34"/>
  <c r="W160" i="34" s="1"/>
  <c r="O158" i="34"/>
  <c r="W158" i="34" s="1"/>
  <c r="O156" i="34"/>
  <c r="W156" i="34" s="1"/>
  <c r="O154" i="34"/>
  <c r="W154" i="34" s="1"/>
  <c r="U27" i="40"/>
  <c r="AD23" i="34" s="1"/>
  <c r="AG72" i="40"/>
  <c r="J51" i="40"/>
  <c r="J49" i="40"/>
  <c r="J50" i="40"/>
  <c r="J48" i="40"/>
  <c r="V80" i="40"/>
  <c r="AE34" i="40"/>
  <c r="AN30" i="34" s="1"/>
  <c r="AE32" i="40"/>
  <c r="AN28" i="34" s="1"/>
  <c r="AE35" i="40"/>
  <c r="AN31" i="34" s="1"/>
  <c r="AE33" i="40"/>
  <c r="AN29" i="34" s="1"/>
  <c r="AQ79" i="40"/>
  <c r="P154" i="34"/>
  <c r="X154" i="34" s="1"/>
  <c r="P159" i="34"/>
  <c r="X159" i="34" s="1"/>
  <c r="P157" i="34"/>
  <c r="X157" i="34" s="1"/>
  <c r="P155" i="34"/>
  <c r="X155" i="34" s="1"/>
  <c r="P160" i="34"/>
  <c r="X160" i="34" s="1"/>
  <c r="P156" i="34"/>
  <c r="X156" i="34" s="1"/>
  <c r="P158" i="34"/>
  <c r="X158" i="34" s="1"/>
  <c r="P25" i="40"/>
  <c r="Y21" i="34" s="1"/>
  <c r="P30" i="40"/>
  <c r="Y26" i="34" s="1"/>
  <c r="P31" i="40"/>
  <c r="Y27" i="34" s="1"/>
  <c r="P36" i="40"/>
  <c r="Y32" i="34" s="1"/>
  <c r="P26" i="40"/>
  <c r="Y22" i="34" s="1"/>
  <c r="P29" i="40"/>
  <c r="Y25" i="34" s="1"/>
  <c r="AB77" i="40"/>
  <c r="O122" i="34"/>
  <c r="W122" i="34" s="1"/>
  <c r="O125" i="34"/>
  <c r="W125" i="34" s="1"/>
  <c r="O121" i="34"/>
  <c r="W121" i="34" s="1"/>
  <c r="O123" i="34"/>
  <c r="W123" i="34" s="1"/>
  <c r="O124" i="34"/>
  <c r="W124" i="34" s="1"/>
  <c r="O119" i="34"/>
  <c r="W119" i="34" s="1"/>
  <c r="O120" i="34"/>
  <c r="W120" i="34" s="1"/>
  <c r="M166" i="34"/>
  <c r="U166" i="34" s="1"/>
  <c r="M165" i="34"/>
  <c r="U165" i="34" s="1"/>
  <c r="M162" i="34"/>
  <c r="U162" i="34" s="1"/>
  <c r="M167" i="34"/>
  <c r="U167" i="34" s="1"/>
  <c r="M161" i="34"/>
  <c r="U161" i="34" s="1"/>
  <c r="M163" i="34"/>
  <c r="U163" i="34" s="1"/>
  <c r="M164" i="34"/>
  <c r="U164" i="34" s="1"/>
  <c r="V73" i="40"/>
  <c r="J43" i="40"/>
  <c r="AD49" i="40"/>
  <c r="AD50" i="40"/>
  <c r="AD48" i="40"/>
  <c r="AD51" i="40"/>
  <c r="AP80" i="40"/>
  <c r="AO27" i="40"/>
  <c r="AX23" i="34" s="1"/>
  <c r="BA72" i="40"/>
  <c r="P191" i="34"/>
  <c r="X191" i="34" s="1"/>
  <c r="P193" i="34"/>
  <c r="X193" i="34" s="1"/>
  <c r="P192" i="34"/>
  <c r="X192" i="34" s="1"/>
  <c r="P194" i="34"/>
  <c r="X194" i="34" s="1"/>
  <c r="P189" i="34"/>
  <c r="X189" i="34" s="1"/>
  <c r="P195" i="34"/>
  <c r="X195" i="34" s="1"/>
  <c r="P190" i="34"/>
  <c r="X190" i="34" s="1"/>
  <c r="R159" i="34"/>
  <c r="Z159" i="34" s="1"/>
  <c r="R154" i="34"/>
  <c r="Z154" i="34" s="1"/>
  <c r="R155" i="34"/>
  <c r="Z155" i="34" s="1"/>
  <c r="R160" i="34"/>
  <c r="Z160" i="34" s="1"/>
  <c r="R157" i="34"/>
  <c r="Z157" i="34" s="1"/>
  <c r="R156" i="34"/>
  <c r="Z156" i="34" s="1"/>
  <c r="R158" i="34"/>
  <c r="Z158" i="34" s="1"/>
  <c r="M154" i="34"/>
  <c r="U154" i="34" s="1"/>
  <c r="M159" i="34"/>
  <c r="U159" i="34" s="1"/>
  <c r="M157" i="34"/>
  <c r="U157" i="34" s="1"/>
  <c r="M155" i="34"/>
  <c r="U155" i="34" s="1"/>
  <c r="M160" i="34"/>
  <c r="U160" i="34" s="1"/>
  <c r="M156" i="34"/>
  <c r="U156" i="34" s="1"/>
  <c r="M158" i="34"/>
  <c r="U158" i="34" s="1"/>
  <c r="M121" i="34"/>
  <c r="U121" i="34" s="1"/>
  <c r="M125" i="34"/>
  <c r="U125" i="34" s="1"/>
  <c r="M123" i="34"/>
  <c r="U123" i="34" s="1"/>
  <c r="M124" i="34"/>
  <c r="U124" i="34" s="1"/>
  <c r="M119" i="34"/>
  <c r="U119" i="34" s="1"/>
  <c r="M120" i="34"/>
  <c r="U120" i="34" s="1"/>
  <c r="M122" i="34"/>
  <c r="U122" i="34" s="1"/>
  <c r="M148" i="34"/>
  <c r="U148" i="34" s="1"/>
  <c r="M150" i="34"/>
  <c r="U150" i="34" s="1"/>
  <c r="M153" i="34"/>
  <c r="U153" i="34" s="1"/>
  <c r="M151" i="34"/>
  <c r="U151" i="34" s="1"/>
  <c r="M149" i="34"/>
  <c r="U149" i="34" s="1"/>
  <c r="M152" i="34"/>
  <c r="U152" i="34" s="1"/>
  <c r="M147" i="34"/>
  <c r="U147" i="34" s="1"/>
  <c r="O148" i="34"/>
  <c r="W148" i="34" s="1"/>
  <c r="O150" i="34"/>
  <c r="W150" i="34" s="1"/>
  <c r="O153" i="34"/>
  <c r="W153" i="34" s="1"/>
  <c r="O149" i="34"/>
  <c r="W149" i="34" s="1"/>
  <c r="O151" i="34"/>
  <c r="W151" i="34" s="1"/>
  <c r="O152" i="34"/>
  <c r="W152" i="34" s="1"/>
  <c r="O147" i="34"/>
  <c r="W147" i="34" s="1"/>
  <c r="M176" i="34"/>
  <c r="U176" i="34" s="1"/>
  <c r="M181" i="34"/>
  <c r="U181" i="34" s="1"/>
  <c r="M177" i="34"/>
  <c r="U177" i="34" s="1"/>
  <c r="M179" i="34"/>
  <c r="U179" i="34" s="1"/>
  <c r="M180" i="34"/>
  <c r="U180" i="34" s="1"/>
  <c r="M178" i="34"/>
  <c r="U178" i="34" s="1"/>
  <c r="M175" i="34"/>
  <c r="U175" i="34" s="1"/>
  <c r="M127" i="34"/>
  <c r="U127" i="34" s="1"/>
  <c r="M128" i="34"/>
  <c r="U128" i="34" s="1"/>
  <c r="M130" i="34"/>
  <c r="U130" i="34" s="1"/>
  <c r="M126" i="34"/>
  <c r="U126" i="34" s="1"/>
  <c r="M131" i="34"/>
  <c r="U131" i="34" s="1"/>
  <c r="M129" i="34"/>
  <c r="U129" i="34" s="1"/>
  <c r="M132" i="34"/>
  <c r="U132" i="34" s="1"/>
  <c r="R170" i="34"/>
  <c r="Z170" i="34" s="1"/>
  <c r="R174" i="34"/>
  <c r="Z174" i="34" s="1"/>
  <c r="R171" i="34"/>
  <c r="Z171" i="34" s="1"/>
  <c r="R172" i="34"/>
  <c r="Z172" i="34" s="1"/>
  <c r="R173" i="34"/>
  <c r="Z173" i="34" s="1"/>
  <c r="R168" i="34"/>
  <c r="Z168" i="34" s="1"/>
  <c r="R169" i="34"/>
  <c r="Z169" i="34" s="1"/>
  <c r="O43" i="40"/>
  <c r="AA73" i="40"/>
  <c r="V28" i="40"/>
  <c r="AE24" i="34" s="1"/>
  <c r="AH67" i="40"/>
  <c r="W28" i="40" s="1"/>
  <c r="AF24" i="34" s="1"/>
  <c r="P144" i="34"/>
  <c r="X144" i="34" s="1"/>
  <c r="P140" i="34"/>
  <c r="X140" i="34" s="1"/>
  <c r="P146" i="34"/>
  <c r="X146" i="34" s="1"/>
  <c r="P145" i="34"/>
  <c r="X145" i="34" s="1"/>
  <c r="P141" i="34"/>
  <c r="X141" i="34" s="1"/>
  <c r="P142" i="34"/>
  <c r="X142" i="34" s="1"/>
  <c r="P143" i="34"/>
  <c r="X143" i="34" s="1"/>
  <c r="AI51" i="40"/>
  <c r="AI49" i="40"/>
  <c r="AI50" i="40"/>
  <c r="AI48" i="40"/>
  <c r="AU80" i="40"/>
  <c r="AE26" i="40"/>
  <c r="AN22" i="34" s="1"/>
  <c r="AE29" i="40"/>
  <c r="AN25" i="34" s="1"/>
  <c r="AE25" i="40"/>
  <c r="AN21" i="34" s="1"/>
  <c r="AE30" i="40"/>
  <c r="AN26" i="34" s="1"/>
  <c r="AE31" i="40"/>
  <c r="AN27" i="34" s="1"/>
  <c r="AE36" i="40"/>
  <c r="AN32" i="34" s="1"/>
  <c r="AQ77" i="40"/>
  <c r="AE44" i="40"/>
  <c r="AQ68" i="40"/>
  <c r="F36" i="40"/>
  <c r="O32" i="34" s="1"/>
  <c r="F26" i="40"/>
  <c r="O22" i="34" s="1"/>
  <c r="F29" i="40"/>
  <c r="O25" i="34" s="1"/>
  <c r="F25" i="40"/>
  <c r="O21" i="34" s="1"/>
  <c r="F30" i="40"/>
  <c r="O26" i="34" s="1"/>
  <c r="F31" i="40"/>
  <c r="O27" i="34" s="1"/>
  <c r="O112" i="34"/>
  <c r="W112" i="34" s="1"/>
  <c r="O118" i="34"/>
  <c r="W118" i="34" s="1"/>
  <c r="O113" i="34"/>
  <c r="W113" i="34" s="1"/>
  <c r="O117" i="34"/>
  <c r="W117" i="34" s="1"/>
  <c r="O114" i="34"/>
  <c r="W114" i="34" s="1"/>
  <c r="O115" i="34"/>
  <c r="W115" i="34" s="1"/>
  <c r="O116" i="34"/>
  <c r="W116" i="34" s="1"/>
  <c r="M169" i="34"/>
  <c r="U169" i="34" s="1"/>
  <c r="M171" i="34"/>
  <c r="U171" i="34" s="1"/>
  <c r="M170" i="34"/>
  <c r="U170" i="34" s="1"/>
  <c r="M174" i="34"/>
  <c r="U174" i="34" s="1"/>
  <c r="M172" i="34"/>
  <c r="U172" i="34" s="1"/>
  <c r="M168" i="34"/>
  <c r="U168" i="34" s="1"/>
  <c r="M173" i="34"/>
  <c r="U173" i="34" s="1"/>
  <c r="F34" i="40"/>
  <c r="O30" i="34" s="1"/>
  <c r="F32" i="40"/>
  <c r="O28" i="34" s="1"/>
  <c r="F35" i="40"/>
  <c r="O31" i="34" s="1"/>
  <c r="F33" i="40"/>
  <c r="O29" i="34" s="1"/>
  <c r="R187" i="34"/>
  <c r="Z187" i="34" s="1"/>
  <c r="R188" i="34"/>
  <c r="Z188" i="34" s="1"/>
  <c r="R183" i="34"/>
  <c r="Z183" i="34" s="1"/>
  <c r="R186" i="34"/>
  <c r="Z186" i="34" s="1"/>
  <c r="R182" i="34"/>
  <c r="Z182" i="34" s="1"/>
  <c r="R185" i="34"/>
  <c r="Z185" i="34" s="1"/>
  <c r="R184" i="34"/>
  <c r="Z184" i="34" s="1"/>
  <c r="N127" i="34"/>
  <c r="V127" i="34" s="1"/>
  <c r="N132" i="34"/>
  <c r="V132" i="34" s="1"/>
  <c r="N128" i="34"/>
  <c r="V128" i="34" s="1"/>
  <c r="N130" i="34"/>
  <c r="V130" i="34" s="1"/>
  <c r="N126" i="34"/>
  <c r="V126" i="34" s="1"/>
  <c r="N131" i="34"/>
  <c r="V131" i="34" s="1"/>
  <c r="N129" i="34"/>
  <c r="V129" i="34" s="1"/>
  <c r="Q28" i="40"/>
  <c r="Z24" i="34" s="1"/>
  <c r="AC67" i="40"/>
  <c r="R28" i="40" s="1"/>
  <c r="AA24" i="34" s="1"/>
  <c r="AN46" i="40"/>
  <c r="AN42" i="40"/>
  <c r="AN47" i="40"/>
  <c r="AN41" i="40"/>
  <c r="AN52" i="40"/>
  <c r="AN45" i="40"/>
  <c r="AZ78" i="40"/>
  <c r="O41" i="40"/>
  <c r="O46" i="40"/>
  <c r="O42" i="40"/>
  <c r="O47" i="40"/>
  <c r="O45" i="40"/>
  <c r="O52" i="40"/>
  <c r="AA78" i="40"/>
  <c r="AO30" i="40"/>
  <c r="AX26" i="34" s="1"/>
  <c r="AO31" i="40"/>
  <c r="AX27" i="34" s="1"/>
  <c r="AO36" i="40"/>
  <c r="AX32" i="34" s="1"/>
  <c r="AO26" i="40"/>
  <c r="AX22" i="34" s="1"/>
  <c r="AO25" i="40"/>
  <c r="AX21" i="34" s="1"/>
  <c r="AO29" i="40"/>
  <c r="AX25" i="34" s="1"/>
  <c r="BA77" i="40"/>
  <c r="AJ36" i="40"/>
  <c r="AS32" i="34" s="1"/>
  <c r="AJ26" i="40"/>
  <c r="AS22" i="34" s="1"/>
  <c r="AJ29" i="40"/>
  <c r="AS25" i="34" s="1"/>
  <c r="AJ25" i="40"/>
  <c r="AS21" i="34" s="1"/>
  <c r="AJ31" i="40"/>
  <c r="AS27" i="34" s="1"/>
  <c r="AJ30" i="40"/>
  <c r="AS26" i="34" s="1"/>
  <c r="AV77" i="40"/>
  <c r="M185" i="34"/>
  <c r="U185" i="34" s="1"/>
  <c r="M187" i="34"/>
  <c r="U187" i="34" s="1"/>
  <c r="M188" i="34"/>
  <c r="U188" i="34" s="1"/>
  <c r="M183" i="34"/>
  <c r="U183" i="34" s="1"/>
  <c r="M184" i="34"/>
  <c r="U184" i="34" s="1"/>
  <c r="M186" i="34"/>
  <c r="U186" i="34" s="1"/>
  <c r="M182" i="34"/>
  <c r="U182" i="34" s="1"/>
  <c r="R165" i="34"/>
  <c r="Z165" i="34" s="1"/>
  <c r="R161" i="34"/>
  <c r="Z161" i="34" s="1"/>
  <c r="R166" i="34"/>
  <c r="Z166" i="34" s="1"/>
  <c r="R167" i="34"/>
  <c r="Z167" i="34" s="1"/>
  <c r="R162" i="34"/>
  <c r="Z162" i="34" s="1"/>
  <c r="R163" i="34"/>
  <c r="Z163" i="34" s="1"/>
  <c r="R164" i="34"/>
  <c r="Z164" i="34" s="1"/>
  <c r="Z27" i="40"/>
  <c r="AI23" i="34" s="1"/>
  <c r="AL72" i="40"/>
  <c r="J46" i="40"/>
  <c r="J42" i="40"/>
  <c r="J47" i="40"/>
  <c r="J45" i="40"/>
  <c r="J52" i="40"/>
  <c r="J41" i="40"/>
  <c r="V78" i="40"/>
  <c r="M143" i="34"/>
  <c r="U143" i="34" s="1"/>
  <c r="M144" i="34"/>
  <c r="U144" i="34" s="1"/>
  <c r="M140" i="34"/>
  <c r="U140" i="34" s="1"/>
  <c r="M146" i="34"/>
  <c r="U146" i="34" s="1"/>
  <c r="M145" i="34"/>
  <c r="U145" i="34" s="1"/>
  <c r="M141" i="34"/>
  <c r="U141" i="34" s="1"/>
  <c r="M142" i="34"/>
  <c r="U142" i="34" s="1"/>
  <c r="E42" i="40"/>
  <c r="E47" i="40"/>
  <c r="E45" i="40"/>
  <c r="E52" i="40"/>
  <c r="E41" i="40"/>
  <c r="E46" i="40"/>
  <c r="Q78" i="40"/>
  <c r="AO44" i="40"/>
  <c r="BA68" i="40"/>
  <c r="Z44" i="40"/>
  <c r="AL68" i="40"/>
  <c r="R176" i="34"/>
  <c r="Z176" i="34" s="1"/>
  <c r="R178" i="34"/>
  <c r="Z178" i="34" s="1"/>
  <c r="R181" i="34"/>
  <c r="Z181" i="34" s="1"/>
  <c r="R177" i="34"/>
  <c r="Z177" i="34" s="1"/>
  <c r="R180" i="34"/>
  <c r="Z180" i="34" s="1"/>
  <c r="R179" i="34"/>
  <c r="Z179" i="34" s="1"/>
  <c r="R175" i="34"/>
  <c r="Z175" i="34" s="1"/>
  <c r="Y43" i="40"/>
  <c r="AK73" i="40"/>
  <c r="AE43" i="40" l="1"/>
  <c r="AQ73" i="40"/>
  <c r="F42" i="40"/>
  <c r="F47" i="40"/>
  <c r="F45" i="40"/>
  <c r="F52" i="40"/>
  <c r="F41" i="40"/>
  <c r="F46" i="40"/>
  <c r="AP25" i="40"/>
  <c r="AY21" i="34" s="1"/>
  <c r="AP30" i="40"/>
  <c r="AY26" i="34" s="1"/>
  <c r="AP31" i="40"/>
  <c r="AY27" i="34" s="1"/>
  <c r="AP36" i="40"/>
  <c r="AY32" i="34" s="1"/>
  <c r="AP26" i="40"/>
  <c r="AY22" i="34" s="1"/>
  <c r="AP29" i="40"/>
  <c r="AY25" i="34" s="1"/>
  <c r="BB77" i="40"/>
  <c r="AJ51" i="40"/>
  <c r="AJ49" i="40"/>
  <c r="AJ50" i="40"/>
  <c r="AJ48" i="40"/>
  <c r="AV80" i="40"/>
  <c r="AJ43" i="40"/>
  <c r="AV73" i="40"/>
  <c r="L44" i="40"/>
  <c r="X68" i="40"/>
  <c r="M44" i="40" s="1"/>
  <c r="AC79" i="40"/>
  <c r="Q33" i="40"/>
  <c r="Z29" i="34" s="1"/>
  <c r="Q34" i="40"/>
  <c r="Z30" i="34" s="1"/>
  <c r="Q32" i="40"/>
  <c r="Z28" i="34" s="1"/>
  <c r="Q35" i="40"/>
  <c r="Z31" i="34" s="1"/>
  <c r="AE42" i="40"/>
  <c r="AE47" i="40"/>
  <c r="AE45" i="40"/>
  <c r="AE52" i="40"/>
  <c r="AE41" i="40"/>
  <c r="AE46" i="40"/>
  <c r="AQ78" i="40"/>
  <c r="AK44" i="40"/>
  <c r="AW68" i="40"/>
  <c r="AL44" i="40" s="1"/>
  <c r="L34" i="40"/>
  <c r="U30" i="34" s="1"/>
  <c r="L32" i="40"/>
  <c r="U28" i="34" s="1"/>
  <c r="L35" i="40"/>
  <c r="U31" i="34" s="1"/>
  <c r="L33" i="40"/>
  <c r="U29" i="34" s="1"/>
  <c r="X79" i="40"/>
  <c r="AP33" i="40"/>
  <c r="AY29" i="34" s="1"/>
  <c r="AP34" i="40"/>
  <c r="AY30" i="34" s="1"/>
  <c r="AP32" i="40"/>
  <c r="AY28" i="34" s="1"/>
  <c r="AP35" i="40"/>
  <c r="AY31" i="34" s="1"/>
  <c r="BB79" i="40"/>
  <c r="U50" i="40"/>
  <c r="U48" i="40"/>
  <c r="U51" i="40"/>
  <c r="U49" i="40"/>
  <c r="AG80" i="40"/>
  <c r="Z50" i="40"/>
  <c r="Z48" i="40"/>
  <c r="Z51" i="40"/>
  <c r="Z49" i="40"/>
  <c r="AL80" i="40"/>
  <c r="AJ42" i="40"/>
  <c r="AJ47" i="40"/>
  <c r="AJ45" i="40"/>
  <c r="AJ52" i="40"/>
  <c r="AJ41" i="40"/>
  <c r="AJ46" i="40"/>
  <c r="AV78" i="40"/>
  <c r="F51" i="40"/>
  <c r="F49" i="40"/>
  <c r="F50" i="40"/>
  <c r="F48" i="40"/>
  <c r="AK34" i="40"/>
  <c r="AT30" i="34" s="1"/>
  <c r="AK32" i="40"/>
  <c r="AT28" i="34" s="1"/>
  <c r="AK35" i="40"/>
  <c r="AT31" i="34" s="1"/>
  <c r="AK33" i="40"/>
  <c r="AT29" i="34" s="1"/>
  <c r="AW79" i="40"/>
  <c r="V35" i="40"/>
  <c r="AE31" i="34" s="1"/>
  <c r="V33" i="40"/>
  <c r="AE29" i="34" s="1"/>
  <c r="V34" i="40"/>
  <c r="AE30" i="34" s="1"/>
  <c r="V32" i="40"/>
  <c r="AE28" i="34" s="1"/>
  <c r="AH79" i="40"/>
  <c r="AF27" i="40"/>
  <c r="AO23" i="34" s="1"/>
  <c r="AR72" i="40"/>
  <c r="AG27" i="40" s="1"/>
  <c r="AP23" i="34" s="1"/>
  <c r="Z43" i="40"/>
  <c r="AL73" i="40"/>
  <c r="K46" i="40"/>
  <c r="K42" i="40"/>
  <c r="K47" i="40"/>
  <c r="K45" i="40"/>
  <c r="K52" i="40"/>
  <c r="K41" i="40"/>
  <c r="W78" i="40"/>
  <c r="Q25" i="40"/>
  <c r="Z21" i="34" s="1"/>
  <c r="Q30" i="40"/>
  <c r="Z26" i="34" s="1"/>
  <c r="Q31" i="40"/>
  <c r="Z27" i="34" s="1"/>
  <c r="Q36" i="40"/>
  <c r="Z32" i="34" s="1"/>
  <c r="Q26" i="40"/>
  <c r="Z22" i="34" s="1"/>
  <c r="Q29" i="40"/>
  <c r="Z25" i="34" s="1"/>
  <c r="AC77" i="40"/>
  <c r="AF34" i="40"/>
  <c r="AO30" i="34" s="1"/>
  <c r="AF32" i="40"/>
  <c r="AO28" i="34" s="1"/>
  <c r="AF35" i="40"/>
  <c r="AO31" i="34" s="1"/>
  <c r="AF33" i="40"/>
  <c r="AO29" i="34" s="1"/>
  <c r="AR79" i="40"/>
  <c r="Z47" i="40"/>
  <c r="Z45" i="40"/>
  <c r="Z52" i="40"/>
  <c r="Z41" i="40"/>
  <c r="Z46" i="40"/>
  <c r="Z42" i="40"/>
  <c r="AL78" i="40"/>
  <c r="AP27" i="40"/>
  <c r="AY23" i="34" s="1"/>
  <c r="BB72" i="40"/>
  <c r="AQ27" i="40" s="1"/>
  <c r="AZ23" i="34" s="1"/>
  <c r="U45" i="40"/>
  <c r="U52" i="40"/>
  <c r="U41" i="40"/>
  <c r="U46" i="40"/>
  <c r="U42" i="40"/>
  <c r="U47" i="40"/>
  <c r="AG78" i="40"/>
  <c r="L30" i="40"/>
  <c r="U26" i="34" s="1"/>
  <c r="L31" i="40"/>
  <c r="U27" i="34" s="1"/>
  <c r="L36" i="40"/>
  <c r="U32" i="34" s="1"/>
  <c r="L26" i="40"/>
  <c r="U22" i="34" s="1"/>
  <c r="L29" i="40"/>
  <c r="U25" i="34" s="1"/>
  <c r="L25" i="40"/>
  <c r="U21" i="34" s="1"/>
  <c r="X77" i="40"/>
  <c r="AF44" i="40"/>
  <c r="AR68" i="40"/>
  <c r="AG44" i="40" s="1"/>
  <c r="AA32" i="40"/>
  <c r="AJ28" i="34" s="1"/>
  <c r="AA35" i="40"/>
  <c r="AJ31" i="34" s="1"/>
  <c r="AA33" i="40"/>
  <c r="AJ29" i="34" s="1"/>
  <c r="AA34" i="40"/>
  <c r="AJ30" i="34" s="1"/>
  <c r="AM79" i="40"/>
  <c r="AK27" i="40"/>
  <c r="AT23" i="34" s="1"/>
  <c r="AW72" i="40"/>
  <c r="AL27" i="40" s="1"/>
  <c r="AU23" i="34" s="1"/>
  <c r="AE49" i="40"/>
  <c r="AE50" i="40"/>
  <c r="AE48" i="40"/>
  <c r="AE51" i="40"/>
  <c r="AQ80" i="40"/>
  <c r="V29" i="40"/>
  <c r="AE25" i="34" s="1"/>
  <c r="V25" i="40"/>
  <c r="AE21" i="34" s="1"/>
  <c r="V30" i="40"/>
  <c r="AE26" i="34" s="1"/>
  <c r="V31" i="40"/>
  <c r="AE27" i="34" s="1"/>
  <c r="V36" i="40"/>
  <c r="AE32" i="34" s="1"/>
  <c r="V26" i="40"/>
  <c r="AE22" i="34" s="1"/>
  <c r="AH77" i="40"/>
  <c r="Q27" i="40"/>
  <c r="Z23" i="34" s="1"/>
  <c r="AC72" i="40"/>
  <c r="R27" i="40" s="1"/>
  <c r="AA23" i="34" s="1"/>
  <c r="AG73" i="40"/>
  <c r="U43" i="40"/>
  <c r="AF26" i="40"/>
  <c r="AO22" i="34" s="1"/>
  <c r="AF29" i="40"/>
  <c r="AO25" i="34" s="1"/>
  <c r="AF25" i="40"/>
  <c r="AO21" i="34" s="1"/>
  <c r="AF30" i="40"/>
  <c r="AO26" i="34" s="1"/>
  <c r="AF31" i="40"/>
  <c r="AO27" i="34" s="1"/>
  <c r="AF36" i="40"/>
  <c r="AO32" i="34" s="1"/>
  <c r="AR77" i="40"/>
  <c r="K51" i="40"/>
  <c r="K49" i="40"/>
  <c r="K50" i="40"/>
  <c r="K48" i="40"/>
  <c r="W80" i="40"/>
  <c r="Q44" i="40"/>
  <c r="AC68" i="40"/>
  <c r="R44" i="40" s="1"/>
  <c r="AO43" i="40"/>
  <c r="BA73" i="40"/>
  <c r="L27" i="40"/>
  <c r="U23" i="34" s="1"/>
  <c r="X72" i="40"/>
  <c r="M27" i="40" s="1"/>
  <c r="V23" i="34" s="1"/>
  <c r="AA44" i="40"/>
  <c r="AM68" i="40"/>
  <c r="AB44" i="40" s="1"/>
  <c r="P48" i="40"/>
  <c r="P50" i="40"/>
  <c r="P51" i="40"/>
  <c r="P49" i="40"/>
  <c r="AB80" i="40"/>
  <c r="AO41" i="40"/>
  <c r="AO46" i="40"/>
  <c r="AO42" i="40"/>
  <c r="AO47" i="40"/>
  <c r="AO45" i="40"/>
  <c r="AO52" i="40"/>
  <c r="BA78" i="40"/>
  <c r="P43" i="40"/>
  <c r="AB73" i="40"/>
  <c r="AK31" i="40"/>
  <c r="AT27" i="34" s="1"/>
  <c r="AK36" i="40"/>
  <c r="AT32" i="34" s="1"/>
  <c r="AK26" i="40"/>
  <c r="AT22" i="34" s="1"/>
  <c r="AK29" i="40"/>
  <c r="AT25" i="34" s="1"/>
  <c r="AK25" i="40"/>
  <c r="AT21" i="34" s="1"/>
  <c r="AK30" i="40"/>
  <c r="AT26" i="34" s="1"/>
  <c r="AW77" i="40"/>
  <c r="V44" i="40"/>
  <c r="AH68" i="40"/>
  <c r="W44" i="40" s="1"/>
  <c r="AO48" i="40"/>
  <c r="AO51" i="40"/>
  <c r="AO49" i="40"/>
  <c r="AO50" i="40"/>
  <c r="BA80" i="40"/>
  <c r="AA27" i="40"/>
  <c r="AJ23" i="34" s="1"/>
  <c r="AM72" i="40"/>
  <c r="AB27" i="40" s="1"/>
  <c r="AK23" i="34" s="1"/>
  <c r="AP44" i="40"/>
  <c r="BB68" i="40"/>
  <c r="AQ44" i="40" s="1"/>
  <c r="AA29" i="40"/>
  <c r="AJ25" i="34" s="1"/>
  <c r="AA25" i="40"/>
  <c r="AJ21" i="34" s="1"/>
  <c r="AA30" i="40"/>
  <c r="AJ26" i="34" s="1"/>
  <c r="AA31" i="40"/>
  <c r="AJ27" i="34" s="1"/>
  <c r="AA36" i="40"/>
  <c r="AJ32" i="34" s="1"/>
  <c r="AA26" i="40"/>
  <c r="AJ22" i="34" s="1"/>
  <c r="AM77" i="40"/>
  <c r="P41" i="40"/>
  <c r="P46" i="40"/>
  <c r="P42" i="40"/>
  <c r="P47" i="40"/>
  <c r="P45" i="40"/>
  <c r="P52" i="40"/>
  <c r="AB78" i="40"/>
  <c r="K43" i="40"/>
  <c r="W73" i="40"/>
  <c r="V27" i="40"/>
  <c r="AE23" i="34" s="1"/>
  <c r="AH72" i="40"/>
  <c r="W27" i="40" s="1"/>
  <c r="AF23" i="34" s="1"/>
  <c r="AP43" i="40" l="1"/>
  <c r="BB73" i="40"/>
  <c r="AQ43" i="40" s="1"/>
  <c r="R35" i="40"/>
  <c r="AA31" i="34" s="1"/>
  <c r="R33" i="40"/>
  <c r="AA29" i="34" s="1"/>
  <c r="R34" i="40"/>
  <c r="AA30" i="34" s="1"/>
  <c r="R32" i="40"/>
  <c r="AA28" i="34" s="1"/>
  <c r="AK51" i="40"/>
  <c r="AK49" i="40"/>
  <c r="AK50" i="40"/>
  <c r="AK48" i="40"/>
  <c r="AW80" i="40"/>
  <c r="W35" i="40"/>
  <c r="AF31" i="34" s="1"/>
  <c r="W33" i="40"/>
  <c r="AF29" i="34" s="1"/>
  <c r="W34" i="40"/>
  <c r="AF30" i="34" s="1"/>
  <c r="W32" i="40"/>
  <c r="AF28" i="34" s="1"/>
  <c r="AG34" i="40"/>
  <c r="AP30" i="34" s="1"/>
  <c r="AG32" i="40"/>
  <c r="AP28" i="34" s="1"/>
  <c r="AG35" i="40"/>
  <c r="AP31" i="34" s="1"/>
  <c r="AG33" i="40"/>
  <c r="AP29" i="34" s="1"/>
  <c r="AL34" i="40"/>
  <c r="AU30" i="34" s="1"/>
  <c r="AL32" i="40"/>
  <c r="AU28" i="34" s="1"/>
  <c r="AL35" i="40"/>
  <c r="AU31" i="34" s="1"/>
  <c r="AL33" i="40"/>
  <c r="AU29" i="34" s="1"/>
  <c r="L51" i="40"/>
  <c r="L49" i="40"/>
  <c r="L50" i="40"/>
  <c r="L48" i="40"/>
  <c r="X80" i="40"/>
  <c r="AA47" i="40"/>
  <c r="AA45" i="40"/>
  <c r="AA52" i="40"/>
  <c r="AA41" i="40"/>
  <c r="AA46" i="40"/>
  <c r="AA42" i="40"/>
  <c r="AM78" i="40"/>
  <c r="AF49" i="40"/>
  <c r="AF50" i="40"/>
  <c r="AF48" i="40"/>
  <c r="AF51" i="40"/>
  <c r="AR80" i="40"/>
  <c r="AL30" i="40"/>
  <c r="AU26" i="34" s="1"/>
  <c r="AL31" i="40"/>
  <c r="AU27" i="34" s="1"/>
  <c r="AL36" i="40"/>
  <c r="AU32" i="34" s="1"/>
  <c r="AL26" i="40"/>
  <c r="AU22" i="34" s="1"/>
  <c r="AL29" i="40"/>
  <c r="AU25" i="34" s="1"/>
  <c r="AL25" i="40"/>
  <c r="AU21" i="34" s="1"/>
  <c r="M34" i="40"/>
  <c r="V30" i="34" s="1"/>
  <c r="M33" i="40"/>
  <c r="V29" i="34" s="1"/>
  <c r="M32" i="40"/>
  <c r="V28" i="34" s="1"/>
  <c r="M35" i="40"/>
  <c r="V31" i="34" s="1"/>
  <c r="AQ25" i="40"/>
  <c r="AZ21" i="34" s="1"/>
  <c r="AQ30" i="40"/>
  <c r="AZ26" i="34" s="1"/>
  <c r="AQ31" i="40"/>
  <c r="AZ27" i="34" s="1"/>
  <c r="AQ36" i="40"/>
  <c r="AZ32" i="34" s="1"/>
  <c r="AQ26" i="40"/>
  <c r="AZ22" i="34" s="1"/>
  <c r="AQ29" i="40"/>
  <c r="AZ25" i="34" s="1"/>
  <c r="AA43" i="40"/>
  <c r="AM73" i="40"/>
  <c r="AB43" i="40" s="1"/>
  <c r="AG26" i="40"/>
  <c r="AP22" i="34" s="1"/>
  <c r="AG36" i="40"/>
  <c r="AP32" i="34" s="1"/>
  <c r="AG29" i="40"/>
  <c r="AP25" i="34" s="1"/>
  <c r="AG25" i="40"/>
  <c r="AP21" i="34" s="1"/>
  <c r="AG30" i="40"/>
  <c r="AP26" i="34" s="1"/>
  <c r="AG31" i="40"/>
  <c r="AP27" i="34" s="1"/>
  <c r="M30" i="40"/>
  <c r="V26" i="34" s="1"/>
  <c r="M31" i="40"/>
  <c r="V27" i="34" s="1"/>
  <c r="M36" i="40"/>
  <c r="V32" i="34" s="1"/>
  <c r="M26" i="40"/>
  <c r="V22" i="34" s="1"/>
  <c r="M29" i="40"/>
  <c r="V25" i="34" s="1"/>
  <c r="M25" i="40"/>
  <c r="V21" i="34" s="1"/>
  <c r="R25" i="40"/>
  <c r="AA21" i="34" s="1"/>
  <c r="R30" i="40"/>
  <c r="AA26" i="34" s="1"/>
  <c r="R31" i="40"/>
  <c r="AA27" i="34" s="1"/>
  <c r="R36" i="40"/>
  <c r="AA32" i="34" s="1"/>
  <c r="R26" i="40"/>
  <c r="AA22" i="34" s="1"/>
  <c r="R29" i="40"/>
  <c r="AA25" i="34" s="1"/>
  <c r="AK43" i="40"/>
  <c r="AW73" i="40"/>
  <c r="AL43" i="40" s="1"/>
  <c r="L43" i="40"/>
  <c r="X73" i="40"/>
  <c r="M43" i="40" s="1"/>
  <c r="Q41" i="40"/>
  <c r="Q46" i="40"/>
  <c r="Q42" i="40"/>
  <c r="Q47" i="40"/>
  <c r="Q45" i="40"/>
  <c r="Q52" i="40"/>
  <c r="AC78" i="40"/>
  <c r="AK46" i="40"/>
  <c r="AK42" i="40"/>
  <c r="AK47" i="40"/>
  <c r="AK45" i="40"/>
  <c r="AK52" i="40"/>
  <c r="AK41" i="40"/>
  <c r="AW78" i="40"/>
  <c r="AP41" i="40"/>
  <c r="AP46" i="40"/>
  <c r="AP42" i="40"/>
  <c r="AP47" i="40"/>
  <c r="AP45" i="40"/>
  <c r="AP52" i="40"/>
  <c r="BB78" i="40"/>
  <c r="AF42" i="40"/>
  <c r="AF47" i="40"/>
  <c r="AF45" i="40"/>
  <c r="AF52" i="40"/>
  <c r="AF41" i="40"/>
  <c r="AF46" i="40"/>
  <c r="AR78" i="40"/>
  <c r="AC73" i="40"/>
  <c r="R43" i="40" s="1"/>
  <c r="Q43" i="40"/>
  <c r="AB29" i="40"/>
  <c r="AK25" i="34" s="1"/>
  <c r="AB25" i="40"/>
  <c r="AK21" i="34" s="1"/>
  <c r="AB30" i="40"/>
  <c r="AK26" i="34" s="1"/>
  <c r="AB31" i="40"/>
  <c r="AK27" i="34" s="1"/>
  <c r="AB36" i="40"/>
  <c r="AK32" i="34" s="1"/>
  <c r="AB26" i="40"/>
  <c r="AK22" i="34" s="1"/>
  <c r="L46" i="40"/>
  <c r="L42" i="40"/>
  <c r="L47" i="40"/>
  <c r="L45" i="40"/>
  <c r="L52" i="40"/>
  <c r="L41" i="40"/>
  <c r="X78" i="40"/>
  <c r="V43" i="40"/>
  <c r="AH73" i="40"/>
  <c r="W43" i="40" s="1"/>
  <c r="V45" i="40"/>
  <c r="V52" i="40"/>
  <c r="V41" i="40"/>
  <c r="V46" i="40"/>
  <c r="V42" i="40"/>
  <c r="V47" i="40"/>
  <c r="AH78" i="40"/>
  <c r="W29" i="40"/>
  <c r="AF25" i="34" s="1"/>
  <c r="W25" i="40"/>
  <c r="AF21" i="34" s="1"/>
  <c r="W30" i="40"/>
  <c r="AF26" i="34" s="1"/>
  <c r="W31" i="40"/>
  <c r="AF27" i="34" s="1"/>
  <c r="W36" i="40"/>
  <c r="AF32" i="34" s="1"/>
  <c r="W26" i="40"/>
  <c r="AF22" i="34" s="1"/>
  <c r="V50" i="40"/>
  <c r="V48" i="40"/>
  <c r="V51" i="40"/>
  <c r="V49" i="40"/>
  <c r="AH80" i="40"/>
  <c r="AQ33" i="40"/>
  <c r="AZ29" i="34" s="1"/>
  <c r="AQ34" i="40"/>
  <c r="AZ30" i="34" s="1"/>
  <c r="AQ32" i="40"/>
  <c r="AZ28" i="34" s="1"/>
  <c r="AQ35" i="40"/>
  <c r="AZ31" i="34" s="1"/>
  <c r="AP48" i="40"/>
  <c r="AP51" i="40"/>
  <c r="AP49" i="40"/>
  <c r="AP50" i="40"/>
  <c r="BB80" i="40"/>
  <c r="AA50" i="40"/>
  <c r="AA48" i="40"/>
  <c r="AA51" i="40"/>
  <c r="AA49" i="40"/>
  <c r="AM80" i="40"/>
  <c r="AF43" i="40"/>
  <c r="AR73" i="40"/>
  <c r="AG43" i="40" s="1"/>
  <c r="AB32" i="40"/>
  <c r="AK28" i="34" s="1"/>
  <c r="AB35" i="40"/>
  <c r="AK31" i="34" s="1"/>
  <c r="AB33" i="40"/>
  <c r="AK29" i="34" s="1"/>
  <c r="AB34" i="40"/>
  <c r="AK30" i="34" s="1"/>
  <c r="Q50" i="40"/>
  <c r="Q48" i="40"/>
  <c r="Q51" i="40"/>
  <c r="Q49" i="40"/>
  <c r="AC80" i="40"/>
  <c r="M48" i="40" l="1"/>
  <c r="M51" i="40"/>
  <c r="M49" i="40"/>
  <c r="M50" i="40"/>
  <c r="R50" i="40"/>
  <c r="R48" i="40"/>
  <c r="R51" i="40"/>
  <c r="R49" i="40"/>
  <c r="AG42" i="40"/>
  <c r="AG47" i="40"/>
  <c r="AG45" i="40"/>
  <c r="AG52" i="40"/>
  <c r="AG41" i="40"/>
  <c r="AG46" i="40"/>
  <c r="AQ41" i="40"/>
  <c r="AQ46" i="40"/>
  <c r="AQ42" i="40"/>
  <c r="AQ47" i="40"/>
  <c r="AQ45" i="40"/>
  <c r="AQ52" i="40"/>
  <c r="AB50" i="40"/>
  <c r="AB48" i="40"/>
  <c r="AB49" i="40"/>
  <c r="AB51" i="40"/>
  <c r="AQ48" i="40"/>
  <c r="AQ51" i="40"/>
  <c r="AQ49" i="40"/>
  <c r="AQ50" i="40"/>
  <c r="AG51" i="40"/>
  <c r="AG49" i="40"/>
  <c r="AG50" i="40"/>
  <c r="AG48" i="40"/>
  <c r="AL51" i="40"/>
  <c r="AL49" i="40"/>
  <c r="AL50" i="40"/>
  <c r="AL48" i="40"/>
  <c r="AB47" i="40"/>
  <c r="AB45" i="40"/>
  <c r="AB52" i="40"/>
  <c r="AB42" i="40"/>
  <c r="AB41" i="40"/>
  <c r="AB46" i="40"/>
  <c r="AL46" i="40"/>
  <c r="AL42" i="40"/>
  <c r="AL47" i="40"/>
  <c r="AL45" i="40"/>
  <c r="AL52" i="40"/>
  <c r="AL41" i="40"/>
  <c r="M41" i="40"/>
  <c r="M46" i="40"/>
  <c r="M42" i="40"/>
  <c r="M47" i="40"/>
  <c r="M45" i="40"/>
  <c r="M52" i="40"/>
  <c r="R41" i="40"/>
  <c r="R46" i="40"/>
  <c r="R42" i="40"/>
  <c r="R47" i="40"/>
  <c r="R45" i="40"/>
  <c r="R52" i="40"/>
  <c r="W45" i="40"/>
  <c r="W52" i="40"/>
  <c r="W41" i="40"/>
  <c r="W46" i="40"/>
  <c r="W42" i="40"/>
  <c r="W47" i="40"/>
  <c r="W50" i="40"/>
  <c r="W48" i="40"/>
  <c r="W51" i="40"/>
  <c r="W49" i="4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300-000001000000}">
      <text>
        <r>
          <rPr>
            <b/>
            <sz val="8"/>
            <color indexed="81"/>
            <rFont val="Tahoma"/>
            <family val="2"/>
          </rPr>
          <t>Insert Table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400-000001000000}">
      <text>
        <r>
          <rPr>
            <b/>
            <sz val="8"/>
            <color indexed="81"/>
            <rFont val="Tahoma"/>
            <family val="2"/>
          </rPr>
          <t>Insert Table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500-000001000000}">
      <text>
        <r>
          <rPr>
            <b/>
            <sz val="8"/>
            <color indexed="81"/>
            <rFont val="Tahoma"/>
            <family val="2"/>
          </rPr>
          <t>Insert Table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600-000001000000}">
      <text>
        <r>
          <rPr>
            <b/>
            <sz val="8"/>
            <color indexed="81"/>
            <rFont val="Tahoma"/>
            <family val="2"/>
          </rPr>
          <t>Insert Table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700-000001000000}">
      <text>
        <r>
          <rPr>
            <b/>
            <sz val="8"/>
            <color indexed="81"/>
            <rFont val="Tahoma"/>
            <family val="2"/>
          </rPr>
          <t>Insert Table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800-000001000000}">
      <text>
        <r>
          <rPr>
            <b/>
            <sz val="8"/>
            <color indexed="81"/>
            <rFont val="Tahoma"/>
            <family val="2"/>
          </rPr>
          <t>Insert Table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900-000001000000}">
      <text>
        <r>
          <rPr>
            <b/>
            <sz val="8"/>
            <color indexed="81"/>
            <rFont val="Tahoma"/>
            <family val="2"/>
          </rPr>
          <t>Insert Table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A00-000001000000}">
      <text>
        <r>
          <rPr>
            <b/>
            <sz val="8"/>
            <color indexed="81"/>
            <rFont val="Tahoma"/>
            <family val="2"/>
          </rPr>
          <t>Insert Table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B00-000001000000}">
      <text>
        <r>
          <rPr>
            <b/>
            <sz val="8"/>
            <color indexed="81"/>
            <rFont val="Tahoma"/>
            <family val="2"/>
          </rPr>
          <t>Insert Table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C00-000001000000}">
      <text>
        <r>
          <rPr>
            <b/>
            <sz val="8"/>
            <color indexed="81"/>
            <rFont val="Tahoma"/>
            <family val="2"/>
          </rPr>
          <t>Insert Table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D00-000001000000}">
      <text>
        <r>
          <rPr>
            <b/>
            <sz val="8"/>
            <color indexed="81"/>
            <rFont val="Tahoma"/>
            <family val="2"/>
          </rPr>
          <t>Insert Table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E00-000001000000}">
      <text>
        <r>
          <rPr>
            <b/>
            <sz val="8"/>
            <color indexed="81"/>
            <rFont val="Tahoma"/>
            <family val="2"/>
          </rPr>
          <t>Insert Table</t>
        </r>
      </text>
    </comment>
  </commentList>
</comments>
</file>

<file path=xl/sharedStrings.xml><?xml version="1.0" encoding="utf-8"?>
<sst xmlns="http://schemas.openxmlformats.org/spreadsheetml/2006/main" count="6579" uniqueCount="343">
  <si>
    <t>Year</t>
  </si>
  <si>
    <t>Cset_CN</t>
  </si>
  <si>
    <t>Attribute</t>
  </si>
  <si>
    <t>Agriculture</t>
  </si>
  <si>
    <t>Food</t>
  </si>
  <si>
    <t>Chemical</t>
  </si>
  <si>
    <t>Metal</t>
  </si>
  <si>
    <t>~TFM_FILL</t>
  </si>
  <si>
    <t>Operation_Sum_Avg_Count</t>
  </si>
  <si>
    <t>Scenario Name</t>
  </si>
  <si>
    <t>DKE</t>
  </si>
  <si>
    <t>DKW</t>
  </si>
  <si>
    <t>A</t>
  </si>
  <si>
    <t>IADMT</t>
  </si>
  <si>
    <t>IADHT</t>
  </si>
  <si>
    <t>IADRH</t>
  </si>
  <si>
    <t>IADLA</t>
  </si>
  <si>
    <t>IADEM</t>
  </si>
  <si>
    <t>IADTF</t>
  </si>
  <si>
    <t>IADFL</t>
  </si>
  <si>
    <t>IFDMT</t>
  </si>
  <si>
    <t>IFDHT</t>
  </si>
  <si>
    <t>IFDRH</t>
  </si>
  <si>
    <t>IFDLA</t>
  </si>
  <si>
    <t>IFDEM</t>
  </si>
  <si>
    <t>IFDTF</t>
  </si>
  <si>
    <t>IFDFL</t>
  </si>
  <si>
    <t>ICDMT</t>
  </si>
  <si>
    <t>ICDHT</t>
  </si>
  <si>
    <t>ICDRH</t>
  </si>
  <si>
    <t>ICDLA</t>
  </si>
  <si>
    <t>ICDEM</t>
  </si>
  <si>
    <t>ICDTF</t>
  </si>
  <si>
    <t>ICDFL</t>
  </si>
  <si>
    <t>IGDMT</t>
  </si>
  <si>
    <t>IGDHT</t>
  </si>
  <si>
    <t>IGDRH</t>
  </si>
  <si>
    <t>IGDLA</t>
  </si>
  <si>
    <t>IGDEM</t>
  </si>
  <si>
    <t>IGDTF</t>
  </si>
  <si>
    <t>IGDFL</t>
  </si>
  <si>
    <t>IMDMT</t>
  </si>
  <si>
    <t>IMDHT</t>
  </si>
  <si>
    <t>IMDRH</t>
  </si>
  <si>
    <t>IMDLA</t>
  </si>
  <si>
    <t>IMDEM</t>
  </si>
  <si>
    <t>IMDTF</t>
  </si>
  <si>
    <t>IMDFL</t>
  </si>
  <si>
    <t>IODMT</t>
  </si>
  <si>
    <t>IODHT</t>
  </si>
  <si>
    <t>IODRH</t>
  </si>
  <si>
    <t>IODLA</t>
  </si>
  <si>
    <t>IODEM</t>
  </si>
  <si>
    <t>IODTF</t>
  </si>
  <si>
    <t>IODFL</t>
  </si>
  <si>
    <t>IVDMT</t>
  </si>
  <si>
    <t>IVDHT</t>
  </si>
  <si>
    <t>IVDRH</t>
  </si>
  <si>
    <t>IVDLA</t>
  </si>
  <si>
    <t>IVDEM</t>
  </si>
  <si>
    <t>IVDTF</t>
  </si>
  <si>
    <t>IVDFL</t>
  </si>
  <si>
    <t>ITDMT</t>
  </si>
  <si>
    <t>ITDHT</t>
  </si>
  <si>
    <t>ITDRH</t>
  </si>
  <si>
    <t>ITDLA</t>
  </si>
  <si>
    <t>ITDEM</t>
  </si>
  <si>
    <t>ITDTF</t>
  </si>
  <si>
    <t>ITDFL</t>
  </si>
  <si>
    <t>IPDMT</t>
  </si>
  <si>
    <t>IPDHT</t>
  </si>
  <si>
    <t>IPDRH</t>
  </si>
  <si>
    <t>IPDLA</t>
  </si>
  <si>
    <t>IPDEM</t>
  </si>
  <si>
    <t>IPDTF</t>
  </si>
  <si>
    <t>IPDFL</t>
  </si>
  <si>
    <t>IUDMT</t>
  </si>
  <si>
    <t>IUDHT</t>
  </si>
  <si>
    <t>IUDRH</t>
  </si>
  <si>
    <t>IUDLA</t>
  </si>
  <si>
    <t>IUDEM</t>
  </si>
  <si>
    <t>IUDTF</t>
  </si>
  <si>
    <t>IUDFL</t>
  </si>
  <si>
    <t>Sector/Years</t>
  </si>
  <si>
    <t>Glass&amp;Concrete</t>
  </si>
  <si>
    <t>Other</t>
  </si>
  <si>
    <t>Motor vehicles</t>
  </si>
  <si>
    <t>Sales</t>
  </si>
  <si>
    <t>PrivateService</t>
  </si>
  <si>
    <t>PublicService</t>
  </si>
  <si>
    <t>Drivers</t>
  </si>
  <si>
    <t>~TFM_DINS</t>
  </si>
  <si>
    <t>TIMES sectors</t>
  </si>
  <si>
    <t>Growth is assumed to follow</t>
  </si>
  <si>
    <t>TIMES code</t>
  </si>
  <si>
    <t>agriculture, fxa</t>
  </si>
  <si>
    <t>IA</t>
  </si>
  <si>
    <t>manufacturing, fxn</t>
  </si>
  <si>
    <t>IF</t>
  </si>
  <si>
    <t>IC</t>
  </si>
  <si>
    <t>IG</t>
  </si>
  <si>
    <t>IM</t>
  </si>
  <si>
    <t>IO</t>
  </si>
  <si>
    <t>private services, fxqz</t>
  </si>
  <si>
    <t>IV</t>
  </si>
  <si>
    <t>IT</t>
  </si>
  <si>
    <t>IP</t>
  </si>
  <si>
    <t>public service, fxo</t>
  </si>
  <si>
    <t>IU</t>
  </si>
  <si>
    <t>Production values aggregated sectors</t>
  </si>
  <si>
    <t>ADAM code</t>
  </si>
  <si>
    <t>Total economy</t>
  </si>
  <si>
    <t>fx</t>
  </si>
  <si>
    <t>Manufacturing, fxng, fxne, fxnf</t>
  </si>
  <si>
    <t>fxn</t>
  </si>
  <si>
    <t>Services, fxqz,fxqs,fxqf</t>
  </si>
  <si>
    <t>fxq</t>
  </si>
  <si>
    <t>Source: Convergence Programme 2015, historical data 2010-2014, 2012-2014 are preliminary</t>
  </si>
  <si>
    <t>Note: Millions of 2010 DKK, in chained values - not additive over the aggregation</t>
  </si>
  <si>
    <t>Code: wplot fx fxn fxq;</t>
  </si>
  <si>
    <t>Production values by disaggregated sectors</t>
  </si>
  <si>
    <t>fxa</t>
  </si>
  <si>
    <t>Extraction of oil</t>
  </si>
  <si>
    <t>fxe</t>
  </si>
  <si>
    <t>Refineries</t>
  </si>
  <si>
    <t>fxng</t>
  </si>
  <si>
    <t>Energy supply</t>
  </si>
  <si>
    <t>fxne</t>
  </si>
  <si>
    <t>fxnf</t>
  </si>
  <si>
    <t>Other manufacturing</t>
  </si>
  <si>
    <t>fxnz</t>
  </si>
  <si>
    <t>Construction</t>
  </si>
  <si>
    <t>fxb</t>
  </si>
  <si>
    <t>Services, not sea or financial</t>
  </si>
  <si>
    <t>fxqz</t>
  </si>
  <si>
    <t>Sea transport</t>
  </si>
  <si>
    <t>fxqs</t>
  </si>
  <si>
    <t>Financial services</t>
  </si>
  <si>
    <t>fxqf</t>
  </si>
  <si>
    <t>Dwelling services</t>
  </si>
  <si>
    <t>fxh</t>
  </si>
  <si>
    <t>Public services</t>
  </si>
  <si>
    <t>fxo</t>
  </si>
  <si>
    <t>Code: wplot fxa fxe fxng fxne fxnf fxnz fxb fxqz fxqs fxqf fxh fxo;</t>
  </si>
  <si>
    <t>Date</t>
  </si>
  <si>
    <t>Name</t>
  </si>
  <si>
    <t>Sheet Name</t>
  </si>
  <si>
    <t>Cells</t>
  </si>
  <si>
    <t>Comments</t>
  </si>
  <si>
    <t>DEM_FR_Glass&amp;Concrete</t>
  </si>
  <si>
    <t>DEM_FR_Metal</t>
  </si>
  <si>
    <t>DEM_FR_Chemical</t>
  </si>
  <si>
    <t>DEM_FR_FOOD</t>
  </si>
  <si>
    <t>DEM_FR_Agriculture</t>
  </si>
  <si>
    <t>DEM_FR_OtherCommodity</t>
  </si>
  <si>
    <t>DEM_FR_MotorVehicles</t>
  </si>
  <si>
    <t>DEM_FR_Wholesale&amp;Retail</t>
  </si>
  <si>
    <t>DEM_FR_PrivateService</t>
  </si>
  <si>
    <t>DEM_FR_PublicService</t>
  </si>
  <si>
    <t>INDMT</t>
  </si>
  <si>
    <t>INDHT</t>
  </si>
  <si>
    <t>INDRH</t>
  </si>
  <si>
    <t>INDLA</t>
  </si>
  <si>
    <t>INDEM</t>
  </si>
  <si>
    <t>INDTF</t>
  </si>
  <si>
    <t>INDFL</t>
  </si>
  <si>
    <t>ILDMT</t>
  </si>
  <si>
    <t>ILDHT</t>
  </si>
  <si>
    <t>ILDRH</t>
  </si>
  <si>
    <t>ILDLA</t>
  </si>
  <si>
    <t>ILDEM</t>
  </si>
  <si>
    <t>ILDTF</t>
  </si>
  <si>
    <t>ILDFL</t>
  </si>
  <si>
    <t>Other Utilities</t>
  </si>
  <si>
    <t>IN</t>
  </si>
  <si>
    <t>IL</t>
  </si>
  <si>
    <t>construction, fxb</t>
  </si>
  <si>
    <t>II</t>
  </si>
  <si>
    <t>Source: Long term economic forecast for Public Budget Proposal 2016 (October 2015), historical data 2010-2014, 2012-2014 are preliminary</t>
  </si>
  <si>
    <t>Total Economy</t>
  </si>
  <si>
    <t>GDP</t>
  </si>
  <si>
    <t>BY_Demands_Drivers</t>
  </si>
  <si>
    <t>Demand Drivers Growth in Fraction 2010 start year</t>
  </si>
  <si>
    <t>All</t>
  </si>
  <si>
    <t>Description</t>
  </si>
  <si>
    <t>Purpose:</t>
  </si>
  <si>
    <t>Description:</t>
  </si>
  <si>
    <t>Relevant sectors</t>
  </si>
  <si>
    <t>IND</t>
  </si>
  <si>
    <t>Description of different sheets</t>
  </si>
  <si>
    <t>DEM_FR_Construction</t>
  </si>
  <si>
    <t>DEM_FR_OtherUtilities</t>
  </si>
  <si>
    <t>Demand projection for sector.</t>
  </si>
  <si>
    <t>Convergence programme</t>
  </si>
  <si>
    <t>This workbook projects industry demand for energy services to 2050</t>
  </si>
  <si>
    <t>COM_PROJ</t>
  </si>
  <si>
    <t>BASE</t>
  </si>
  <si>
    <t>Giada</t>
  </si>
  <si>
    <t>File creation for alignment of industry demands to NETP</t>
  </si>
  <si>
    <t>Projection of demand is based on NETP (2016) - 6DS scenario (or scenario with maximum growth)</t>
  </si>
  <si>
    <t>NETP projection for the danish economy</t>
  </si>
  <si>
    <t>Index</t>
  </si>
  <si>
    <t>Code</t>
  </si>
  <si>
    <t>Sector</t>
  </si>
  <si>
    <t>Text</t>
  </si>
  <si>
    <t>Eurostat</t>
  </si>
  <si>
    <t>Temperature Distribution</t>
  </si>
  <si>
    <t>Efficiency</t>
  </si>
  <si>
    <t>EUROSTAT final energy use sector</t>
  </si>
  <si>
    <t>IAG</t>
  </si>
  <si>
    <t>INDA</t>
  </si>
  <si>
    <t>01 Agriculture, forestry and fishing</t>
  </si>
  <si>
    <t>Agriculture / Forestry + Fishing</t>
  </si>
  <si>
    <t>DK (Agriculture)</t>
  </si>
  <si>
    <t>Same across all subsectors</t>
  </si>
  <si>
    <t>Other sectors</t>
  </si>
  <si>
    <t>IFD</t>
  </si>
  <si>
    <t>INDF</t>
  </si>
  <si>
    <t>Food industry</t>
  </si>
  <si>
    <t>02 Food and Tabacco industry</t>
  </si>
  <si>
    <t>Food and Tabacco</t>
  </si>
  <si>
    <t>DK (Food)</t>
  </si>
  <si>
    <t>Industry</t>
  </si>
  <si>
    <t>ICH</t>
  </si>
  <si>
    <t>INDC</t>
  </si>
  <si>
    <t>Chemical industry</t>
  </si>
  <si>
    <t>04 Chemical and Petrochemical industry</t>
  </si>
  <si>
    <t>Chemical and Petrochemical industry</t>
  </si>
  <si>
    <t>DK (Chemical)</t>
  </si>
  <si>
    <t>IGL</t>
  </si>
  <si>
    <t>INDG</t>
  </si>
  <si>
    <t>Glass &amp; Concrete industry</t>
  </si>
  <si>
    <t>05 Non-metallic Minerals (Glass, pottery &amp; building mat. Industry)</t>
  </si>
  <si>
    <t>Non-metallic Minerals (Glass, pottery &amp; building mat. Industry)</t>
  </si>
  <si>
    <t>DK (GlassConcrete)</t>
  </si>
  <si>
    <t>GlassConcrete</t>
  </si>
  <si>
    <t>IX</t>
  </si>
  <si>
    <t>IAL</t>
  </si>
  <si>
    <t>INDX</t>
  </si>
  <si>
    <t>Aluminium industry</t>
  </si>
  <si>
    <t>06 Non-ferrous metal industry</t>
  </si>
  <si>
    <t>Non-ferrous metal industry</t>
  </si>
  <si>
    <t>SE (IronSteel)</t>
  </si>
  <si>
    <t>Aluminium</t>
  </si>
  <si>
    <t>IOT</t>
  </si>
  <si>
    <t>INDO</t>
  </si>
  <si>
    <t>Other comm</t>
  </si>
  <si>
    <t>07 Other commodity production</t>
  </si>
  <si>
    <t>Non-specified (Industry)+Textile and Leather</t>
  </si>
  <si>
    <t>DK (Other comm)</t>
  </si>
  <si>
    <t>IR</t>
  </si>
  <si>
    <t>IPP</t>
  </si>
  <si>
    <t>INDR</t>
  </si>
  <si>
    <t>Paper &amp; Pulp industry</t>
  </si>
  <si>
    <t>08 Paper, Pulp and Print</t>
  </si>
  <si>
    <t>Paper, Pulp and Print</t>
  </si>
  <si>
    <t>SE (PaperPulp)</t>
  </si>
  <si>
    <t>PaperPulp</t>
  </si>
  <si>
    <t>IS</t>
  </si>
  <si>
    <t>ISM</t>
  </si>
  <si>
    <t>INDS</t>
  </si>
  <si>
    <t xml:space="preserve">Iron &amp; Steel </t>
  </si>
  <si>
    <t>09 Iron and steel industry</t>
  </si>
  <si>
    <t>Iron &amp; steel industry</t>
  </si>
  <si>
    <t>IronSteel</t>
  </si>
  <si>
    <t>IME</t>
  </si>
  <si>
    <t>INDM</t>
  </si>
  <si>
    <t>Machinery industry</t>
  </si>
  <si>
    <t>10 Machinery and Transport Equipment</t>
  </si>
  <si>
    <t>Machinery + Transport Equipment</t>
  </si>
  <si>
    <t>DK (Metals, machinery and transport equipment)</t>
  </si>
  <si>
    <t>Machinery</t>
  </si>
  <si>
    <t>ISR</t>
  </si>
  <si>
    <t>INDU</t>
  </si>
  <si>
    <t>Service</t>
  </si>
  <si>
    <t>11 Service industries</t>
  </si>
  <si>
    <t>Services+Non-specified (Other)</t>
  </si>
  <si>
    <t>DK (Public Service)</t>
  </si>
  <si>
    <t>ICO</t>
  </si>
  <si>
    <t>INDN</t>
  </si>
  <si>
    <t>12 Construction industries</t>
  </si>
  <si>
    <t>DK (Construction)</t>
  </si>
  <si>
    <t>IW</t>
  </si>
  <si>
    <t>IWP</t>
  </si>
  <si>
    <t>INDW</t>
  </si>
  <si>
    <t>Wood products industry</t>
  </si>
  <si>
    <t>13 Wood and Wood Products</t>
  </si>
  <si>
    <t>Wood and Wood Products</t>
  </si>
  <si>
    <t>SE (Wood)</t>
  </si>
  <si>
    <t>Wood</t>
  </si>
  <si>
    <t>IMQ</t>
  </si>
  <si>
    <t>INDI</t>
  </si>
  <si>
    <t>Mining</t>
  </si>
  <si>
    <t>14 Mining and Quarrying</t>
  </si>
  <si>
    <t>Mining and Quarrying</t>
  </si>
  <si>
    <t>High</t>
  </si>
  <si>
    <t>Low</t>
  </si>
  <si>
    <t>BASED ON NETP 2016 SCENARIOS</t>
  </si>
  <si>
    <t>Production development from 2 degree scenario (but is in most cases very similar to 6 and 4 degree scenarios)</t>
  </si>
  <si>
    <t>Decoupling factors derived from 2 and 6 degree scenarios</t>
  </si>
  <si>
    <t>Production development (Megatonnnes etc)</t>
  </si>
  <si>
    <t>Decoupling Production/Energy service demand (min) 2DS</t>
  </si>
  <si>
    <t>Energy growth (max)</t>
  </si>
  <si>
    <t>Energy growth (min)</t>
  </si>
  <si>
    <t>Decoupling Production/Energy service demand (max) 6DS</t>
  </si>
  <si>
    <t>Decoupling Production/Energy service demand (min)</t>
  </si>
  <si>
    <t>MANUFACTURING INDUSTRIES (DENMARK)</t>
  </si>
  <si>
    <t>Difference between "max" and "min" is used to derive energy efficiency potentials to "Scen_DK_IND_EE-LOW"</t>
  </si>
  <si>
    <t>Driver</t>
  </si>
  <si>
    <t>Other ind</t>
  </si>
  <si>
    <t>Chemicals</t>
  </si>
  <si>
    <t>Cement</t>
  </si>
  <si>
    <t>IMV</t>
  </si>
  <si>
    <t>INDV</t>
  </si>
  <si>
    <t>ITR</t>
  </si>
  <si>
    <t>INDT</t>
  </si>
  <si>
    <t>Wholesale and retail</t>
  </si>
  <si>
    <t>IPR</t>
  </si>
  <si>
    <t>INDP</t>
  </si>
  <si>
    <t>Private service</t>
  </si>
  <si>
    <t>IPU</t>
  </si>
  <si>
    <t>Public service</t>
  </si>
  <si>
    <t>IOU</t>
  </si>
  <si>
    <t>INDL</t>
  </si>
  <si>
    <t>Other utilities</t>
  </si>
  <si>
    <t>CEMENT_DK</t>
  </si>
  <si>
    <t>Decoupling Production/Energy service demand (max)</t>
  </si>
  <si>
    <t>CHEMICAL_DK</t>
  </si>
  <si>
    <t>OTHER_IND_DK</t>
  </si>
  <si>
    <t>SERVICE_DK</t>
  </si>
  <si>
    <t>Source</t>
  </si>
  <si>
    <t xml:space="preserve">DK data </t>
  </si>
  <si>
    <t>NETP</t>
  </si>
  <si>
    <t>Convergence programme_MFdk</t>
  </si>
  <si>
    <t>Drivers_NETP</t>
  </si>
  <si>
    <t>Demand drivers from NETP</t>
  </si>
  <si>
    <t xml:space="preserve">Fill table of industry demand in 2010. Calculation of growth in demand from 2010 start year. </t>
  </si>
  <si>
    <t xml:space="preserve">Ministry of Finance projection for the danish economy </t>
  </si>
  <si>
    <t>ESTIMATED POTENTIAL FOR ENERGY EFFICIENCY MEASURES</t>
  </si>
  <si>
    <t>TJ</t>
  </si>
  <si>
    <t>COPY TO SCEN FILE</t>
  </si>
  <si>
    <t>Max</t>
  </si>
  <si>
    <t>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</si>
</sst>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_(* \(#,##0\);_(* &quot;-&quot;_);_(@_)"/>
    <numFmt numFmtId="165" formatCode="_(* #,##0.00_);_(* \(#,##0.00\);_(* &quot;-&quot;??_);_(@_)"/>
    <numFmt numFmtId="166" formatCode="_-&quot;€&quot;\ * #,##0.00_-;\-&quot;€&quot;\ * #,##0.00_-;_-&quot;€&quot;\ * &quot;-&quot;??_-;_-@_-"/>
    <numFmt numFmtId="167" formatCode="#,##0;\-\ #,##0;_-\ &quot;- &quot;"/>
    <numFmt numFmtId="168" formatCode="_-[$€-2]\ * #,##0.00_-;\-[$€-2]\ * #,##0.00_-;_-[$€-2]\ * &quot;-&quot;??_-"/>
    <numFmt numFmtId="169" formatCode="_([$€]* #,##0.00_);_([$€]* \(#,##0.00\);_([$€]* &quot;-&quot;??_);_(@_)"/>
    <numFmt numFmtId="170" formatCode="0.000"/>
    <numFmt numFmtId="171" formatCode="0.0"/>
  </numFmts>
  <fonts count="52" x14ac:knownFonts="1">
    <font>
      <sz val="11"/>
      <color theme="1"/>
      <name val="Calibri"/>
      <family val="2"/>
      <scheme val="minor"/>
    </font>
    <font>
      <sz val="11"/>
      <color indexed="8"/>
      <name val="Calibri"/>
      <family val="2"/>
    </font>
    <font>
      <b/>
      <sz val="11"/>
      <color indexed="8"/>
      <name val="Calibri"/>
      <family val="2"/>
    </font>
    <font>
      <b/>
      <sz val="10"/>
      <name val="Arial"/>
      <family val="2"/>
    </font>
    <font>
      <sz val="10"/>
      <name val="Arial"/>
      <family val="2"/>
    </font>
    <font>
      <b/>
      <sz val="10"/>
      <color indexed="12"/>
      <name val="Arial"/>
      <family val="2"/>
    </font>
    <font>
      <b/>
      <sz val="8"/>
      <color indexed="81"/>
      <name val="Tahoma"/>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name val="Arial"/>
      <family val="2"/>
    </font>
    <font>
      <sz val="10"/>
      <name val="MS Sans Serif"/>
      <family val="2"/>
    </font>
    <font>
      <sz val="10"/>
      <name val="Arial"/>
      <family val="2"/>
      <charset val="204"/>
    </font>
    <font>
      <sz val="9"/>
      <color indexed="8"/>
      <name val="Times New Roman"/>
      <family val="1"/>
    </font>
    <font>
      <sz val="10"/>
      <name val="Helv"/>
    </font>
    <font>
      <sz val="9"/>
      <name val="Times New Roman"/>
      <family val="1"/>
    </font>
    <font>
      <b/>
      <sz val="9"/>
      <name val="Times New Roman"/>
      <family val="1"/>
    </font>
    <font>
      <sz val="10"/>
      <name val="Courier"/>
      <family val="3"/>
    </font>
    <font>
      <sz val="11"/>
      <color theme="1"/>
      <name val="Calibri"/>
      <family val="2"/>
      <scheme val="minor"/>
    </font>
    <font>
      <sz val="10"/>
      <color rgb="FF9C0006"/>
      <name val="Calibri"/>
      <family val="2"/>
    </font>
    <font>
      <sz val="11"/>
      <color theme="1"/>
      <name val="Calibri"/>
      <family val="2"/>
    </font>
    <font>
      <sz val="10"/>
      <color theme="1"/>
      <name val="Calibri"/>
      <family val="2"/>
    </font>
    <font>
      <b/>
      <sz val="11"/>
      <color theme="1"/>
      <name val="Calibri"/>
      <family val="2"/>
      <scheme val="minor"/>
    </font>
    <font>
      <b/>
      <sz val="10"/>
      <color indexed="10"/>
      <name val="Arial"/>
      <family val="2"/>
    </font>
    <font>
      <b/>
      <sz val="11"/>
      <name val="Calibri"/>
      <family val="2"/>
      <scheme val="minor"/>
    </font>
    <font>
      <sz val="11"/>
      <color rgb="FFFFFFFF"/>
      <name val="Calibri"/>
      <family val="2"/>
      <scheme val="minor"/>
    </font>
    <font>
      <b/>
      <sz val="11"/>
      <color theme="0"/>
      <name val="Calibri"/>
      <family val="2"/>
      <scheme val="minor"/>
    </font>
    <font>
      <b/>
      <sz val="14"/>
      <color rgb="FFFF0000"/>
      <name val="Calibri"/>
      <family val="2"/>
      <scheme val="minor"/>
    </font>
    <font>
      <b/>
      <sz val="11"/>
      <color rgb="FF3264FF"/>
      <name val="Calibri"/>
      <family val="2"/>
      <scheme val="minor"/>
    </font>
    <font>
      <sz val="10"/>
      <name val="Calibri"/>
      <family val="2"/>
      <scheme val="minor"/>
    </font>
    <font>
      <b/>
      <sz val="10"/>
      <name val="Calibri"/>
      <family val="2"/>
      <scheme val="minor"/>
    </font>
    <font>
      <b/>
      <sz val="10"/>
      <color indexed="8"/>
      <name val="Calibri"/>
      <family val="2"/>
      <scheme val="minor"/>
    </font>
    <font>
      <sz val="10"/>
      <color indexed="8"/>
      <name val="Arial"/>
      <family val="2"/>
    </font>
    <font>
      <sz val="11"/>
      <name val="Calibri"/>
      <family val="2"/>
      <scheme val="minor"/>
    </font>
    <font>
      <sz val="11"/>
      <name val="Calibri"/>
      <family val="2"/>
    </font>
    <font>
      <i/>
      <sz val="11"/>
      <color theme="1"/>
      <name val="Calibri"/>
      <family val="2"/>
      <scheme val="minor"/>
    </font>
    <font>
      <b/>
      <i/>
      <sz val="11"/>
      <color theme="1"/>
      <name val="Calibri"/>
      <family val="2"/>
      <scheme val="minor"/>
    </font>
    <font>
      <sz val="10"/>
      <color theme="1"/>
      <name val="Calibri"/>
      <family val="2"/>
      <scheme val="minor"/>
    </font>
    <font>
      <b/>
      <sz val="11"/>
      <name val="Calibri"/>
      <family val="2"/>
    </font>
    <font>
      <b/>
      <sz val="11"/>
      <color rgb="FF000000"/>
      <name val="Calibri"/>
      <family val="2"/>
    </font>
  </fonts>
  <fills count="5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43"/>
        <bgColor indexed="64"/>
      </patternFill>
    </fill>
    <fill>
      <patternFill patternType="solid">
        <fgColor indexed="44"/>
        <bgColor indexed="64"/>
      </patternFill>
    </fill>
    <fill>
      <patternFill patternType="solid">
        <fgColor rgb="FFFFC7CE"/>
      </patternFill>
    </fill>
    <fill>
      <patternFill patternType="solid">
        <fgColor indexed="13"/>
        <bgColor indexed="64"/>
      </patternFill>
    </fill>
    <fill>
      <patternFill patternType="solid">
        <fgColor indexed="51"/>
        <bgColor indexed="64"/>
      </patternFill>
    </fill>
    <fill>
      <patternFill patternType="solid">
        <fgColor theme="9" tint="0.79998168889431442"/>
        <bgColor indexed="64"/>
      </patternFill>
    </fill>
    <fill>
      <patternFill patternType="solid">
        <fgColor rgb="FF64C8FF"/>
        <bgColor indexed="64"/>
      </patternFill>
    </fill>
    <fill>
      <patternFill patternType="solid">
        <fgColor theme="6"/>
        <bgColor theme="6"/>
      </patternFill>
    </fill>
    <fill>
      <patternFill patternType="solid">
        <fgColor theme="6" tint="0.79998168889431442"/>
        <bgColor theme="6" tint="0.79998168889431442"/>
      </patternFill>
    </fill>
    <fill>
      <patternFill patternType="solid">
        <fgColor rgb="FF4A82BD"/>
        <bgColor indexed="64"/>
      </patternFill>
    </fill>
    <fill>
      <patternFill patternType="solid">
        <fgColor rgb="FFFFFF00"/>
        <bgColor indexed="64"/>
      </patternFill>
    </fill>
    <fill>
      <patternFill patternType="solid">
        <fgColor theme="6"/>
        <bgColor indexed="64"/>
      </patternFill>
    </fill>
    <fill>
      <patternFill patternType="solid">
        <fgColor theme="4"/>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9" tint="0.79998168889431442"/>
        <bgColor theme="6" tint="0.79998168889431442"/>
      </patternFill>
    </fill>
    <fill>
      <patternFill patternType="solid">
        <fgColor rgb="FF00B050"/>
        <bgColor indexed="64"/>
      </patternFill>
    </fill>
    <fill>
      <patternFill patternType="solid">
        <fgColor rgb="FFB7DEE8"/>
        <bgColor rgb="FF000000"/>
      </patternFill>
    </fill>
    <fill>
      <patternFill patternType="solid">
        <fgColor theme="8" tint="0.59999389629810485"/>
        <bgColor indexed="64"/>
      </patternFill>
    </fill>
    <fill>
      <patternFill patternType="solid">
        <fgColor rgb="FF9BBB59"/>
        <bgColor rgb="FF9BBB59"/>
      </patternFill>
    </fill>
    <fill>
      <patternFill patternType="solid">
        <fgColor rgb="FFEBF1DE"/>
        <bgColor rgb="FFEBF1DE"/>
      </patternFill>
    </fill>
    <fill>
      <patternFill patternType="solid">
        <fgColor theme="6" tint="0.59999389629810485"/>
        <bgColor indexed="64"/>
      </patternFill>
    </fill>
    <fill>
      <patternFill patternType="solid">
        <fgColor theme="8" tint="0.59999389629810485"/>
        <bgColor rgb="FFEBF1DE"/>
      </patternFill>
    </fill>
    <fill>
      <patternFill patternType="solid">
        <fgColor rgb="FFFFFF00"/>
        <bgColor rgb="FF000000"/>
      </patternFill>
    </fill>
    <fill>
      <patternFill patternType="solid">
        <fgColor rgb="FFFDE9D9"/>
        <bgColor rgb="FF000000"/>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style="thin">
        <color theme="6" tint="0.39997558519241921"/>
      </left>
      <right/>
      <top style="thin">
        <color theme="6" tint="0.39997558519241921"/>
      </top>
      <bottom/>
      <diagonal/>
    </border>
    <border>
      <left/>
      <right/>
      <top style="thin">
        <color theme="6" tint="0.39997558519241921"/>
      </top>
      <bottom/>
      <diagonal/>
    </border>
    <border>
      <left/>
      <right style="thin">
        <color theme="6" tint="0.39997558519241921"/>
      </right>
      <top style="thin">
        <color theme="6" tint="0.39997558519241921"/>
      </top>
      <bottom/>
      <diagonal/>
    </border>
    <border>
      <left/>
      <right/>
      <top style="thin">
        <color theme="6" tint="0.39997558519241921"/>
      </top>
      <bottom style="thin">
        <color theme="6" tint="0.39997558519241921"/>
      </bottom>
      <diagonal/>
    </border>
    <border>
      <left style="medium">
        <color rgb="FF4A82BD"/>
      </left>
      <right/>
      <top style="medium">
        <color rgb="FF4A82BD"/>
      </top>
      <bottom/>
      <diagonal/>
    </border>
    <border>
      <left/>
      <right/>
      <top style="medium">
        <color rgb="FF4A82BD"/>
      </top>
      <bottom/>
      <diagonal/>
    </border>
    <border>
      <left/>
      <right style="medium">
        <color rgb="FF4A82BD"/>
      </right>
      <top style="medium">
        <color rgb="FF4A82BD"/>
      </top>
      <bottom/>
      <diagonal/>
    </border>
    <border>
      <left style="medium">
        <color rgb="FF4A82BD"/>
      </left>
      <right/>
      <top/>
      <bottom/>
      <diagonal/>
    </border>
    <border>
      <left/>
      <right style="medium">
        <color rgb="FF4A82BD"/>
      </right>
      <top/>
      <bottom/>
      <diagonal/>
    </border>
    <border>
      <left style="medium">
        <color rgb="FF4A82BD"/>
      </left>
      <right/>
      <top/>
      <bottom style="medium">
        <color rgb="FF4A82BD"/>
      </bottom>
      <diagonal/>
    </border>
    <border>
      <left/>
      <right/>
      <top/>
      <bottom style="medium">
        <color rgb="FF4A82BD"/>
      </bottom>
      <diagonal/>
    </border>
    <border>
      <left/>
      <right style="medium">
        <color rgb="FF4A82BD"/>
      </right>
      <top/>
      <bottom style="medium">
        <color rgb="FF4A82BD"/>
      </bottom>
      <diagonal/>
    </border>
    <border>
      <left style="thin">
        <color rgb="FFC4D79B"/>
      </left>
      <right/>
      <top style="thin">
        <color rgb="FFC4D79B"/>
      </top>
      <bottom/>
      <diagonal/>
    </border>
    <border>
      <left/>
      <right/>
      <top style="thin">
        <color rgb="FFC4D79B"/>
      </top>
      <bottom/>
      <diagonal/>
    </border>
    <border>
      <left/>
      <right style="thin">
        <color rgb="FFC4D79B"/>
      </right>
      <top style="thin">
        <color rgb="FFC4D79B"/>
      </top>
      <bottom/>
      <diagonal/>
    </border>
    <border>
      <left/>
      <right/>
      <top style="thin">
        <color rgb="FFC4D79B"/>
      </top>
      <bottom style="thin">
        <color rgb="FFC4D79B"/>
      </bottom>
      <diagonal/>
    </border>
  </borders>
  <cellStyleXfs count="15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4" fillId="0" borderId="0" applyNumberFormat="0" applyFont="0" applyFill="0" applyBorder="0" applyProtection="0">
      <alignment horizontal="left" vertical="center" indent="5"/>
    </xf>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4" fontId="25" fillId="20" borderId="1">
      <alignment horizontal="right" vertical="center"/>
    </xf>
    <xf numFmtId="4" fontId="25" fillId="20" borderId="1">
      <alignment horizontal="right" vertical="center"/>
    </xf>
    <xf numFmtId="0" fontId="31" fillId="28" borderId="0" applyNumberFormat="0" applyBorder="0" applyAlignment="0" applyProtection="0"/>
    <xf numFmtId="0" fontId="9" fillId="21" borderId="2" applyNumberFormat="0" applyAlignment="0" applyProtection="0"/>
    <xf numFmtId="0" fontId="17" fillId="0" borderId="3" applyNumberFormat="0" applyFill="0" applyAlignment="0" applyProtection="0"/>
    <xf numFmtId="0" fontId="10" fillId="22" borderId="4" applyNumberFormat="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165" fontId="22"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0" fontId="26" fillId="0" borderId="0"/>
    <xf numFmtId="0" fontId="27" fillId="0" borderId="5">
      <alignment horizontal="left" vertical="center" wrapText="1" indent="2"/>
    </xf>
    <xf numFmtId="168" fontId="22"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9" fontId="4" fillId="0" borderId="0" applyFont="0" applyFill="0" applyBorder="0" applyAlignment="0" applyProtection="0"/>
    <xf numFmtId="168" fontId="4" fillId="0" borderId="0" applyFont="0" applyFill="0" applyBorder="0" applyAlignment="0" applyProtection="0"/>
    <xf numFmtId="168" fontId="24" fillId="0" borderId="0" applyFont="0" applyFill="0" applyBorder="0" applyAlignment="0" applyProtection="0"/>
    <xf numFmtId="168" fontId="24" fillId="0" borderId="0" applyFont="0" applyFill="0" applyBorder="0" applyAlignment="0" applyProtection="0"/>
    <xf numFmtId="0" fontId="4" fillId="0" borderId="0" applyFont="0" applyFill="0" applyBorder="0" applyAlignment="0" applyProtection="0"/>
    <xf numFmtId="168"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8"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0" fontId="26" fillId="0" borderId="0"/>
    <xf numFmtId="0" fontId="16" fillId="7" borderId="2" applyNumberFormat="0" applyAlignment="0" applyProtection="0"/>
    <xf numFmtId="4" fontId="27" fillId="0" borderId="0" applyBorder="0">
      <alignment horizontal="right" vertical="center"/>
    </xf>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165" fontId="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18" fillId="23" borderId="0" applyNumberFormat="0" applyBorder="0" applyAlignment="0" applyProtection="0"/>
    <xf numFmtId="0" fontId="4" fillId="0" borderId="0"/>
    <xf numFmtId="0" fontId="22" fillId="0" borderId="0"/>
    <xf numFmtId="0" fontId="26" fillId="0" borderId="0"/>
    <xf numFmtId="0" fontId="30" fillId="0" borderId="0"/>
    <xf numFmtId="0" fontId="30" fillId="0" borderId="0"/>
    <xf numFmtId="0" fontId="32" fillId="0" borderId="0"/>
    <xf numFmtId="0" fontId="33" fillId="0" borderId="0"/>
    <xf numFmtId="0" fontId="30" fillId="0" borderId="0"/>
    <xf numFmtId="0" fontId="33" fillId="0" borderId="0"/>
    <xf numFmtId="0" fontId="24" fillId="0" borderId="0"/>
    <xf numFmtId="4" fontId="27" fillId="0" borderId="1" applyFill="0" applyBorder="0" applyProtection="0">
      <alignment horizontal="right" vertical="center"/>
    </xf>
    <xf numFmtId="0" fontId="28" fillId="0" borderId="0" applyNumberFormat="0" applyFill="0" applyBorder="0" applyProtection="0">
      <alignment horizontal="left" vertical="center"/>
    </xf>
    <xf numFmtId="0" fontId="4" fillId="24" borderId="0" applyNumberFormat="0" applyFont="0" applyBorder="0" applyAlignment="0" applyProtection="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1" fillId="0" borderId="0"/>
    <xf numFmtId="0" fontId="1"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29" fillId="0" borderId="0"/>
    <xf numFmtId="0" fontId="22" fillId="25" borderId="9" applyNumberFormat="0" applyFont="0" applyAlignment="0" applyProtection="0"/>
    <xf numFmtId="0" fontId="4" fillId="25" borderId="9" applyNumberFormat="0" applyFont="0" applyAlignment="0" applyProtection="0"/>
    <xf numFmtId="0" fontId="24" fillId="25" borderId="9" applyNumberFormat="0" applyFont="0" applyAlignment="0" applyProtection="0"/>
    <xf numFmtId="0" fontId="24" fillId="25" borderId="9" applyNumberFormat="0" applyFont="0" applyAlignment="0" applyProtection="0"/>
    <xf numFmtId="0" fontId="24" fillId="25" borderId="9" applyNumberFormat="0" applyFont="0" applyAlignment="0" applyProtection="0"/>
    <xf numFmtId="0" fontId="24" fillId="25" borderId="9" applyNumberFormat="0" applyFont="0" applyAlignment="0" applyProtection="0"/>
    <xf numFmtId="167" fontId="22"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0" fontId="19" fillId="21" borderId="10" applyNumberFormat="0" applyAlignment="0" applyProtection="0"/>
    <xf numFmtId="0" fontId="26" fillId="0" borderId="0"/>
    <xf numFmtId="9" fontId="4" fillId="0" borderId="0" applyFont="0" applyFill="0" applyBorder="0" applyAlignment="0" applyProtection="0"/>
    <xf numFmtId="9" fontId="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4" fillId="0" borderId="0"/>
    <xf numFmtId="0" fontId="21"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0" applyNumberFormat="0" applyFill="0" applyBorder="0" applyAlignment="0" applyProtection="0"/>
    <xf numFmtId="0" fontId="2" fillId="0" borderId="11" applyNumberFormat="0" applyFill="0" applyAlignment="0" applyProtection="0"/>
    <xf numFmtId="0" fontId="8" fillId="3" borderId="0" applyNumberFormat="0" applyBorder="0" applyAlignment="0" applyProtection="0"/>
    <xf numFmtId="0" fontId="12" fillId="4" borderId="0" applyNumberFormat="0" applyBorder="0" applyAlignment="0" applyProtection="0"/>
    <xf numFmtId="4" fontId="27" fillId="0" borderId="0"/>
    <xf numFmtId="0" fontId="4" fillId="0" borderId="0"/>
    <xf numFmtId="0" fontId="30" fillId="0" borderId="0"/>
    <xf numFmtId="0" fontId="30" fillId="0" borderId="0"/>
    <xf numFmtId="0" fontId="4" fillId="0" borderId="0"/>
    <xf numFmtId="0" fontId="49" fillId="0" borderId="0"/>
  </cellStyleXfs>
  <cellXfs count="129">
    <xf numFmtId="0" fontId="0" fillId="0" borderId="0" xfId="0"/>
    <xf numFmtId="0" fontId="5" fillId="0" borderId="0" xfId="0" applyFont="1"/>
    <xf numFmtId="0" fontId="3" fillId="26" borderId="12" xfId="0" applyFont="1" applyFill="1" applyBorder="1"/>
    <xf numFmtId="0" fontId="3" fillId="27" borderId="12" xfId="0" applyFont="1" applyFill="1" applyBorder="1"/>
    <xf numFmtId="0" fontId="4" fillId="0" borderId="0" xfId="1521"/>
    <xf numFmtId="0" fontId="4" fillId="0" borderId="0" xfId="1521" applyFill="1"/>
    <xf numFmtId="0" fontId="35" fillId="29" borderId="0" xfId="1521" applyFont="1" applyFill="1"/>
    <xf numFmtId="0" fontId="3" fillId="30" borderId="0" xfId="1521" applyFont="1" applyFill="1"/>
    <xf numFmtId="0" fontId="3" fillId="29" borderId="0" xfId="1521" applyFont="1" applyFill="1"/>
    <xf numFmtId="0" fontId="3" fillId="0" borderId="0" xfId="1521" applyFont="1" applyFill="1"/>
    <xf numFmtId="0" fontId="34" fillId="0" borderId="0" xfId="0" applyFont="1"/>
    <xf numFmtId="0" fontId="0" fillId="0" borderId="0" xfId="0" quotePrefix="1"/>
    <xf numFmtId="0" fontId="4" fillId="0" borderId="0" xfId="1521" quotePrefix="1" applyFill="1" applyBorder="1" applyAlignment="1">
      <alignment horizontal="left" wrapText="1"/>
    </xf>
    <xf numFmtId="0" fontId="0" fillId="0" borderId="0" xfId="0" applyFill="1"/>
    <xf numFmtId="0" fontId="3" fillId="31" borderId="12" xfId="0" applyFont="1" applyFill="1" applyBorder="1"/>
    <xf numFmtId="0" fontId="0" fillId="0" borderId="0" xfId="0" applyBorder="1"/>
    <xf numFmtId="0" fontId="0" fillId="0" borderId="13" xfId="0" applyBorder="1"/>
    <xf numFmtId="2" fontId="0" fillId="0" borderId="0" xfId="0" applyNumberFormat="1"/>
    <xf numFmtId="0" fontId="0" fillId="0" borderId="0" xfId="0" quotePrefix="1" applyBorder="1"/>
    <xf numFmtId="0" fontId="0" fillId="0" borderId="13" xfId="0" quotePrefix="1" applyBorder="1"/>
    <xf numFmtId="2" fontId="34" fillId="32" borderId="0" xfId="0" applyNumberFormat="1" applyFont="1" applyFill="1"/>
    <xf numFmtId="0" fontId="36" fillId="33" borderId="15" xfId="0" applyFont="1" applyFill="1" applyBorder="1"/>
    <xf numFmtId="0" fontId="36" fillId="33" borderId="16" xfId="0" applyFont="1" applyFill="1" applyBorder="1"/>
    <xf numFmtId="0" fontId="36" fillId="33" borderId="16" xfId="0" applyNumberFormat="1" applyFont="1" applyFill="1" applyBorder="1"/>
    <xf numFmtId="0" fontId="36" fillId="33" borderId="17" xfId="0" applyNumberFormat="1" applyFont="1" applyFill="1" applyBorder="1"/>
    <xf numFmtId="0" fontId="0" fillId="34" borderId="16" xfId="0" applyFont="1" applyFill="1" applyBorder="1"/>
    <xf numFmtId="2" fontId="0" fillId="34" borderId="16" xfId="0" applyNumberFormat="1" applyFont="1" applyFill="1" applyBorder="1"/>
    <xf numFmtId="0" fontId="0" fillId="0" borderId="16" xfId="0" applyFont="1" applyBorder="1"/>
    <xf numFmtId="2" fontId="0" fillId="0" borderId="16" xfId="0" applyNumberFormat="1" applyFont="1" applyBorder="1"/>
    <xf numFmtId="0" fontId="0" fillId="0" borderId="18" xfId="0" applyFont="1" applyBorder="1"/>
    <xf numFmtId="2" fontId="0" fillId="0" borderId="18" xfId="0" applyNumberFormat="1" applyFont="1" applyBorder="1"/>
    <xf numFmtId="0" fontId="37" fillId="35" borderId="19" xfId="0" applyFont="1" applyFill="1" applyBorder="1"/>
    <xf numFmtId="0" fontId="37" fillId="35" borderId="20" xfId="0" applyFont="1" applyFill="1" applyBorder="1"/>
    <xf numFmtId="0" fontId="37" fillId="35" borderId="21" xfId="0" applyFont="1" applyFill="1"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2" fontId="0" fillId="0" borderId="0" xfId="0" applyNumberFormat="1" applyBorder="1"/>
    <xf numFmtId="0" fontId="0" fillId="34" borderId="0" xfId="0" applyFont="1" applyFill="1" applyBorder="1"/>
    <xf numFmtId="0" fontId="0" fillId="0" borderId="0" xfId="0" applyFont="1" applyFill="1" applyBorder="1"/>
    <xf numFmtId="0" fontId="0" fillId="0" borderId="0" xfId="0" applyFont="1"/>
    <xf numFmtId="0" fontId="39" fillId="0" borderId="0" xfId="1523" applyFont="1"/>
    <xf numFmtId="0" fontId="30" fillId="0" borderId="0" xfId="1523"/>
    <xf numFmtId="0" fontId="34" fillId="0" borderId="0" xfId="1523" applyFont="1"/>
    <xf numFmtId="0" fontId="0" fillId="0" borderId="0" xfId="1523" applyFont="1"/>
    <xf numFmtId="0" fontId="30" fillId="0" borderId="0" xfId="1523" applyFont="1"/>
    <xf numFmtId="0" fontId="34" fillId="0" borderId="14" xfId="1523" applyFont="1" applyBorder="1"/>
    <xf numFmtId="0" fontId="36" fillId="37" borderId="0" xfId="1523" applyFont="1" applyFill="1"/>
    <xf numFmtId="0" fontId="0" fillId="0" borderId="0" xfId="1523" applyFont="1" applyFill="1"/>
    <xf numFmtId="0" fontId="36" fillId="0" borderId="0" xfId="1523" applyFont="1" applyFill="1"/>
    <xf numFmtId="0" fontId="38" fillId="38" borderId="0" xfId="1523" applyFont="1" applyFill="1"/>
    <xf numFmtId="0" fontId="30" fillId="0" borderId="0" xfId="1523" applyFill="1"/>
    <xf numFmtId="0" fontId="36" fillId="39" borderId="0" xfId="1523" applyFont="1" applyFill="1"/>
    <xf numFmtId="0" fontId="40" fillId="0" borderId="0" xfId="0" applyFont="1"/>
    <xf numFmtId="2" fontId="0" fillId="0" borderId="16" xfId="0" applyNumberFormat="1" applyFont="1" applyFill="1" applyBorder="1"/>
    <xf numFmtId="14" fontId="0" fillId="0" borderId="0" xfId="0" applyNumberFormat="1"/>
    <xf numFmtId="0" fontId="41" fillId="40" borderId="0" xfId="0" applyFont="1" applyFill="1" applyAlignment="1">
      <alignment horizontal="center" vertical="center"/>
    </xf>
    <xf numFmtId="0" fontId="41" fillId="40" borderId="0" xfId="0" applyFont="1" applyFill="1" applyAlignment="1">
      <alignment vertical="center"/>
    </xf>
    <xf numFmtId="0" fontId="41" fillId="40" borderId="0" xfId="0" applyFont="1" applyFill="1" applyAlignment="1">
      <alignment vertical="center" wrapText="1"/>
    </xf>
    <xf numFmtId="0" fontId="41" fillId="41" borderId="0" xfId="0" applyFont="1" applyFill="1" applyAlignment="1">
      <alignment horizontal="center"/>
    </xf>
    <xf numFmtId="0" fontId="41" fillId="41" borderId="0" xfId="0" applyFont="1" applyFill="1" applyAlignment="1">
      <alignment horizontal="left"/>
    </xf>
    <xf numFmtId="0" fontId="42" fillId="0" borderId="1" xfId="0" applyFont="1" applyFill="1" applyBorder="1"/>
    <xf numFmtId="0" fontId="41" fillId="0" borderId="1" xfId="0" applyFont="1" applyFill="1" applyBorder="1"/>
    <xf numFmtId="0" fontId="41" fillId="0" borderId="1" xfId="0" applyFont="1" applyBorder="1"/>
    <xf numFmtId="0" fontId="43" fillId="0" borderId="1" xfId="1524" applyFont="1" applyFill="1" applyBorder="1" applyAlignment="1">
      <alignment horizontal="left"/>
    </xf>
    <xf numFmtId="0" fontId="41" fillId="36" borderId="0" xfId="0" applyFont="1" applyFill="1" applyAlignment="1">
      <alignment horizontal="center"/>
    </xf>
    <xf numFmtId="0" fontId="41" fillId="36" borderId="0" xfId="0" applyFont="1" applyFill="1" applyAlignment="1">
      <alignment horizontal="left"/>
    </xf>
    <xf numFmtId="0" fontId="42" fillId="0" borderId="1" xfId="0" applyFont="1" applyBorder="1" applyAlignment="1">
      <alignment horizontal="left"/>
    </xf>
    <xf numFmtId="0" fontId="41" fillId="0" borderId="1" xfId="0" applyFont="1" applyFill="1" applyBorder="1" applyAlignment="1">
      <alignment horizontal="left"/>
    </xf>
    <xf numFmtId="0" fontId="41" fillId="0" borderId="1" xfId="0" applyFont="1" applyBorder="1" applyAlignment="1">
      <alignment horizontal="left"/>
    </xf>
    <xf numFmtId="0" fontId="42" fillId="0" borderId="1" xfId="0" applyFont="1" applyBorder="1"/>
    <xf numFmtId="0" fontId="44" fillId="0" borderId="1" xfId="1524" applyFont="1" applyFill="1" applyBorder="1" applyAlignment="1">
      <alignment horizontal="left"/>
    </xf>
    <xf numFmtId="2" fontId="0" fillId="31" borderId="16" xfId="0" applyNumberFormat="1" applyFont="1" applyFill="1" applyBorder="1"/>
    <xf numFmtId="2" fontId="0" fillId="42" borderId="16" xfId="0" applyNumberFormat="1" applyFont="1" applyFill="1" applyBorder="1"/>
    <xf numFmtId="2" fontId="0" fillId="31" borderId="18" xfId="0" applyNumberFormat="1" applyFont="1" applyFill="1" applyBorder="1"/>
    <xf numFmtId="171" fontId="0" fillId="0" borderId="0" xfId="0" applyNumberFormat="1"/>
    <xf numFmtId="0" fontId="34" fillId="31" borderId="0" xfId="0" applyFont="1" applyFill="1"/>
    <xf numFmtId="0" fontId="0" fillId="31" borderId="0" xfId="0" applyFill="1"/>
    <xf numFmtId="0" fontId="45" fillId="0" borderId="0" xfId="0" applyFont="1"/>
    <xf numFmtId="171" fontId="0" fillId="43" borderId="0" xfId="0" applyNumberFormat="1" applyFill="1"/>
    <xf numFmtId="2" fontId="46" fillId="44" borderId="0" xfId="0" applyNumberFormat="1" applyFont="1" applyFill="1" applyBorder="1"/>
    <xf numFmtId="170" fontId="0" fillId="43" borderId="0" xfId="0" applyNumberFormat="1" applyFill="1"/>
    <xf numFmtId="171" fontId="0" fillId="31" borderId="0" xfId="0" applyNumberFormat="1" applyFill="1"/>
    <xf numFmtId="0" fontId="48" fillId="0" borderId="0" xfId="0" applyFont="1"/>
    <xf numFmtId="171" fontId="47" fillId="0" borderId="0" xfId="0" applyNumberFormat="1" applyFont="1"/>
    <xf numFmtId="0" fontId="0" fillId="0" borderId="0" xfId="0" applyFill="1" applyProtection="1"/>
    <xf numFmtId="0" fontId="49" fillId="0" borderId="0" xfId="1525"/>
    <xf numFmtId="0" fontId="0" fillId="37" borderId="0" xfId="0" applyFill="1"/>
    <xf numFmtId="2" fontId="0" fillId="37" borderId="0" xfId="0" applyNumberFormat="1" applyFill="1"/>
    <xf numFmtId="0" fontId="50" fillId="46" borderId="27" xfId="0" applyFont="1" applyFill="1" applyBorder="1"/>
    <xf numFmtId="0" fontId="50" fillId="46" borderId="28" xfId="0" applyFont="1" applyFill="1" applyBorder="1"/>
    <xf numFmtId="0" fontId="50" fillId="46" borderId="28" xfId="0" applyNumberFormat="1" applyFont="1" applyFill="1" applyBorder="1"/>
    <xf numFmtId="0" fontId="50" fillId="46" borderId="29" xfId="0" applyNumberFormat="1" applyFont="1" applyFill="1" applyBorder="1"/>
    <xf numFmtId="0" fontId="32" fillId="47" borderId="28" xfId="0" applyFont="1" applyFill="1" applyBorder="1"/>
    <xf numFmtId="2" fontId="32" fillId="47" borderId="28" xfId="0" applyNumberFormat="1" applyFont="1" applyFill="1" applyBorder="1"/>
    <xf numFmtId="0" fontId="32" fillId="0" borderId="28" xfId="0" applyFont="1" applyFill="1" applyBorder="1"/>
    <xf numFmtId="2" fontId="32" fillId="0" borderId="28" xfId="0" applyNumberFormat="1" applyFont="1" applyFill="1" applyBorder="1"/>
    <xf numFmtId="0" fontId="32" fillId="0" borderId="30" xfId="0" applyFont="1" applyFill="1" applyBorder="1"/>
    <xf numFmtId="2" fontId="32" fillId="0" borderId="30" xfId="0" applyNumberFormat="1" applyFont="1" applyFill="1" applyBorder="1"/>
    <xf numFmtId="0" fontId="32" fillId="47" borderId="0" xfId="0" applyFont="1" applyFill="1" applyBorder="1"/>
    <xf numFmtId="2" fontId="0" fillId="48" borderId="0" xfId="0" applyNumberFormat="1" applyFill="1"/>
    <xf numFmtId="0" fontId="0" fillId="48" borderId="0" xfId="0" applyFill="1"/>
    <xf numFmtId="2" fontId="32" fillId="49" borderId="28" xfId="0" applyNumberFormat="1" applyFont="1" applyFill="1" applyBorder="1"/>
    <xf numFmtId="0" fontId="0" fillId="45" borderId="0" xfId="0" applyFill="1"/>
    <xf numFmtId="2" fontId="0" fillId="45" borderId="0" xfId="0" applyNumberFormat="1" applyFill="1"/>
    <xf numFmtId="0" fontId="0" fillId="0" borderId="0" xfId="0" applyNumberFormat="1"/>
    <xf numFmtId="0" fontId="4" fillId="0" borderId="0" xfId="732" applyBorder="1"/>
    <xf numFmtId="0" fontId="32" fillId="0" borderId="0" xfId="0" applyFont="1" applyFill="1" applyBorder="1"/>
    <xf numFmtId="0" fontId="51" fillId="0" borderId="0" xfId="0" applyFont="1" applyFill="1" applyBorder="1"/>
    <xf numFmtId="0" fontId="51" fillId="50" borderId="0" xfId="0" applyFont="1" applyFill="1" applyBorder="1"/>
    <xf numFmtId="0" fontId="32" fillId="50" borderId="0" xfId="0" applyFont="1" applyFill="1" applyBorder="1"/>
    <xf numFmtId="0" fontId="51" fillId="51" borderId="0" xfId="0" applyFont="1" applyFill="1" applyBorder="1"/>
    <xf numFmtId="0" fontId="4" fillId="0" borderId="0" xfId="1521" quotePrefix="1" applyFont="1" applyFill="1" applyBorder="1" applyAlignment="1">
      <alignment horizontal="left" wrapText="1"/>
    </xf>
    <xf numFmtId="2" fontId="32" fillId="0" borderId="0" xfId="0" applyNumberFormat="1" applyFont="1" applyFill="1" applyBorder="1"/>
    <xf numFmtId="170" fontId="32" fillId="0" borderId="0" xfId="0" applyNumberFormat="1" applyFont="1" applyFill="1" applyBorder="1"/>
    <xf numFmtId="1" fontId="32" fillId="51" borderId="0" xfId="0" applyNumberFormat="1" applyFont="1" applyFill="1" applyBorder="1"/>
    <xf numFmtId="0" fontId="32" fillId="0" borderId="14" xfId="0" applyFont="1" applyFill="1" applyBorder="1"/>
    <xf numFmtId="2" fontId="32" fillId="0" borderId="14" xfId="0" applyNumberFormat="1" applyFont="1" applyFill="1" applyBorder="1"/>
    <xf numFmtId="170" fontId="32" fillId="0" borderId="14" xfId="0" applyNumberFormat="1" applyFont="1" applyFill="1" applyBorder="1"/>
    <xf numFmtId="1" fontId="32" fillId="51" borderId="14" xfId="0" applyNumberFormat="1" applyFont="1" applyFill="1" applyBorder="1"/>
    <xf numFmtId="0" fontId="30" fillId="0" borderId="0" xfId="0" applyFont="1" applyBorder="1"/>
    <xf numFmtId="0" fontId="30" fillId="0" borderId="14" xfId="0" applyFont="1" applyBorder="1"/>
    <xf numFmtId="0" fontId="41" fillId="0" borderId="0" xfId="1521" quotePrefix="1" applyFont="1" applyFill="1" applyBorder="1" applyAlignment="1">
      <alignment horizontal="left" wrapText="1"/>
    </xf>
    <xf numFmtId="0" fontId="4" fillId="0" borderId="0" xfId="732"/>
    <xf numFmtId="0" fontId="3" fillId="0" borderId="0" xfId="732" applyFont="1"/>
    <xf numFmtId="0" fontId="32" fillId="0" borderId="0" xfId="0" applyFont="1" applyFill="1" applyBorder="1" applyAlignment="1">
      <alignment horizontal="center"/>
    </xf>
  </cellXfs>
  <cellStyles count="1526">
    <cellStyle name="20% - Colore 1" xfId="1" xr:uid="{00000000-0005-0000-0000-000000000000}"/>
    <cellStyle name="20% - Colore 2" xfId="2" xr:uid="{00000000-0005-0000-0000-000001000000}"/>
    <cellStyle name="20% - Colore 3" xfId="3" xr:uid="{00000000-0005-0000-0000-000002000000}"/>
    <cellStyle name="20% - Colore 4" xfId="4" xr:uid="{00000000-0005-0000-0000-000003000000}"/>
    <cellStyle name="20% - Colore 5" xfId="5" xr:uid="{00000000-0005-0000-0000-000004000000}"/>
    <cellStyle name="20% - Colore 6" xfId="6" xr:uid="{00000000-0005-0000-0000-000005000000}"/>
    <cellStyle name="40% - Colore 1" xfId="7" xr:uid="{00000000-0005-0000-0000-000006000000}"/>
    <cellStyle name="40% - Colore 2" xfId="8" xr:uid="{00000000-0005-0000-0000-000007000000}"/>
    <cellStyle name="40% - Colore 3" xfId="9" xr:uid="{00000000-0005-0000-0000-000008000000}"/>
    <cellStyle name="40% - Colore 4" xfId="10" xr:uid="{00000000-0005-0000-0000-000009000000}"/>
    <cellStyle name="40% - Colore 5" xfId="11" xr:uid="{00000000-0005-0000-0000-00000A000000}"/>
    <cellStyle name="40% - Colore 6" xfId="12" xr:uid="{00000000-0005-0000-0000-00000B000000}"/>
    <cellStyle name="5x indented GHG Textfiels" xfId="13" xr:uid="{00000000-0005-0000-0000-00000C000000}"/>
    <cellStyle name="60% - Colore 1" xfId="14" xr:uid="{00000000-0005-0000-0000-00000D000000}"/>
    <cellStyle name="60% - Colore 2" xfId="15" xr:uid="{00000000-0005-0000-0000-00000E000000}"/>
    <cellStyle name="60% - Colore 3" xfId="16" xr:uid="{00000000-0005-0000-0000-00000F000000}"/>
    <cellStyle name="60% - Colore 4" xfId="17" xr:uid="{00000000-0005-0000-0000-000010000000}"/>
    <cellStyle name="60% - Colore 5" xfId="18" xr:uid="{00000000-0005-0000-0000-000011000000}"/>
    <cellStyle name="60% - Colore 6" xfId="19" xr:uid="{00000000-0005-0000-0000-000012000000}"/>
    <cellStyle name="AggOrange_CRFReport-template" xfId="20" xr:uid="{00000000-0005-0000-0000-000013000000}"/>
    <cellStyle name="AggOrange9_CRFReport-template" xfId="21" xr:uid="{00000000-0005-0000-0000-000014000000}"/>
    <cellStyle name="Bad 2" xfId="22" xr:uid="{00000000-0005-0000-0000-000015000000}"/>
    <cellStyle name="Calcolo" xfId="23" xr:uid="{00000000-0005-0000-0000-000016000000}"/>
    <cellStyle name="Cella collegata" xfId="24" xr:uid="{00000000-0005-0000-0000-000017000000}"/>
    <cellStyle name="Cella da controllare" xfId="25" xr:uid="{00000000-0005-0000-0000-000018000000}"/>
    <cellStyle name="Colore 1" xfId="26" xr:uid="{00000000-0005-0000-0000-000019000000}"/>
    <cellStyle name="Colore 2" xfId="27" xr:uid="{00000000-0005-0000-0000-00001A000000}"/>
    <cellStyle name="Colore 3" xfId="28" xr:uid="{00000000-0005-0000-0000-00001B000000}"/>
    <cellStyle name="Colore 4" xfId="29" xr:uid="{00000000-0005-0000-0000-00001C000000}"/>
    <cellStyle name="Colore 5" xfId="30" xr:uid="{00000000-0005-0000-0000-00001D000000}"/>
    <cellStyle name="Colore 6" xfId="31" xr:uid="{00000000-0005-0000-0000-00001E000000}"/>
    <cellStyle name="Comma 2" xfId="32" xr:uid="{00000000-0005-0000-0000-00001F000000}"/>
    <cellStyle name="Comma 2 2" xfId="33" xr:uid="{00000000-0005-0000-0000-000020000000}"/>
    <cellStyle name="Comma 2 3" xfId="34" xr:uid="{00000000-0005-0000-0000-000021000000}"/>
    <cellStyle name="Comma 2 3 2" xfId="35" xr:uid="{00000000-0005-0000-0000-000022000000}"/>
    <cellStyle name="Comma 2 4" xfId="36" xr:uid="{00000000-0005-0000-0000-000023000000}"/>
    <cellStyle name="Comma 3" xfId="37" xr:uid="{00000000-0005-0000-0000-000024000000}"/>
    <cellStyle name="Comma 4" xfId="38" xr:uid="{00000000-0005-0000-0000-000025000000}"/>
    <cellStyle name="Comma 6" xfId="39" xr:uid="{00000000-0005-0000-0000-000026000000}"/>
    <cellStyle name="Comma0 - Type3" xfId="40" xr:uid="{00000000-0005-0000-0000-000027000000}"/>
    <cellStyle name="CustomizationCells" xfId="41" xr:uid="{00000000-0005-0000-0000-000028000000}"/>
    <cellStyle name="Euro" xfId="42" xr:uid="{00000000-0005-0000-0000-000029000000}"/>
    <cellStyle name="Euro 10" xfId="43" xr:uid="{00000000-0005-0000-0000-00002A000000}"/>
    <cellStyle name="Euro 10 2" xfId="44" xr:uid="{00000000-0005-0000-0000-00002B000000}"/>
    <cellStyle name="Euro 10 3" xfId="45" xr:uid="{00000000-0005-0000-0000-00002C000000}"/>
    <cellStyle name="Euro 10 3 2" xfId="46" xr:uid="{00000000-0005-0000-0000-00002D000000}"/>
    <cellStyle name="Euro 10 4" xfId="47" xr:uid="{00000000-0005-0000-0000-00002E000000}"/>
    <cellStyle name="Euro 10 5" xfId="48" xr:uid="{00000000-0005-0000-0000-00002F000000}"/>
    <cellStyle name="Euro 11" xfId="49" xr:uid="{00000000-0005-0000-0000-000030000000}"/>
    <cellStyle name="Euro 11 2" xfId="50" xr:uid="{00000000-0005-0000-0000-000031000000}"/>
    <cellStyle name="Euro 11 3" xfId="51" xr:uid="{00000000-0005-0000-0000-000032000000}"/>
    <cellStyle name="Euro 11 3 2" xfId="52" xr:uid="{00000000-0005-0000-0000-000033000000}"/>
    <cellStyle name="Euro 11 4" xfId="53" xr:uid="{00000000-0005-0000-0000-000034000000}"/>
    <cellStyle name="Euro 11 5" xfId="54" xr:uid="{00000000-0005-0000-0000-000035000000}"/>
    <cellStyle name="Euro 12" xfId="55" xr:uid="{00000000-0005-0000-0000-000036000000}"/>
    <cellStyle name="Euro 12 2" xfId="56" xr:uid="{00000000-0005-0000-0000-000037000000}"/>
    <cellStyle name="Euro 12 3" xfId="57" xr:uid="{00000000-0005-0000-0000-000038000000}"/>
    <cellStyle name="Euro 12 3 2" xfId="58" xr:uid="{00000000-0005-0000-0000-000039000000}"/>
    <cellStyle name="Euro 12 4" xfId="59" xr:uid="{00000000-0005-0000-0000-00003A000000}"/>
    <cellStyle name="Euro 12 5" xfId="60" xr:uid="{00000000-0005-0000-0000-00003B000000}"/>
    <cellStyle name="Euro 13" xfId="61" xr:uid="{00000000-0005-0000-0000-00003C000000}"/>
    <cellStyle name="Euro 13 2" xfId="62" xr:uid="{00000000-0005-0000-0000-00003D000000}"/>
    <cellStyle name="Euro 13 3" xfId="63" xr:uid="{00000000-0005-0000-0000-00003E000000}"/>
    <cellStyle name="Euro 13 3 2" xfId="64" xr:uid="{00000000-0005-0000-0000-00003F000000}"/>
    <cellStyle name="Euro 13 4" xfId="65" xr:uid="{00000000-0005-0000-0000-000040000000}"/>
    <cellStyle name="Euro 13 5" xfId="66" xr:uid="{00000000-0005-0000-0000-000041000000}"/>
    <cellStyle name="Euro 14" xfId="67" xr:uid="{00000000-0005-0000-0000-000042000000}"/>
    <cellStyle name="Euro 14 2" xfId="68" xr:uid="{00000000-0005-0000-0000-000043000000}"/>
    <cellStyle name="Euro 14 3" xfId="69" xr:uid="{00000000-0005-0000-0000-000044000000}"/>
    <cellStyle name="Euro 14 3 2" xfId="70" xr:uid="{00000000-0005-0000-0000-000045000000}"/>
    <cellStyle name="Euro 14 4" xfId="71" xr:uid="{00000000-0005-0000-0000-000046000000}"/>
    <cellStyle name="Euro 14 5" xfId="72" xr:uid="{00000000-0005-0000-0000-000047000000}"/>
    <cellStyle name="Euro 15" xfId="73" xr:uid="{00000000-0005-0000-0000-000048000000}"/>
    <cellStyle name="Euro 15 2" xfId="74" xr:uid="{00000000-0005-0000-0000-000049000000}"/>
    <cellStyle name="Euro 15 3" xfId="75" xr:uid="{00000000-0005-0000-0000-00004A000000}"/>
    <cellStyle name="Euro 15 3 2" xfId="76" xr:uid="{00000000-0005-0000-0000-00004B000000}"/>
    <cellStyle name="Euro 15 4" xfId="77" xr:uid="{00000000-0005-0000-0000-00004C000000}"/>
    <cellStyle name="Euro 15 5" xfId="78" xr:uid="{00000000-0005-0000-0000-00004D000000}"/>
    <cellStyle name="Euro 16" xfId="79" xr:uid="{00000000-0005-0000-0000-00004E000000}"/>
    <cellStyle name="Euro 16 2" xfId="80" xr:uid="{00000000-0005-0000-0000-00004F000000}"/>
    <cellStyle name="Euro 16 3" xfId="81" xr:uid="{00000000-0005-0000-0000-000050000000}"/>
    <cellStyle name="Euro 16 3 2" xfId="82" xr:uid="{00000000-0005-0000-0000-000051000000}"/>
    <cellStyle name="Euro 16 4" xfId="83" xr:uid="{00000000-0005-0000-0000-000052000000}"/>
    <cellStyle name="Euro 16 5" xfId="84" xr:uid="{00000000-0005-0000-0000-000053000000}"/>
    <cellStyle name="Euro 17" xfId="85" xr:uid="{00000000-0005-0000-0000-000054000000}"/>
    <cellStyle name="Euro 17 2" xfId="86" xr:uid="{00000000-0005-0000-0000-000055000000}"/>
    <cellStyle name="Euro 17 3" xfId="87" xr:uid="{00000000-0005-0000-0000-000056000000}"/>
    <cellStyle name="Euro 17 3 2" xfId="88" xr:uid="{00000000-0005-0000-0000-000057000000}"/>
    <cellStyle name="Euro 17 4" xfId="89" xr:uid="{00000000-0005-0000-0000-000058000000}"/>
    <cellStyle name="Euro 17 5" xfId="90" xr:uid="{00000000-0005-0000-0000-000059000000}"/>
    <cellStyle name="Euro 18" xfId="91" xr:uid="{00000000-0005-0000-0000-00005A000000}"/>
    <cellStyle name="Euro 18 2" xfId="92" xr:uid="{00000000-0005-0000-0000-00005B000000}"/>
    <cellStyle name="Euro 18 3" xfId="93" xr:uid="{00000000-0005-0000-0000-00005C000000}"/>
    <cellStyle name="Euro 18 3 2" xfId="94" xr:uid="{00000000-0005-0000-0000-00005D000000}"/>
    <cellStyle name="Euro 18 4" xfId="95" xr:uid="{00000000-0005-0000-0000-00005E000000}"/>
    <cellStyle name="Euro 18 5" xfId="96" xr:uid="{00000000-0005-0000-0000-00005F000000}"/>
    <cellStyle name="Euro 19" xfId="97" xr:uid="{00000000-0005-0000-0000-000060000000}"/>
    <cellStyle name="Euro 19 2" xfId="98" xr:uid="{00000000-0005-0000-0000-000061000000}"/>
    <cellStyle name="Euro 19 3" xfId="99" xr:uid="{00000000-0005-0000-0000-000062000000}"/>
    <cellStyle name="Euro 19 3 2" xfId="100" xr:uid="{00000000-0005-0000-0000-000063000000}"/>
    <cellStyle name="Euro 19 4" xfId="101" xr:uid="{00000000-0005-0000-0000-000064000000}"/>
    <cellStyle name="Euro 19 5" xfId="102" xr:uid="{00000000-0005-0000-0000-000065000000}"/>
    <cellStyle name="Euro 2" xfId="103" xr:uid="{00000000-0005-0000-0000-000066000000}"/>
    <cellStyle name="Euro 2 2" xfId="104" xr:uid="{00000000-0005-0000-0000-000067000000}"/>
    <cellStyle name="Euro 2 3" xfId="105" xr:uid="{00000000-0005-0000-0000-000068000000}"/>
    <cellStyle name="Euro 2 3 2" xfId="106" xr:uid="{00000000-0005-0000-0000-000069000000}"/>
    <cellStyle name="Euro 2 4" xfId="107" xr:uid="{00000000-0005-0000-0000-00006A000000}"/>
    <cellStyle name="Euro 2 5" xfId="108" xr:uid="{00000000-0005-0000-0000-00006B000000}"/>
    <cellStyle name="Euro 20" xfId="109" xr:uid="{00000000-0005-0000-0000-00006C000000}"/>
    <cellStyle name="Euro 20 2" xfId="110" xr:uid="{00000000-0005-0000-0000-00006D000000}"/>
    <cellStyle name="Euro 20 3" xfId="111" xr:uid="{00000000-0005-0000-0000-00006E000000}"/>
    <cellStyle name="Euro 20 3 2" xfId="112" xr:uid="{00000000-0005-0000-0000-00006F000000}"/>
    <cellStyle name="Euro 20 4" xfId="113" xr:uid="{00000000-0005-0000-0000-000070000000}"/>
    <cellStyle name="Euro 20 5" xfId="114" xr:uid="{00000000-0005-0000-0000-000071000000}"/>
    <cellStyle name="Euro 21" xfId="115" xr:uid="{00000000-0005-0000-0000-000072000000}"/>
    <cellStyle name="Euro 21 2" xfId="116" xr:uid="{00000000-0005-0000-0000-000073000000}"/>
    <cellStyle name="Euro 21 3" xfId="117" xr:uid="{00000000-0005-0000-0000-000074000000}"/>
    <cellStyle name="Euro 21 3 2" xfId="118" xr:uid="{00000000-0005-0000-0000-000075000000}"/>
    <cellStyle name="Euro 21 4" xfId="119" xr:uid="{00000000-0005-0000-0000-000076000000}"/>
    <cellStyle name="Euro 21 5" xfId="120" xr:uid="{00000000-0005-0000-0000-000077000000}"/>
    <cellStyle name="Euro 22" xfId="121" xr:uid="{00000000-0005-0000-0000-000078000000}"/>
    <cellStyle name="Euro 22 2" xfId="122" xr:uid="{00000000-0005-0000-0000-000079000000}"/>
    <cellStyle name="Euro 22 3" xfId="123" xr:uid="{00000000-0005-0000-0000-00007A000000}"/>
    <cellStyle name="Euro 22 3 2" xfId="124" xr:uid="{00000000-0005-0000-0000-00007B000000}"/>
    <cellStyle name="Euro 22 4" xfId="125" xr:uid="{00000000-0005-0000-0000-00007C000000}"/>
    <cellStyle name="Euro 22 5" xfId="126" xr:uid="{00000000-0005-0000-0000-00007D000000}"/>
    <cellStyle name="Euro 23" xfId="127" xr:uid="{00000000-0005-0000-0000-00007E000000}"/>
    <cellStyle name="Euro 23 2" xfId="128" xr:uid="{00000000-0005-0000-0000-00007F000000}"/>
    <cellStyle name="Euro 23 3" xfId="129" xr:uid="{00000000-0005-0000-0000-000080000000}"/>
    <cellStyle name="Euro 23 3 2" xfId="130" xr:uid="{00000000-0005-0000-0000-000081000000}"/>
    <cellStyle name="Euro 23 4" xfId="131" xr:uid="{00000000-0005-0000-0000-000082000000}"/>
    <cellStyle name="Euro 23 5" xfId="132" xr:uid="{00000000-0005-0000-0000-000083000000}"/>
    <cellStyle name="Euro 24" xfId="133" xr:uid="{00000000-0005-0000-0000-000084000000}"/>
    <cellStyle name="Euro 24 2" xfId="134" xr:uid="{00000000-0005-0000-0000-000085000000}"/>
    <cellStyle name="Euro 24 3" xfId="135" xr:uid="{00000000-0005-0000-0000-000086000000}"/>
    <cellStyle name="Euro 24 3 2" xfId="136" xr:uid="{00000000-0005-0000-0000-000087000000}"/>
    <cellStyle name="Euro 24 4" xfId="137" xr:uid="{00000000-0005-0000-0000-000088000000}"/>
    <cellStyle name="Euro 24 5" xfId="138" xr:uid="{00000000-0005-0000-0000-000089000000}"/>
    <cellStyle name="Euro 25" xfId="139" xr:uid="{00000000-0005-0000-0000-00008A000000}"/>
    <cellStyle name="Euro 25 2" xfId="140" xr:uid="{00000000-0005-0000-0000-00008B000000}"/>
    <cellStyle name="Euro 25 3" xfId="141" xr:uid="{00000000-0005-0000-0000-00008C000000}"/>
    <cellStyle name="Euro 25 3 2" xfId="142" xr:uid="{00000000-0005-0000-0000-00008D000000}"/>
    <cellStyle name="Euro 25 4" xfId="143" xr:uid="{00000000-0005-0000-0000-00008E000000}"/>
    <cellStyle name="Euro 25 5" xfId="144" xr:uid="{00000000-0005-0000-0000-00008F000000}"/>
    <cellStyle name="Euro 26" xfId="145" xr:uid="{00000000-0005-0000-0000-000090000000}"/>
    <cellStyle name="Euro 26 2" xfId="146" xr:uid="{00000000-0005-0000-0000-000091000000}"/>
    <cellStyle name="Euro 26 3" xfId="147" xr:uid="{00000000-0005-0000-0000-000092000000}"/>
    <cellStyle name="Euro 26 3 2" xfId="148" xr:uid="{00000000-0005-0000-0000-000093000000}"/>
    <cellStyle name="Euro 26 4" xfId="149" xr:uid="{00000000-0005-0000-0000-000094000000}"/>
    <cellStyle name="Euro 26 5" xfId="150" xr:uid="{00000000-0005-0000-0000-000095000000}"/>
    <cellStyle name="Euro 27" xfId="151" xr:uid="{00000000-0005-0000-0000-000096000000}"/>
    <cellStyle name="Euro 27 2" xfId="152" xr:uid="{00000000-0005-0000-0000-000097000000}"/>
    <cellStyle name="Euro 27 3" xfId="153" xr:uid="{00000000-0005-0000-0000-000098000000}"/>
    <cellStyle name="Euro 27 3 2" xfId="154" xr:uid="{00000000-0005-0000-0000-000099000000}"/>
    <cellStyle name="Euro 27 4" xfId="155" xr:uid="{00000000-0005-0000-0000-00009A000000}"/>
    <cellStyle name="Euro 27 5" xfId="156" xr:uid="{00000000-0005-0000-0000-00009B000000}"/>
    <cellStyle name="Euro 28" xfId="157" xr:uid="{00000000-0005-0000-0000-00009C000000}"/>
    <cellStyle name="Euro 28 2" xfId="158" xr:uid="{00000000-0005-0000-0000-00009D000000}"/>
    <cellStyle name="Euro 28 3" xfId="159" xr:uid="{00000000-0005-0000-0000-00009E000000}"/>
    <cellStyle name="Euro 28 3 2" xfId="160" xr:uid="{00000000-0005-0000-0000-00009F000000}"/>
    <cellStyle name="Euro 28 4" xfId="161" xr:uid="{00000000-0005-0000-0000-0000A0000000}"/>
    <cellStyle name="Euro 28 5" xfId="162" xr:uid="{00000000-0005-0000-0000-0000A1000000}"/>
    <cellStyle name="Euro 29" xfId="163" xr:uid="{00000000-0005-0000-0000-0000A2000000}"/>
    <cellStyle name="Euro 29 2" xfId="164" xr:uid="{00000000-0005-0000-0000-0000A3000000}"/>
    <cellStyle name="Euro 29 3" xfId="165" xr:uid="{00000000-0005-0000-0000-0000A4000000}"/>
    <cellStyle name="Euro 29 3 2" xfId="166" xr:uid="{00000000-0005-0000-0000-0000A5000000}"/>
    <cellStyle name="Euro 29 4" xfId="167" xr:uid="{00000000-0005-0000-0000-0000A6000000}"/>
    <cellStyle name="Euro 29 5" xfId="168" xr:uid="{00000000-0005-0000-0000-0000A7000000}"/>
    <cellStyle name="Euro 3" xfId="169" xr:uid="{00000000-0005-0000-0000-0000A8000000}"/>
    <cellStyle name="Euro 3 2" xfId="170" xr:uid="{00000000-0005-0000-0000-0000A9000000}"/>
    <cellStyle name="Euro 3 3" xfId="171" xr:uid="{00000000-0005-0000-0000-0000AA000000}"/>
    <cellStyle name="Euro 3 3 2" xfId="172" xr:uid="{00000000-0005-0000-0000-0000AB000000}"/>
    <cellStyle name="Euro 3 4" xfId="173" xr:uid="{00000000-0005-0000-0000-0000AC000000}"/>
    <cellStyle name="Euro 3 5" xfId="174" xr:uid="{00000000-0005-0000-0000-0000AD000000}"/>
    <cellStyle name="Euro 30" xfId="175" xr:uid="{00000000-0005-0000-0000-0000AE000000}"/>
    <cellStyle name="Euro 30 2" xfId="176" xr:uid="{00000000-0005-0000-0000-0000AF000000}"/>
    <cellStyle name="Euro 30 3" xfId="177" xr:uid="{00000000-0005-0000-0000-0000B0000000}"/>
    <cellStyle name="Euro 30 3 2" xfId="178" xr:uid="{00000000-0005-0000-0000-0000B1000000}"/>
    <cellStyle name="Euro 30 4" xfId="179" xr:uid="{00000000-0005-0000-0000-0000B2000000}"/>
    <cellStyle name="Euro 30 5" xfId="180" xr:uid="{00000000-0005-0000-0000-0000B3000000}"/>
    <cellStyle name="Euro 31" xfId="181" xr:uid="{00000000-0005-0000-0000-0000B4000000}"/>
    <cellStyle name="Euro 31 2" xfId="182" xr:uid="{00000000-0005-0000-0000-0000B5000000}"/>
    <cellStyle name="Euro 31 3" xfId="183" xr:uid="{00000000-0005-0000-0000-0000B6000000}"/>
    <cellStyle name="Euro 31 3 2" xfId="184" xr:uid="{00000000-0005-0000-0000-0000B7000000}"/>
    <cellStyle name="Euro 31 4" xfId="185" xr:uid="{00000000-0005-0000-0000-0000B8000000}"/>
    <cellStyle name="Euro 31 5" xfId="186" xr:uid="{00000000-0005-0000-0000-0000B9000000}"/>
    <cellStyle name="Euro 32" xfId="187" xr:uid="{00000000-0005-0000-0000-0000BA000000}"/>
    <cellStyle name="Euro 32 2" xfId="188" xr:uid="{00000000-0005-0000-0000-0000BB000000}"/>
    <cellStyle name="Euro 32 3" xfId="189" xr:uid="{00000000-0005-0000-0000-0000BC000000}"/>
    <cellStyle name="Euro 32 3 2" xfId="190" xr:uid="{00000000-0005-0000-0000-0000BD000000}"/>
    <cellStyle name="Euro 32 4" xfId="191" xr:uid="{00000000-0005-0000-0000-0000BE000000}"/>
    <cellStyle name="Euro 32 5" xfId="192" xr:uid="{00000000-0005-0000-0000-0000BF000000}"/>
    <cellStyle name="Euro 33" xfId="193" xr:uid="{00000000-0005-0000-0000-0000C0000000}"/>
    <cellStyle name="Euro 33 2" xfId="194" xr:uid="{00000000-0005-0000-0000-0000C1000000}"/>
    <cellStyle name="Euro 33 3" xfId="195" xr:uid="{00000000-0005-0000-0000-0000C2000000}"/>
    <cellStyle name="Euro 33 3 2" xfId="196" xr:uid="{00000000-0005-0000-0000-0000C3000000}"/>
    <cellStyle name="Euro 33 4" xfId="197" xr:uid="{00000000-0005-0000-0000-0000C4000000}"/>
    <cellStyle name="Euro 33 5" xfId="198" xr:uid="{00000000-0005-0000-0000-0000C5000000}"/>
    <cellStyle name="Euro 34" xfId="199" xr:uid="{00000000-0005-0000-0000-0000C6000000}"/>
    <cellStyle name="Euro 34 2" xfId="200" xr:uid="{00000000-0005-0000-0000-0000C7000000}"/>
    <cellStyle name="Euro 34 3" xfId="201" xr:uid="{00000000-0005-0000-0000-0000C8000000}"/>
    <cellStyle name="Euro 34 3 2" xfId="202" xr:uid="{00000000-0005-0000-0000-0000C9000000}"/>
    <cellStyle name="Euro 34 4" xfId="203" xr:uid="{00000000-0005-0000-0000-0000CA000000}"/>
    <cellStyle name="Euro 34 5" xfId="204" xr:uid="{00000000-0005-0000-0000-0000CB000000}"/>
    <cellStyle name="Euro 35" xfId="205" xr:uid="{00000000-0005-0000-0000-0000CC000000}"/>
    <cellStyle name="Euro 35 2" xfId="206" xr:uid="{00000000-0005-0000-0000-0000CD000000}"/>
    <cellStyle name="Euro 35 3" xfId="207" xr:uid="{00000000-0005-0000-0000-0000CE000000}"/>
    <cellStyle name="Euro 35 3 2" xfId="208" xr:uid="{00000000-0005-0000-0000-0000CF000000}"/>
    <cellStyle name="Euro 35 4" xfId="209" xr:uid="{00000000-0005-0000-0000-0000D0000000}"/>
    <cellStyle name="Euro 35 5" xfId="210" xr:uid="{00000000-0005-0000-0000-0000D1000000}"/>
    <cellStyle name="Euro 36" xfId="211" xr:uid="{00000000-0005-0000-0000-0000D2000000}"/>
    <cellStyle name="Euro 36 2" xfId="212" xr:uid="{00000000-0005-0000-0000-0000D3000000}"/>
    <cellStyle name="Euro 36 3" xfId="213" xr:uid="{00000000-0005-0000-0000-0000D4000000}"/>
    <cellStyle name="Euro 36 3 2" xfId="214" xr:uid="{00000000-0005-0000-0000-0000D5000000}"/>
    <cellStyle name="Euro 36 4" xfId="215" xr:uid="{00000000-0005-0000-0000-0000D6000000}"/>
    <cellStyle name="Euro 36 5" xfId="216" xr:uid="{00000000-0005-0000-0000-0000D7000000}"/>
    <cellStyle name="Euro 37" xfId="217" xr:uid="{00000000-0005-0000-0000-0000D8000000}"/>
    <cellStyle name="Euro 37 2" xfId="218" xr:uid="{00000000-0005-0000-0000-0000D9000000}"/>
    <cellStyle name="Euro 37 3" xfId="219" xr:uid="{00000000-0005-0000-0000-0000DA000000}"/>
    <cellStyle name="Euro 37 3 2" xfId="220" xr:uid="{00000000-0005-0000-0000-0000DB000000}"/>
    <cellStyle name="Euro 37 4" xfId="221" xr:uid="{00000000-0005-0000-0000-0000DC000000}"/>
    <cellStyle name="Euro 37 5" xfId="222" xr:uid="{00000000-0005-0000-0000-0000DD000000}"/>
    <cellStyle name="Euro 38" xfId="223" xr:uid="{00000000-0005-0000-0000-0000DE000000}"/>
    <cellStyle name="Euro 38 2" xfId="224" xr:uid="{00000000-0005-0000-0000-0000DF000000}"/>
    <cellStyle name="Euro 38 3" xfId="225" xr:uid="{00000000-0005-0000-0000-0000E0000000}"/>
    <cellStyle name="Euro 38 3 2" xfId="226" xr:uid="{00000000-0005-0000-0000-0000E1000000}"/>
    <cellStyle name="Euro 38 4" xfId="227" xr:uid="{00000000-0005-0000-0000-0000E2000000}"/>
    <cellStyle name="Euro 38 5" xfId="228" xr:uid="{00000000-0005-0000-0000-0000E3000000}"/>
    <cellStyle name="Euro 39" xfId="229" xr:uid="{00000000-0005-0000-0000-0000E4000000}"/>
    <cellStyle name="Euro 39 2" xfId="230" xr:uid="{00000000-0005-0000-0000-0000E5000000}"/>
    <cellStyle name="Euro 39 3" xfId="231" xr:uid="{00000000-0005-0000-0000-0000E6000000}"/>
    <cellStyle name="Euro 39 3 2" xfId="232" xr:uid="{00000000-0005-0000-0000-0000E7000000}"/>
    <cellStyle name="Euro 39 4" xfId="233" xr:uid="{00000000-0005-0000-0000-0000E8000000}"/>
    <cellStyle name="Euro 39 5" xfId="234" xr:uid="{00000000-0005-0000-0000-0000E9000000}"/>
    <cellStyle name="Euro 4" xfId="235" xr:uid="{00000000-0005-0000-0000-0000EA000000}"/>
    <cellStyle name="Euro 4 2" xfId="236" xr:uid="{00000000-0005-0000-0000-0000EB000000}"/>
    <cellStyle name="Euro 4 3" xfId="237" xr:uid="{00000000-0005-0000-0000-0000EC000000}"/>
    <cellStyle name="Euro 4 3 2" xfId="238" xr:uid="{00000000-0005-0000-0000-0000ED000000}"/>
    <cellStyle name="Euro 4 4" xfId="239" xr:uid="{00000000-0005-0000-0000-0000EE000000}"/>
    <cellStyle name="Euro 4 5" xfId="240" xr:uid="{00000000-0005-0000-0000-0000EF000000}"/>
    <cellStyle name="Euro 40" xfId="241" xr:uid="{00000000-0005-0000-0000-0000F0000000}"/>
    <cellStyle name="Euro 40 2" xfId="242" xr:uid="{00000000-0005-0000-0000-0000F1000000}"/>
    <cellStyle name="Euro 40 3" xfId="243" xr:uid="{00000000-0005-0000-0000-0000F2000000}"/>
    <cellStyle name="Euro 40 3 2" xfId="244" xr:uid="{00000000-0005-0000-0000-0000F3000000}"/>
    <cellStyle name="Euro 40 4" xfId="245" xr:uid="{00000000-0005-0000-0000-0000F4000000}"/>
    <cellStyle name="Euro 40 5" xfId="246" xr:uid="{00000000-0005-0000-0000-0000F5000000}"/>
    <cellStyle name="Euro 41" xfId="247" xr:uid="{00000000-0005-0000-0000-0000F6000000}"/>
    <cellStyle name="Euro 41 2" xfId="248" xr:uid="{00000000-0005-0000-0000-0000F7000000}"/>
    <cellStyle name="Euro 41 3" xfId="249" xr:uid="{00000000-0005-0000-0000-0000F8000000}"/>
    <cellStyle name="Euro 41 3 2" xfId="250" xr:uid="{00000000-0005-0000-0000-0000F9000000}"/>
    <cellStyle name="Euro 41 4" xfId="251" xr:uid="{00000000-0005-0000-0000-0000FA000000}"/>
    <cellStyle name="Euro 41 5" xfId="252" xr:uid="{00000000-0005-0000-0000-0000FB000000}"/>
    <cellStyle name="Euro 42" xfId="253" xr:uid="{00000000-0005-0000-0000-0000FC000000}"/>
    <cellStyle name="Euro 42 2" xfId="254" xr:uid="{00000000-0005-0000-0000-0000FD000000}"/>
    <cellStyle name="Euro 42 3" xfId="255" xr:uid="{00000000-0005-0000-0000-0000FE000000}"/>
    <cellStyle name="Euro 42 3 2" xfId="256" xr:uid="{00000000-0005-0000-0000-0000FF000000}"/>
    <cellStyle name="Euro 42 4" xfId="257" xr:uid="{00000000-0005-0000-0000-000000010000}"/>
    <cellStyle name="Euro 42 5" xfId="258" xr:uid="{00000000-0005-0000-0000-000001010000}"/>
    <cellStyle name="Euro 43" xfId="259" xr:uid="{00000000-0005-0000-0000-000002010000}"/>
    <cellStyle name="Euro 43 2" xfId="260" xr:uid="{00000000-0005-0000-0000-000003010000}"/>
    <cellStyle name="Euro 43 3" xfId="261" xr:uid="{00000000-0005-0000-0000-000004010000}"/>
    <cellStyle name="Euro 43 3 2" xfId="262" xr:uid="{00000000-0005-0000-0000-000005010000}"/>
    <cellStyle name="Euro 43 4" xfId="263" xr:uid="{00000000-0005-0000-0000-000006010000}"/>
    <cellStyle name="Euro 43 5" xfId="264" xr:uid="{00000000-0005-0000-0000-000007010000}"/>
    <cellStyle name="Euro 44" xfId="265" xr:uid="{00000000-0005-0000-0000-000008010000}"/>
    <cellStyle name="Euro 44 2" xfId="266" xr:uid="{00000000-0005-0000-0000-000009010000}"/>
    <cellStyle name="Euro 44 3" xfId="267" xr:uid="{00000000-0005-0000-0000-00000A010000}"/>
    <cellStyle name="Euro 44 3 2" xfId="268" xr:uid="{00000000-0005-0000-0000-00000B010000}"/>
    <cellStyle name="Euro 44 4" xfId="269" xr:uid="{00000000-0005-0000-0000-00000C010000}"/>
    <cellStyle name="Euro 44 5" xfId="270" xr:uid="{00000000-0005-0000-0000-00000D010000}"/>
    <cellStyle name="Euro 45" xfId="271" xr:uid="{00000000-0005-0000-0000-00000E010000}"/>
    <cellStyle name="Euro 46" xfId="272" xr:uid="{00000000-0005-0000-0000-00000F010000}"/>
    <cellStyle name="Euro 47" xfId="273" xr:uid="{00000000-0005-0000-0000-000010010000}"/>
    <cellStyle name="Euro 47 2" xfId="274" xr:uid="{00000000-0005-0000-0000-000011010000}"/>
    <cellStyle name="Euro 48" xfId="275" xr:uid="{00000000-0005-0000-0000-000012010000}"/>
    <cellStyle name="Euro 49" xfId="276" xr:uid="{00000000-0005-0000-0000-000013010000}"/>
    <cellStyle name="Euro 5" xfId="277" xr:uid="{00000000-0005-0000-0000-000014010000}"/>
    <cellStyle name="Euro 5 2" xfId="278" xr:uid="{00000000-0005-0000-0000-000015010000}"/>
    <cellStyle name="Euro 5 3" xfId="279" xr:uid="{00000000-0005-0000-0000-000016010000}"/>
    <cellStyle name="Euro 5 3 2" xfId="280" xr:uid="{00000000-0005-0000-0000-000017010000}"/>
    <cellStyle name="Euro 5 4" xfId="281" xr:uid="{00000000-0005-0000-0000-000018010000}"/>
    <cellStyle name="Euro 5 5" xfId="282" xr:uid="{00000000-0005-0000-0000-000019010000}"/>
    <cellStyle name="Euro 50" xfId="283" xr:uid="{00000000-0005-0000-0000-00001A010000}"/>
    <cellStyle name="Euro 6" xfId="284" xr:uid="{00000000-0005-0000-0000-00001B010000}"/>
    <cellStyle name="Euro 6 2" xfId="285" xr:uid="{00000000-0005-0000-0000-00001C010000}"/>
    <cellStyle name="Euro 6 3" xfId="286" xr:uid="{00000000-0005-0000-0000-00001D010000}"/>
    <cellStyle name="Euro 6 3 2" xfId="287" xr:uid="{00000000-0005-0000-0000-00001E010000}"/>
    <cellStyle name="Euro 6 4" xfId="288" xr:uid="{00000000-0005-0000-0000-00001F010000}"/>
    <cellStyle name="Euro 6 5" xfId="289" xr:uid="{00000000-0005-0000-0000-000020010000}"/>
    <cellStyle name="Euro 7" xfId="290" xr:uid="{00000000-0005-0000-0000-000021010000}"/>
    <cellStyle name="Euro 7 2" xfId="291" xr:uid="{00000000-0005-0000-0000-000022010000}"/>
    <cellStyle name="Euro 7 3" xfId="292" xr:uid="{00000000-0005-0000-0000-000023010000}"/>
    <cellStyle name="Euro 7 3 2" xfId="293" xr:uid="{00000000-0005-0000-0000-000024010000}"/>
    <cellStyle name="Euro 7 4" xfId="294" xr:uid="{00000000-0005-0000-0000-000025010000}"/>
    <cellStyle name="Euro 7 5" xfId="295" xr:uid="{00000000-0005-0000-0000-000026010000}"/>
    <cellStyle name="Euro 8" xfId="296" xr:uid="{00000000-0005-0000-0000-000027010000}"/>
    <cellStyle name="Euro 8 2" xfId="297" xr:uid="{00000000-0005-0000-0000-000028010000}"/>
    <cellStyle name="Euro 8 3" xfId="298" xr:uid="{00000000-0005-0000-0000-000029010000}"/>
    <cellStyle name="Euro 8 3 2" xfId="299" xr:uid="{00000000-0005-0000-0000-00002A010000}"/>
    <cellStyle name="Euro 8 4" xfId="300" xr:uid="{00000000-0005-0000-0000-00002B010000}"/>
    <cellStyle name="Euro 8 5" xfId="301" xr:uid="{00000000-0005-0000-0000-00002C010000}"/>
    <cellStyle name="Euro 9" xfId="302" xr:uid="{00000000-0005-0000-0000-00002D010000}"/>
    <cellStyle name="Euro 9 2" xfId="303" xr:uid="{00000000-0005-0000-0000-00002E010000}"/>
    <cellStyle name="Euro 9 3" xfId="304" xr:uid="{00000000-0005-0000-0000-00002F010000}"/>
    <cellStyle name="Euro 9 3 2" xfId="305" xr:uid="{00000000-0005-0000-0000-000030010000}"/>
    <cellStyle name="Euro 9 4" xfId="306" xr:uid="{00000000-0005-0000-0000-000031010000}"/>
    <cellStyle name="Euro 9 5" xfId="307" xr:uid="{00000000-0005-0000-0000-000032010000}"/>
    <cellStyle name="Fixed2 - Type2" xfId="308" xr:uid="{00000000-0005-0000-0000-000033010000}"/>
    <cellStyle name="Input 2" xfId="309" xr:uid="{00000000-0005-0000-0000-000034010000}"/>
    <cellStyle name="InputCells" xfId="310" xr:uid="{00000000-0005-0000-0000-000035010000}"/>
    <cellStyle name="Migliaia [0] 10" xfId="311" xr:uid="{00000000-0005-0000-0000-000036010000}"/>
    <cellStyle name="Migliaia [0] 11" xfId="312" xr:uid="{00000000-0005-0000-0000-000037010000}"/>
    <cellStyle name="Migliaia [0] 12" xfId="313" xr:uid="{00000000-0005-0000-0000-000038010000}"/>
    <cellStyle name="Migliaia [0] 13" xfId="314" xr:uid="{00000000-0005-0000-0000-000039010000}"/>
    <cellStyle name="Migliaia [0] 14" xfId="315" xr:uid="{00000000-0005-0000-0000-00003A010000}"/>
    <cellStyle name="Migliaia [0] 15" xfId="316" xr:uid="{00000000-0005-0000-0000-00003B010000}"/>
    <cellStyle name="Migliaia [0] 16" xfId="317" xr:uid="{00000000-0005-0000-0000-00003C010000}"/>
    <cellStyle name="Migliaia [0] 17" xfId="318" xr:uid="{00000000-0005-0000-0000-00003D010000}"/>
    <cellStyle name="Migliaia [0] 18" xfId="319" xr:uid="{00000000-0005-0000-0000-00003E010000}"/>
    <cellStyle name="Migliaia [0] 19" xfId="320" xr:uid="{00000000-0005-0000-0000-00003F010000}"/>
    <cellStyle name="Migliaia [0] 2" xfId="321" xr:uid="{00000000-0005-0000-0000-000040010000}"/>
    <cellStyle name="Migliaia [0] 20" xfId="322" xr:uid="{00000000-0005-0000-0000-000041010000}"/>
    <cellStyle name="Migliaia [0] 21" xfId="323" xr:uid="{00000000-0005-0000-0000-000042010000}"/>
    <cellStyle name="Migliaia [0] 22" xfId="324" xr:uid="{00000000-0005-0000-0000-000043010000}"/>
    <cellStyle name="Migliaia [0] 23" xfId="325" xr:uid="{00000000-0005-0000-0000-000044010000}"/>
    <cellStyle name="Migliaia [0] 24" xfId="326" xr:uid="{00000000-0005-0000-0000-000045010000}"/>
    <cellStyle name="Migliaia [0] 25" xfId="327" xr:uid="{00000000-0005-0000-0000-000046010000}"/>
    <cellStyle name="Migliaia [0] 26" xfId="328" xr:uid="{00000000-0005-0000-0000-000047010000}"/>
    <cellStyle name="Migliaia [0] 27" xfId="329" xr:uid="{00000000-0005-0000-0000-000048010000}"/>
    <cellStyle name="Migliaia [0] 28" xfId="330" xr:uid="{00000000-0005-0000-0000-000049010000}"/>
    <cellStyle name="Migliaia [0] 29" xfId="331" xr:uid="{00000000-0005-0000-0000-00004A010000}"/>
    <cellStyle name="Migliaia [0] 3" xfId="332" xr:uid="{00000000-0005-0000-0000-00004B010000}"/>
    <cellStyle name="Migliaia [0] 30" xfId="333" xr:uid="{00000000-0005-0000-0000-00004C010000}"/>
    <cellStyle name="Migliaia [0] 31" xfId="334" xr:uid="{00000000-0005-0000-0000-00004D010000}"/>
    <cellStyle name="Migliaia [0] 32" xfId="335" xr:uid="{00000000-0005-0000-0000-00004E010000}"/>
    <cellStyle name="Migliaia [0] 33" xfId="336" xr:uid="{00000000-0005-0000-0000-00004F010000}"/>
    <cellStyle name="Migliaia [0] 34" xfId="337" xr:uid="{00000000-0005-0000-0000-000050010000}"/>
    <cellStyle name="Migliaia [0] 35" xfId="338" xr:uid="{00000000-0005-0000-0000-000051010000}"/>
    <cellStyle name="Migliaia [0] 36" xfId="339" xr:uid="{00000000-0005-0000-0000-000052010000}"/>
    <cellStyle name="Migliaia [0] 37" xfId="340" xr:uid="{00000000-0005-0000-0000-000053010000}"/>
    <cellStyle name="Migliaia [0] 38" xfId="341" xr:uid="{00000000-0005-0000-0000-000054010000}"/>
    <cellStyle name="Migliaia [0] 39" xfId="342" xr:uid="{00000000-0005-0000-0000-000055010000}"/>
    <cellStyle name="Migliaia [0] 4" xfId="343" xr:uid="{00000000-0005-0000-0000-000056010000}"/>
    <cellStyle name="Migliaia [0] 40" xfId="344" xr:uid="{00000000-0005-0000-0000-000057010000}"/>
    <cellStyle name="Migliaia [0] 41" xfId="345" xr:uid="{00000000-0005-0000-0000-000058010000}"/>
    <cellStyle name="Migliaia [0] 42" xfId="346" xr:uid="{00000000-0005-0000-0000-000059010000}"/>
    <cellStyle name="Migliaia [0] 43" xfId="347" xr:uid="{00000000-0005-0000-0000-00005A010000}"/>
    <cellStyle name="Migliaia [0] 44" xfId="348" xr:uid="{00000000-0005-0000-0000-00005B010000}"/>
    <cellStyle name="Migliaia [0] 45" xfId="349" xr:uid="{00000000-0005-0000-0000-00005C010000}"/>
    <cellStyle name="Migliaia [0] 46" xfId="350" xr:uid="{00000000-0005-0000-0000-00005D010000}"/>
    <cellStyle name="Migliaia [0] 47" xfId="351" xr:uid="{00000000-0005-0000-0000-00005E010000}"/>
    <cellStyle name="Migliaia [0] 48" xfId="352" xr:uid="{00000000-0005-0000-0000-00005F010000}"/>
    <cellStyle name="Migliaia [0] 49" xfId="353" xr:uid="{00000000-0005-0000-0000-000060010000}"/>
    <cellStyle name="Migliaia [0] 5" xfId="354" xr:uid="{00000000-0005-0000-0000-000061010000}"/>
    <cellStyle name="Migliaia [0] 50" xfId="355" xr:uid="{00000000-0005-0000-0000-000062010000}"/>
    <cellStyle name="Migliaia [0] 51" xfId="356" xr:uid="{00000000-0005-0000-0000-000063010000}"/>
    <cellStyle name="Migliaia [0] 52" xfId="357" xr:uid="{00000000-0005-0000-0000-000064010000}"/>
    <cellStyle name="Migliaia [0] 53" xfId="358" xr:uid="{00000000-0005-0000-0000-000065010000}"/>
    <cellStyle name="Migliaia [0] 54" xfId="359" xr:uid="{00000000-0005-0000-0000-000066010000}"/>
    <cellStyle name="Migliaia [0] 55" xfId="360" xr:uid="{00000000-0005-0000-0000-000067010000}"/>
    <cellStyle name="Migliaia [0] 56" xfId="361" xr:uid="{00000000-0005-0000-0000-000068010000}"/>
    <cellStyle name="Migliaia [0] 57" xfId="362" xr:uid="{00000000-0005-0000-0000-000069010000}"/>
    <cellStyle name="Migliaia [0] 58" xfId="363" xr:uid="{00000000-0005-0000-0000-00006A010000}"/>
    <cellStyle name="Migliaia [0] 59" xfId="364" xr:uid="{00000000-0005-0000-0000-00006B010000}"/>
    <cellStyle name="Migliaia [0] 6" xfId="365" xr:uid="{00000000-0005-0000-0000-00006C010000}"/>
    <cellStyle name="Migliaia [0] 7" xfId="366" xr:uid="{00000000-0005-0000-0000-00006D010000}"/>
    <cellStyle name="Migliaia [0] 8" xfId="367" xr:uid="{00000000-0005-0000-0000-00006E010000}"/>
    <cellStyle name="Migliaia [0] 9" xfId="368" xr:uid="{00000000-0005-0000-0000-00006F010000}"/>
    <cellStyle name="Migliaia 10" xfId="369" xr:uid="{00000000-0005-0000-0000-000070010000}"/>
    <cellStyle name="Migliaia 10 2" xfId="370" xr:uid="{00000000-0005-0000-0000-000071010000}"/>
    <cellStyle name="Migliaia 10 3" xfId="371" xr:uid="{00000000-0005-0000-0000-000072010000}"/>
    <cellStyle name="Migliaia 10 3 2" xfId="372" xr:uid="{00000000-0005-0000-0000-000073010000}"/>
    <cellStyle name="Migliaia 10 4" xfId="373" xr:uid="{00000000-0005-0000-0000-000074010000}"/>
    <cellStyle name="Migliaia 10 5" xfId="374" xr:uid="{00000000-0005-0000-0000-000075010000}"/>
    <cellStyle name="Migliaia 11" xfId="375" xr:uid="{00000000-0005-0000-0000-000076010000}"/>
    <cellStyle name="Migliaia 11 2" xfId="376" xr:uid="{00000000-0005-0000-0000-000077010000}"/>
    <cellStyle name="Migliaia 11 3" xfId="377" xr:uid="{00000000-0005-0000-0000-000078010000}"/>
    <cellStyle name="Migliaia 11 3 2" xfId="378" xr:uid="{00000000-0005-0000-0000-000079010000}"/>
    <cellStyle name="Migliaia 11 4" xfId="379" xr:uid="{00000000-0005-0000-0000-00007A010000}"/>
    <cellStyle name="Migliaia 11 5" xfId="380" xr:uid="{00000000-0005-0000-0000-00007B010000}"/>
    <cellStyle name="Migliaia 12" xfId="381" xr:uid="{00000000-0005-0000-0000-00007C010000}"/>
    <cellStyle name="Migliaia 12 2" xfId="382" xr:uid="{00000000-0005-0000-0000-00007D010000}"/>
    <cellStyle name="Migliaia 12 3" xfId="383" xr:uid="{00000000-0005-0000-0000-00007E010000}"/>
    <cellStyle name="Migliaia 12 3 2" xfId="384" xr:uid="{00000000-0005-0000-0000-00007F010000}"/>
    <cellStyle name="Migliaia 12 4" xfId="385" xr:uid="{00000000-0005-0000-0000-000080010000}"/>
    <cellStyle name="Migliaia 12 5" xfId="386" xr:uid="{00000000-0005-0000-0000-000081010000}"/>
    <cellStyle name="Migliaia 13" xfId="387" xr:uid="{00000000-0005-0000-0000-000082010000}"/>
    <cellStyle name="Migliaia 13 2" xfId="388" xr:uid="{00000000-0005-0000-0000-000083010000}"/>
    <cellStyle name="Migliaia 13 3" xfId="389" xr:uid="{00000000-0005-0000-0000-000084010000}"/>
    <cellStyle name="Migliaia 13 3 2" xfId="390" xr:uid="{00000000-0005-0000-0000-000085010000}"/>
    <cellStyle name="Migliaia 13 4" xfId="391" xr:uid="{00000000-0005-0000-0000-000086010000}"/>
    <cellStyle name="Migliaia 13 5" xfId="392" xr:uid="{00000000-0005-0000-0000-000087010000}"/>
    <cellStyle name="Migliaia 14" xfId="393" xr:uid="{00000000-0005-0000-0000-000088010000}"/>
    <cellStyle name="Migliaia 14 2" xfId="394" xr:uid="{00000000-0005-0000-0000-000089010000}"/>
    <cellStyle name="Migliaia 14 3" xfId="395" xr:uid="{00000000-0005-0000-0000-00008A010000}"/>
    <cellStyle name="Migliaia 14 3 2" xfId="396" xr:uid="{00000000-0005-0000-0000-00008B010000}"/>
    <cellStyle name="Migliaia 14 4" xfId="397" xr:uid="{00000000-0005-0000-0000-00008C010000}"/>
    <cellStyle name="Migliaia 14 5" xfId="398" xr:uid="{00000000-0005-0000-0000-00008D010000}"/>
    <cellStyle name="Migliaia 15" xfId="399" xr:uid="{00000000-0005-0000-0000-00008E010000}"/>
    <cellStyle name="Migliaia 15 2" xfId="400" xr:uid="{00000000-0005-0000-0000-00008F010000}"/>
    <cellStyle name="Migliaia 15 3" xfId="401" xr:uid="{00000000-0005-0000-0000-000090010000}"/>
    <cellStyle name="Migliaia 15 3 2" xfId="402" xr:uid="{00000000-0005-0000-0000-000091010000}"/>
    <cellStyle name="Migliaia 15 4" xfId="403" xr:uid="{00000000-0005-0000-0000-000092010000}"/>
    <cellStyle name="Migliaia 15 5" xfId="404" xr:uid="{00000000-0005-0000-0000-000093010000}"/>
    <cellStyle name="Migliaia 16" xfId="405" xr:uid="{00000000-0005-0000-0000-000094010000}"/>
    <cellStyle name="Migliaia 16 2" xfId="406" xr:uid="{00000000-0005-0000-0000-000095010000}"/>
    <cellStyle name="Migliaia 16 3" xfId="407" xr:uid="{00000000-0005-0000-0000-000096010000}"/>
    <cellStyle name="Migliaia 16 3 2" xfId="408" xr:uid="{00000000-0005-0000-0000-000097010000}"/>
    <cellStyle name="Migliaia 16 4" xfId="409" xr:uid="{00000000-0005-0000-0000-000098010000}"/>
    <cellStyle name="Migliaia 16 5" xfId="410" xr:uid="{00000000-0005-0000-0000-000099010000}"/>
    <cellStyle name="Migliaia 17" xfId="411" xr:uid="{00000000-0005-0000-0000-00009A010000}"/>
    <cellStyle name="Migliaia 17 2" xfId="412" xr:uid="{00000000-0005-0000-0000-00009B010000}"/>
    <cellStyle name="Migliaia 17 3" xfId="413" xr:uid="{00000000-0005-0000-0000-00009C010000}"/>
    <cellStyle name="Migliaia 17 3 2" xfId="414" xr:uid="{00000000-0005-0000-0000-00009D010000}"/>
    <cellStyle name="Migliaia 17 4" xfId="415" xr:uid="{00000000-0005-0000-0000-00009E010000}"/>
    <cellStyle name="Migliaia 17 5" xfId="416" xr:uid="{00000000-0005-0000-0000-00009F010000}"/>
    <cellStyle name="Migliaia 18" xfId="417" xr:uid="{00000000-0005-0000-0000-0000A0010000}"/>
    <cellStyle name="Migliaia 18 2" xfId="418" xr:uid="{00000000-0005-0000-0000-0000A1010000}"/>
    <cellStyle name="Migliaia 18 3" xfId="419" xr:uid="{00000000-0005-0000-0000-0000A2010000}"/>
    <cellStyle name="Migliaia 18 3 2" xfId="420" xr:uid="{00000000-0005-0000-0000-0000A3010000}"/>
    <cellStyle name="Migliaia 18 4" xfId="421" xr:uid="{00000000-0005-0000-0000-0000A4010000}"/>
    <cellStyle name="Migliaia 18 5" xfId="422" xr:uid="{00000000-0005-0000-0000-0000A5010000}"/>
    <cellStyle name="Migliaia 19" xfId="423" xr:uid="{00000000-0005-0000-0000-0000A6010000}"/>
    <cellStyle name="Migliaia 19 2" xfId="424" xr:uid="{00000000-0005-0000-0000-0000A7010000}"/>
    <cellStyle name="Migliaia 19 3" xfId="425" xr:uid="{00000000-0005-0000-0000-0000A8010000}"/>
    <cellStyle name="Migliaia 19 3 2" xfId="426" xr:uid="{00000000-0005-0000-0000-0000A9010000}"/>
    <cellStyle name="Migliaia 19 4" xfId="427" xr:uid="{00000000-0005-0000-0000-0000AA010000}"/>
    <cellStyle name="Migliaia 19 5" xfId="428" xr:uid="{00000000-0005-0000-0000-0000AB010000}"/>
    <cellStyle name="Migliaia 2" xfId="429" xr:uid="{00000000-0005-0000-0000-0000AC010000}"/>
    <cellStyle name="Migliaia 2 2" xfId="430" xr:uid="{00000000-0005-0000-0000-0000AD010000}"/>
    <cellStyle name="Migliaia 2 3" xfId="431" xr:uid="{00000000-0005-0000-0000-0000AE010000}"/>
    <cellStyle name="Migliaia 2 4" xfId="432" xr:uid="{00000000-0005-0000-0000-0000AF010000}"/>
    <cellStyle name="Migliaia 2 4 2" xfId="433" xr:uid="{00000000-0005-0000-0000-0000B0010000}"/>
    <cellStyle name="Migliaia 2 5" xfId="434" xr:uid="{00000000-0005-0000-0000-0000B1010000}"/>
    <cellStyle name="Migliaia 2 6" xfId="435" xr:uid="{00000000-0005-0000-0000-0000B2010000}"/>
    <cellStyle name="Migliaia 2_Domestico_reg&amp;naz" xfId="436" xr:uid="{00000000-0005-0000-0000-0000B3010000}"/>
    <cellStyle name="Migliaia 20" xfId="437" xr:uid="{00000000-0005-0000-0000-0000B4010000}"/>
    <cellStyle name="Migliaia 20 2" xfId="438" xr:uid="{00000000-0005-0000-0000-0000B5010000}"/>
    <cellStyle name="Migliaia 20 3" xfId="439" xr:uid="{00000000-0005-0000-0000-0000B6010000}"/>
    <cellStyle name="Migliaia 20 3 2" xfId="440" xr:uid="{00000000-0005-0000-0000-0000B7010000}"/>
    <cellStyle name="Migliaia 20 4" xfId="441" xr:uid="{00000000-0005-0000-0000-0000B8010000}"/>
    <cellStyle name="Migliaia 20 5" xfId="442" xr:uid="{00000000-0005-0000-0000-0000B9010000}"/>
    <cellStyle name="Migliaia 21" xfId="443" xr:uid="{00000000-0005-0000-0000-0000BA010000}"/>
    <cellStyle name="Migliaia 21 2" xfId="444" xr:uid="{00000000-0005-0000-0000-0000BB010000}"/>
    <cellStyle name="Migliaia 21 3" xfId="445" xr:uid="{00000000-0005-0000-0000-0000BC010000}"/>
    <cellStyle name="Migliaia 21 3 2" xfId="446" xr:uid="{00000000-0005-0000-0000-0000BD010000}"/>
    <cellStyle name="Migliaia 21 4" xfId="447" xr:uid="{00000000-0005-0000-0000-0000BE010000}"/>
    <cellStyle name="Migliaia 21 5" xfId="448" xr:uid="{00000000-0005-0000-0000-0000BF010000}"/>
    <cellStyle name="Migliaia 22" xfId="449" xr:uid="{00000000-0005-0000-0000-0000C0010000}"/>
    <cellStyle name="Migliaia 22 2" xfId="450" xr:uid="{00000000-0005-0000-0000-0000C1010000}"/>
    <cellStyle name="Migliaia 22 3" xfId="451" xr:uid="{00000000-0005-0000-0000-0000C2010000}"/>
    <cellStyle name="Migliaia 22 3 2" xfId="452" xr:uid="{00000000-0005-0000-0000-0000C3010000}"/>
    <cellStyle name="Migliaia 22 4" xfId="453" xr:uid="{00000000-0005-0000-0000-0000C4010000}"/>
    <cellStyle name="Migliaia 22 5" xfId="454" xr:uid="{00000000-0005-0000-0000-0000C5010000}"/>
    <cellStyle name="Migliaia 23" xfId="455" xr:uid="{00000000-0005-0000-0000-0000C6010000}"/>
    <cellStyle name="Migliaia 23 2" xfId="456" xr:uid="{00000000-0005-0000-0000-0000C7010000}"/>
    <cellStyle name="Migliaia 23 3" xfId="457" xr:uid="{00000000-0005-0000-0000-0000C8010000}"/>
    <cellStyle name="Migliaia 23 3 2" xfId="458" xr:uid="{00000000-0005-0000-0000-0000C9010000}"/>
    <cellStyle name="Migliaia 23 4" xfId="459" xr:uid="{00000000-0005-0000-0000-0000CA010000}"/>
    <cellStyle name="Migliaia 23 5" xfId="460" xr:uid="{00000000-0005-0000-0000-0000CB010000}"/>
    <cellStyle name="Migliaia 24" xfId="461" xr:uid="{00000000-0005-0000-0000-0000CC010000}"/>
    <cellStyle name="Migliaia 24 2" xfId="462" xr:uid="{00000000-0005-0000-0000-0000CD010000}"/>
    <cellStyle name="Migliaia 24 3" xfId="463" xr:uid="{00000000-0005-0000-0000-0000CE010000}"/>
    <cellStyle name="Migliaia 24 3 2" xfId="464" xr:uid="{00000000-0005-0000-0000-0000CF010000}"/>
    <cellStyle name="Migliaia 24 4" xfId="465" xr:uid="{00000000-0005-0000-0000-0000D0010000}"/>
    <cellStyle name="Migliaia 24 5" xfId="466" xr:uid="{00000000-0005-0000-0000-0000D1010000}"/>
    <cellStyle name="Migliaia 25" xfId="467" xr:uid="{00000000-0005-0000-0000-0000D2010000}"/>
    <cellStyle name="Migliaia 25 2" xfId="468" xr:uid="{00000000-0005-0000-0000-0000D3010000}"/>
    <cellStyle name="Migliaia 25 3" xfId="469" xr:uid="{00000000-0005-0000-0000-0000D4010000}"/>
    <cellStyle name="Migliaia 25 3 2" xfId="470" xr:uid="{00000000-0005-0000-0000-0000D5010000}"/>
    <cellStyle name="Migliaia 25 4" xfId="471" xr:uid="{00000000-0005-0000-0000-0000D6010000}"/>
    <cellStyle name="Migliaia 25 5" xfId="472" xr:uid="{00000000-0005-0000-0000-0000D7010000}"/>
    <cellStyle name="Migliaia 26" xfId="473" xr:uid="{00000000-0005-0000-0000-0000D8010000}"/>
    <cellStyle name="Migliaia 26 2" xfId="474" xr:uid="{00000000-0005-0000-0000-0000D9010000}"/>
    <cellStyle name="Migliaia 26 3" xfId="475" xr:uid="{00000000-0005-0000-0000-0000DA010000}"/>
    <cellStyle name="Migliaia 26 3 2" xfId="476" xr:uid="{00000000-0005-0000-0000-0000DB010000}"/>
    <cellStyle name="Migliaia 26 4" xfId="477" xr:uid="{00000000-0005-0000-0000-0000DC010000}"/>
    <cellStyle name="Migliaia 26 5" xfId="478" xr:uid="{00000000-0005-0000-0000-0000DD010000}"/>
    <cellStyle name="Migliaia 27" xfId="479" xr:uid="{00000000-0005-0000-0000-0000DE010000}"/>
    <cellStyle name="Migliaia 27 2" xfId="480" xr:uid="{00000000-0005-0000-0000-0000DF010000}"/>
    <cellStyle name="Migliaia 27 3" xfId="481" xr:uid="{00000000-0005-0000-0000-0000E0010000}"/>
    <cellStyle name="Migliaia 27 3 2" xfId="482" xr:uid="{00000000-0005-0000-0000-0000E1010000}"/>
    <cellStyle name="Migliaia 27 4" xfId="483" xr:uid="{00000000-0005-0000-0000-0000E2010000}"/>
    <cellStyle name="Migliaia 27 5" xfId="484" xr:uid="{00000000-0005-0000-0000-0000E3010000}"/>
    <cellStyle name="Migliaia 28" xfId="485" xr:uid="{00000000-0005-0000-0000-0000E4010000}"/>
    <cellStyle name="Migliaia 28 2" xfId="486" xr:uid="{00000000-0005-0000-0000-0000E5010000}"/>
    <cellStyle name="Migliaia 28 3" xfId="487" xr:uid="{00000000-0005-0000-0000-0000E6010000}"/>
    <cellStyle name="Migliaia 28 3 2" xfId="488" xr:uid="{00000000-0005-0000-0000-0000E7010000}"/>
    <cellStyle name="Migliaia 28 4" xfId="489" xr:uid="{00000000-0005-0000-0000-0000E8010000}"/>
    <cellStyle name="Migliaia 28 5" xfId="490" xr:uid="{00000000-0005-0000-0000-0000E9010000}"/>
    <cellStyle name="Migliaia 29" xfId="491" xr:uid="{00000000-0005-0000-0000-0000EA010000}"/>
    <cellStyle name="Migliaia 29 2" xfId="492" xr:uid="{00000000-0005-0000-0000-0000EB010000}"/>
    <cellStyle name="Migliaia 29 3" xfId="493" xr:uid="{00000000-0005-0000-0000-0000EC010000}"/>
    <cellStyle name="Migliaia 29 3 2" xfId="494" xr:uid="{00000000-0005-0000-0000-0000ED010000}"/>
    <cellStyle name="Migliaia 29 4" xfId="495" xr:uid="{00000000-0005-0000-0000-0000EE010000}"/>
    <cellStyle name="Migliaia 29 5" xfId="496" xr:uid="{00000000-0005-0000-0000-0000EF010000}"/>
    <cellStyle name="Migliaia 3" xfId="497" xr:uid="{00000000-0005-0000-0000-0000F0010000}"/>
    <cellStyle name="Migliaia 3 2" xfId="498" xr:uid="{00000000-0005-0000-0000-0000F1010000}"/>
    <cellStyle name="Migliaia 3 3" xfId="499" xr:uid="{00000000-0005-0000-0000-0000F2010000}"/>
    <cellStyle name="Migliaia 3 3 2" xfId="500" xr:uid="{00000000-0005-0000-0000-0000F3010000}"/>
    <cellStyle name="Migliaia 3 4" xfId="501" xr:uid="{00000000-0005-0000-0000-0000F4010000}"/>
    <cellStyle name="Migliaia 3 5" xfId="502" xr:uid="{00000000-0005-0000-0000-0000F5010000}"/>
    <cellStyle name="Migliaia 30" xfId="503" xr:uid="{00000000-0005-0000-0000-0000F6010000}"/>
    <cellStyle name="Migliaia 30 2" xfId="504" xr:uid="{00000000-0005-0000-0000-0000F7010000}"/>
    <cellStyle name="Migliaia 30 3" xfId="505" xr:uid="{00000000-0005-0000-0000-0000F8010000}"/>
    <cellStyle name="Migliaia 30 3 2" xfId="506" xr:uid="{00000000-0005-0000-0000-0000F9010000}"/>
    <cellStyle name="Migliaia 30 4" xfId="507" xr:uid="{00000000-0005-0000-0000-0000FA010000}"/>
    <cellStyle name="Migliaia 30 5" xfId="508" xr:uid="{00000000-0005-0000-0000-0000FB010000}"/>
    <cellStyle name="Migliaia 31" xfId="509" xr:uid="{00000000-0005-0000-0000-0000FC010000}"/>
    <cellStyle name="Migliaia 31 2" xfId="510" xr:uid="{00000000-0005-0000-0000-0000FD010000}"/>
    <cellStyle name="Migliaia 31 3" xfId="511" xr:uid="{00000000-0005-0000-0000-0000FE010000}"/>
    <cellStyle name="Migliaia 31 3 2" xfId="512" xr:uid="{00000000-0005-0000-0000-0000FF010000}"/>
    <cellStyle name="Migliaia 31 4" xfId="513" xr:uid="{00000000-0005-0000-0000-000000020000}"/>
    <cellStyle name="Migliaia 31 5" xfId="514" xr:uid="{00000000-0005-0000-0000-000001020000}"/>
    <cellStyle name="Migliaia 32" xfId="515" xr:uid="{00000000-0005-0000-0000-000002020000}"/>
    <cellStyle name="Migliaia 32 2" xfId="516" xr:uid="{00000000-0005-0000-0000-000003020000}"/>
    <cellStyle name="Migliaia 32 3" xfId="517" xr:uid="{00000000-0005-0000-0000-000004020000}"/>
    <cellStyle name="Migliaia 32 3 2" xfId="518" xr:uid="{00000000-0005-0000-0000-000005020000}"/>
    <cellStyle name="Migliaia 32 4" xfId="519" xr:uid="{00000000-0005-0000-0000-000006020000}"/>
    <cellStyle name="Migliaia 32 5" xfId="520" xr:uid="{00000000-0005-0000-0000-000007020000}"/>
    <cellStyle name="Migliaia 33" xfId="521" xr:uid="{00000000-0005-0000-0000-000008020000}"/>
    <cellStyle name="Migliaia 33 2" xfId="522" xr:uid="{00000000-0005-0000-0000-000009020000}"/>
    <cellStyle name="Migliaia 33 3" xfId="523" xr:uid="{00000000-0005-0000-0000-00000A020000}"/>
    <cellStyle name="Migliaia 33 3 2" xfId="524" xr:uid="{00000000-0005-0000-0000-00000B020000}"/>
    <cellStyle name="Migliaia 33 4" xfId="525" xr:uid="{00000000-0005-0000-0000-00000C020000}"/>
    <cellStyle name="Migliaia 33 5" xfId="526" xr:uid="{00000000-0005-0000-0000-00000D020000}"/>
    <cellStyle name="Migliaia 34" xfId="527" xr:uid="{00000000-0005-0000-0000-00000E020000}"/>
    <cellStyle name="Migliaia 34 2" xfId="528" xr:uid="{00000000-0005-0000-0000-00000F020000}"/>
    <cellStyle name="Migliaia 34 3" xfId="529" xr:uid="{00000000-0005-0000-0000-000010020000}"/>
    <cellStyle name="Migliaia 34 3 2" xfId="530" xr:uid="{00000000-0005-0000-0000-000011020000}"/>
    <cellStyle name="Migliaia 34 4" xfId="531" xr:uid="{00000000-0005-0000-0000-000012020000}"/>
    <cellStyle name="Migliaia 34 5" xfId="532" xr:uid="{00000000-0005-0000-0000-000013020000}"/>
    <cellStyle name="Migliaia 35" xfId="533" xr:uid="{00000000-0005-0000-0000-000014020000}"/>
    <cellStyle name="Migliaia 35 2" xfId="534" xr:uid="{00000000-0005-0000-0000-000015020000}"/>
    <cellStyle name="Migliaia 35 3" xfId="535" xr:uid="{00000000-0005-0000-0000-000016020000}"/>
    <cellStyle name="Migliaia 35 3 2" xfId="536" xr:uid="{00000000-0005-0000-0000-000017020000}"/>
    <cellStyle name="Migliaia 35 4" xfId="537" xr:uid="{00000000-0005-0000-0000-000018020000}"/>
    <cellStyle name="Migliaia 35 5" xfId="538" xr:uid="{00000000-0005-0000-0000-000019020000}"/>
    <cellStyle name="Migliaia 36" xfId="539" xr:uid="{00000000-0005-0000-0000-00001A020000}"/>
    <cellStyle name="Migliaia 36 2" xfId="540" xr:uid="{00000000-0005-0000-0000-00001B020000}"/>
    <cellStyle name="Migliaia 36 3" xfId="541" xr:uid="{00000000-0005-0000-0000-00001C020000}"/>
    <cellStyle name="Migliaia 36 3 2" xfId="542" xr:uid="{00000000-0005-0000-0000-00001D020000}"/>
    <cellStyle name="Migliaia 36 4" xfId="543" xr:uid="{00000000-0005-0000-0000-00001E020000}"/>
    <cellStyle name="Migliaia 36 5" xfId="544" xr:uid="{00000000-0005-0000-0000-00001F020000}"/>
    <cellStyle name="Migliaia 37" xfId="545" xr:uid="{00000000-0005-0000-0000-000020020000}"/>
    <cellStyle name="Migliaia 37 2" xfId="546" xr:uid="{00000000-0005-0000-0000-000021020000}"/>
    <cellStyle name="Migliaia 37 3" xfId="547" xr:uid="{00000000-0005-0000-0000-000022020000}"/>
    <cellStyle name="Migliaia 37 3 2" xfId="548" xr:uid="{00000000-0005-0000-0000-000023020000}"/>
    <cellStyle name="Migliaia 37 4" xfId="549" xr:uid="{00000000-0005-0000-0000-000024020000}"/>
    <cellStyle name="Migliaia 37 5" xfId="550" xr:uid="{00000000-0005-0000-0000-000025020000}"/>
    <cellStyle name="Migliaia 38" xfId="551" xr:uid="{00000000-0005-0000-0000-000026020000}"/>
    <cellStyle name="Migliaia 38 2" xfId="552" xr:uid="{00000000-0005-0000-0000-000027020000}"/>
    <cellStyle name="Migliaia 38 3" xfId="553" xr:uid="{00000000-0005-0000-0000-000028020000}"/>
    <cellStyle name="Migliaia 38 3 2" xfId="554" xr:uid="{00000000-0005-0000-0000-000029020000}"/>
    <cellStyle name="Migliaia 38 4" xfId="555" xr:uid="{00000000-0005-0000-0000-00002A020000}"/>
    <cellStyle name="Migliaia 38 5" xfId="556" xr:uid="{00000000-0005-0000-0000-00002B020000}"/>
    <cellStyle name="Migliaia 39" xfId="557" xr:uid="{00000000-0005-0000-0000-00002C020000}"/>
    <cellStyle name="Migliaia 39 2" xfId="558" xr:uid="{00000000-0005-0000-0000-00002D020000}"/>
    <cellStyle name="Migliaia 39 3" xfId="559" xr:uid="{00000000-0005-0000-0000-00002E020000}"/>
    <cellStyle name="Migliaia 39 3 2" xfId="560" xr:uid="{00000000-0005-0000-0000-00002F020000}"/>
    <cellStyle name="Migliaia 39 4" xfId="561" xr:uid="{00000000-0005-0000-0000-000030020000}"/>
    <cellStyle name="Migliaia 39 5" xfId="562" xr:uid="{00000000-0005-0000-0000-000031020000}"/>
    <cellStyle name="Migliaia 4" xfId="563" xr:uid="{00000000-0005-0000-0000-000032020000}"/>
    <cellStyle name="Migliaia 4 2" xfId="564" xr:uid="{00000000-0005-0000-0000-000033020000}"/>
    <cellStyle name="Migliaia 4 3" xfId="565" xr:uid="{00000000-0005-0000-0000-000034020000}"/>
    <cellStyle name="Migliaia 4 3 2" xfId="566" xr:uid="{00000000-0005-0000-0000-000035020000}"/>
    <cellStyle name="Migliaia 4 4" xfId="567" xr:uid="{00000000-0005-0000-0000-000036020000}"/>
    <cellStyle name="Migliaia 4 5" xfId="568" xr:uid="{00000000-0005-0000-0000-000037020000}"/>
    <cellStyle name="Migliaia 40" xfId="569" xr:uid="{00000000-0005-0000-0000-000038020000}"/>
    <cellStyle name="Migliaia 40 2" xfId="570" xr:uid="{00000000-0005-0000-0000-000039020000}"/>
    <cellStyle name="Migliaia 40 3" xfId="571" xr:uid="{00000000-0005-0000-0000-00003A020000}"/>
    <cellStyle name="Migliaia 40 3 2" xfId="572" xr:uid="{00000000-0005-0000-0000-00003B020000}"/>
    <cellStyle name="Migliaia 40 4" xfId="573" xr:uid="{00000000-0005-0000-0000-00003C020000}"/>
    <cellStyle name="Migliaia 40 5" xfId="574" xr:uid="{00000000-0005-0000-0000-00003D020000}"/>
    <cellStyle name="Migliaia 41" xfId="575" xr:uid="{00000000-0005-0000-0000-00003E020000}"/>
    <cellStyle name="Migliaia 41 2" xfId="576" xr:uid="{00000000-0005-0000-0000-00003F020000}"/>
    <cellStyle name="Migliaia 41 3" xfId="577" xr:uid="{00000000-0005-0000-0000-000040020000}"/>
    <cellStyle name="Migliaia 41 3 2" xfId="578" xr:uid="{00000000-0005-0000-0000-000041020000}"/>
    <cellStyle name="Migliaia 41 4" xfId="579" xr:uid="{00000000-0005-0000-0000-000042020000}"/>
    <cellStyle name="Migliaia 41 5" xfId="580" xr:uid="{00000000-0005-0000-0000-000043020000}"/>
    <cellStyle name="Migliaia 42" xfId="581" xr:uid="{00000000-0005-0000-0000-000044020000}"/>
    <cellStyle name="Migliaia 42 2" xfId="582" xr:uid="{00000000-0005-0000-0000-000045020000}"/>
    <cellStyle name="Migliaia 42 3" xfId="583" xr:uid="{00000000-0005-0000-0000-000046020000}"/>
    <cellStyle name="Migliaia 42 3 2" xfId="584" xr:uid="{00000000-0005-0000-0000-000047020000}"/>
    <cellStyle name="Migliaia 42 4" xfId="585" xr:uid="{00000000-0005-0000-0000-000048020000}"/>
    <cellStyle name="Migliaia 42 5" xfId="586" xr:uid="{00000000-0005-0000-0000-000049020000}"/>
    <cellStyle name="Migliaia 43" xfId="587" xr:uid="{00000000-0005-0000-0000-00004A020000}"/>
    <cellStyle name="Migliaia 43 2" xfId="588" xr:uid="{00000000-0005-0000-0000-00004B020000}"/>
    <cellStyle name="Migliaia 43 3" xfId="589" xr:uid="{00000000-0005-0000-0000-00004C020000}"/>
    <cellStyle name="Migliaia 43 3 2" xfId="590" xr:uid="{00000000-0005-0000-0000-00004D020000}"/>
    <cellStyle name="Migliaia 43 4" xfId="591" xr:uid="{00000000-0005-0000-0000-00004E020000}"/>
    <cellStyle name="Migliaia 43 5" xfId="592" xr:uid="{00000000-0005-0000-0000-00004F020000}"/>
    <cellStyle name="Migliaia 44" xfId="593" xr:uid="{00000000-0005-0000-0000-000050020000}"/>
    <cellStyle name="Migliaia 44 2" xfId="594" xr:uid="{00000000-0005-0000-0000-000051020000}"/>
    <cellStyle name="Migliaia 44 3" xfId="595" xr:uid="{00000000-0005-0000-0000-000052020000}"/>
    <cellStyle name="Migliaia 44 3 2" xfId="596" xr:uid="{00000000-0005-0000-0000-000053020000}"/>
    <cellStyle name="Migliaia 44 4" xfId="597" xr:uid="{00000000-0005-0000-0000-000054020000}"/>
    <cellStyle name="Migliaia 44 5" xfId="598" xr:uid="{00000000-0005-0000-0000-000055020000}"/>
    <cellStyle name="Migliaia 45" xfId="599" xr:uid="{00000000-0005-0000-0000-000056020000}"/>
    <cellStyle name="Migliaia 45 2" xfId="600" xr:uid="{00000000-0005-0000-0000-000057020000}"/>
    <cellStyle name="Migliaia 45 3" xfId="601" xr:uid="{00000000-0005-0000-0000-000058020000}"/>
    <cellStyle name="Migliaia 45 3 2" xfId="602" xr:uid="{00000000-0005-0000-0000-000059020000}"/>
    <cellStyle name="Migliaia 45 4" xfId="603" xr:uid="{00000000-0005-0000-0000-00005A020000}"/>
    <cellStyle name="Migliaia 45 5" xfId="604" xr:uid="{00000000-0005-0000-0000-00005B020000}"/>
    <cellStyle name="Migliaia 46" xfId="605" xr:uid="{00000000-0005-0000-0000-00005C020000}"/>
    <cellStyle name="Migliaia 46 2" xfId="606" xr:uid="{00000000-0005-0000-0000-00005D020000}"/>
    <cellStyle name="Migliaia 46 3" xfId="607" xr:uid="{00000000-0005-0000-0000-00005E020000}"/>
    <cellStyle name="Migliaia 46 3 2" xfId="608" xr:uid="{00000000-0005-0000-0000-00005F020000}"/>
    <cellStyle name="Migliaia 46 4" xfId="609" xr:uid="{00000000-0005-0000-0000-000060020000}"/>
    <cellStyle name="Migliaia 46 5" xfId="610" xr:uid="{00000000-0005-0000-0000-000061020000}"/>
    <cellStyle name="Migliaia 47" xfId="611" xr:uid="{00000000-0005-0000-0000-000062020000}"/>
    <cellStyle name="Migliaia 47 2" xfId="612" xr:uid="{00000000-0005-0000-0000-000063020000}"/>
    <cellStyle name="Migliaia 47 3" xfId="613" xr:uid="{00000000-0005-0000-0000-000064020000}"/>
    <cellStyle name="Migliaia 47 3 2" xfId="614" xr:uid="{00000000-0005-0000-0000-000065020000}"/>
    <cellStyle name="Migliaia 47 4" xfId="615" xr:uid="{00000000-0005-0000-0000-000066020000}"/>
    <cellStyle name="Migliaia 47 5" xfId="616" xr:uid="{00000000-0005-0000-0000-000067020000}"/>
    <cellStyle name="Migliaia 48" xfId="617" xr:uid="{00000000-0005-0000-0000-000068020000}"/>
    <cellStyle name="Migliaia 48 2" xfId="618" xr:uid="{00000000-0005-0000-0000-000069020000}"/>
    <cellStyle name="Migliaia 48 3" xfId="619" xr:uid="{00000000-0005-0000-0000-00006A020000}"/>
    <cellStyle name="Migliaia 48 3 2" xfId="620" xr:uid="{00000000-0005-0000-0000-00006B020000}"/>
    <cellStyle name="Migliaia 48 4" xfId="621" xr:uid="{00000000-0005-0000-0000-00006C020000}"/>
    <cellStyle name="Migliaia 48 5" xfId="622" xr:uid="{00000000-0005-0000-0000-00006D020000}"/>
    <cellStyle name="Migliaia 49" xfId="623" xr:uid="{00000000-0005-0000-0000-00006E020000}"/>
    <cellStyle name="Migliaia 49 2" xfId="624" xr:uid="{00000000-0005-0000-0000-00006F020000}"/>
    <cellStyle name="Migliaia 49 3" xfId="625" xr:uid="{00000000-0005-0000-0000-000070020000}"/>
    <cellStyle name="Migliaia 49 3 2" xfId="626" xr:uid="{00000000-0005-0000-0000-000071020000}"/>
    <cellStyle name="Migliaia 49 4" xfId="627" xr:uid="{00000000-0005-0000-0000-000072020000}"/>
    <cellStyle name="Migliaia 49 5" xfId="628" xr:uid="{00000000-0005-0000-0000-000073020000}"/>
    <cellStyle name="Migliaia 5" xfId="629" xr:uid="{00000000-0005-0000-0000-000074020000}"/>
    <cellStyle name="Migliaia 5 2" xfId="630" xr:uid="{00000000-0005-0000-0000-000075020000}"/>
    <cellStyle name="Migliaia 5 3" xfId="631" xr:uid="{00000000-0005-0000-0000-000076020000}"/>
    <cellStyle name="Migliaia 5 3 2" xfId="632" xr:uid="{00000000-0005-0000-0000-000077020000}"/>
    <cellStyle name="Migliaia 5 4" xfId="633" xr:uid="{00000000-0005-0000-0000-000078020000}"/>
    <cellStyle name="Migliaia 5 5" xfId="634" xr:uid="{00000000-0005-0000-0000-000079020000}"/>
    <cellStyle name="Migliaia 50" xfId="635" xr:uid="{00000000-0005-0000-0000-00007A020000}"/>
    <cellStyle name="Migliaia 50 2" xfId="636" xr:uid="{00000000-0005-0000-0000-00007B020000}"/>
    <cellStyle name="Migliaia 50 3" xfId="637" xr:uid="{00000000-0005-0000-0000-00007C020000}"/>
    <cellStyle name="Migliaia 50 3 2" xfId="638" xr:uid="{00000000-0005-0000-0000-00007D020000}"/>
    <cellStyle name="Migliaia 50 4" xfId="639" xr:uid="{00000000-0005-0000-0000-00007E020000}"/>
    <cellStyle name="Migliaia 50 5" xfId="640" xr:uid="{00000000-0005-0000-0000-00007F020000}"/>
    <cellStyle name="Migliaia 51" xfId="641" xr:uid="{00000000-0005-0000-0000-000080020000}"/>
    <cellStyle name="Migliaia 51 2" xfId="642" xr:uid="{00000000-0005-0000-0000-000081020000}"/>
    <cellStyle name="Migliaia 51 3" xfId="643" xr:uid="{00000000-0005-0000-0000-000082020000}"/>
    <cellStyle name="Migliaia 51 3 2" xfId="644" xr:uid="{00000000-0005-0000-0000-000083020000}"/>
    <cellStyle name="Migliaia 51 4" xfId="645" xr:uid="{00000000-0005-0000-0000-000084020000}"/>
    <cellStyle name="Migliaia 51 5" xfId="646" xr:uid="{00000000-0005-0000-0000-000085020000}"/>
    <cellStyle name="Migliaia 52" xfId="647" xr:uid="{00000000-0005-0000-0000-000086020000}"/>
    <cellStyle name="Migliaia 52 2" xfId="648" xr:uid="{00000000-0005-0000-0000-000087020000}"/>
    <cellStyle name="Migliaia 52 3" xfId="649" xr:uid="{00000000-0005-0000-0000-000088020000}"/>
    <cellStyle name="Migliaia 52 3 2" xfId="650" xr:uid="{00000000-0005-0000-0000-000089020000}"/>
    <cellStyle name="Migliaia 52 4" xfId="651" xr:uid="{00000000-0005-0000-0000-00008A020000}"/>
    <cellStyle name="Migliaia 52 5" xfId="652" xr:uid="{00000000-0005-0000-0000-00008B020000}"/>
    <cellStyle name="Migliaia 53" xfId="653" xr:uid="{00000000-0005-0000-0000-00008C020000}"/>
    <cellStyle name="Migliaia 53 2" xfId="654" xr:uid="{00000000-0005-0000-0000-00008D020000}"/>
    <cellStyle name="Migliaia 53 3" xfId="655" xr:uid="{00000000-0005-0000-0000-00008E020000}"/>
    <cellStyle name="Migliaia 53 3 2" xfId="656" xr:uid="{00000000-0005-0000-0000-00008F020000}"/>
    <cellStyle name="Migliaia 53 4" xfId="657" xr:uid="{00000000-0005-0000-0000-000090020000}"/>
    <cellStyle name="Migliaia 53 5" xfId="658" xr:uid="{00000000-0005-0000-0000-000091020000}"/>
    <cellStyle name="Migliaia 54" xfId="659" xr:uid="{00000000-0005-0000-0000-000092020000}"/>
    <cellStyle name="Migliaia 54 2" xfId="660" xr:uid="{00000000-0005-0000-0000-000093020000}"/>
    <cellStyle name="Migliaia 54 3" xfId="661" xr:uid="{00000000-0005-0000-0000-000094020000}"/>
    <cellStyle name="Migliaia 54 3 2" xfId="662" xr:uid="{00000000-0005-0000-0000-000095020000}"/>
    <cellStyle name="Migliaia 54 4" xfId="663" xr:uid="{00000000-0005-0000-0000-000096020000}"/>
    <cellStyle name="Migliaia 54 5" xfId="664" xr:uid="{00000000-0005-0000-0000-000097020000}"/>
    <cellStyle name="Migliaia 55" xfId="665" xr:uid="{00000000-0005-0000-0000-000098020000}"/>
    <cellStyle name="Migliaia 55 2" xfId="666" xr:uid="{00000000-0005-0000-0000-000099020000}"/>
    <cellStyle name="Migliaia 55 3" xfId="667" xr:uid="{00000000-0005-0000-0000-00009A020000}"/>
    <cellStyle name="Migliaia 55 3 2" xfId="668" xr:uid="{00000000-0005-0000-0000-00009B020000}"/>
    <cellStyle name="Migliaia 55 4" xfId="669" xr:uid="{00000000-0005-0000-0000-00009C020000}"/>
    <cellStyle name="Migliaia 55 5" xfId="670" xr:uid="{00000000-0005-0000-0000-00009D020000}"/>
    <cellStyle name="Migliaia 56" xfId="671" xr:uid="{00000000-0005-0000-0000-00009E020000}"/>
    <cellStyle name="Migliaia 56 2" xfId="672" xr:uid="{00000000-0005-0000-0000-00009F020000}"/>
    <cellStyle name="Migliaia 56 3" xfId="673" xr:uid="{00000000-0005-0000-0000-0000A0020000}"/>
    <cellStyle name="Migliaia 56 3 2" xfId="674" xr:uid="{00000000-0005-0000-0000-0000A1020000}"/>
    <cellStyle name="Migliaia 56 4" xfId="675" xr:uid="{00000000-0005-0000-0000-0000A2020000}"/>
    <cellStyle name="Migliaia 56 5" xfId="676" xr:uid="{00000000-0005-0000-0000-0000A3020000}"/>
    <cellStyle name="Migliaia 57" xfId="677" xr:uid="{00000000-0005-0000-0000-0000A4020000}"/>
    <cellStyle name="Migliaia 57 2" xfId="678" xr:uid="{00000000-0005-0000-0000-0000A5020000}"/>
    <cellStyle name="Migliaia 57 3" xfId="679" xr:uid="{00000000-0005-0000-0000-0000A6020000}"/>
    <cellStyle name="Migliaia 57 3 2" xfId="680" xr:uid="{00000000-0005-0000-0000-0000A7020000}"/>
    <cellStyle name="Migliaia 57 4" xfId="681" xr:uid="{00000000-0005-0000-0000-0000A8020000}"/>
    <cellStyle name="Migliaia 57 5" xfId="682" xr:uid="{00000000-0005-0000-0000-0000A9020000}"/>
    <cellStyle name="Migliaia 58" xfId="683" xr:uid="{00000000-0005-0000-0000-0000AA020000}"/>
    <cellStyle name="Migliaia 58 2" xfId="684" xr:uid="{00000000-0005-0000-0000-0000AB020000}"/>
    <cellStyle name="Migliaia 58 3" xfId="685" xr:uid="{00000000-0005-0000-0000-0000AC020000}"/>
    <cellStyle name="Migliaia 58 3 2" xfId="686" xr:uid="{00000000-0005-0000-0000-0000AD020000}"/>
    <cellStyle name="Migliaia 58 4" xfId="687" xr:uid="{00000000-0005-0000-0000-0000AE020000}"/>
    <cellStyle name="Migliaia 58 5" xfId="688" xr:uid="{00000000-0005-0000-0000-0000AF020000}"/>
    <cellStyle name="Migliaia 59" xfId="689" xr:uid="{00000000-0005-0000-0000-0000B0020000}"/>
    <cellStyle name="Migliaia 59 2" xfId="690" xr:uid="{00000000-0005-0000-0000-0000B1020000}"/>
    <cellStyle name="Migliaia 59 3" xfId="691" xr:uid="{00000000-0005-0000-0000-0000B2020000}"/>
    <cellStyle name="Migliaia 59 3 2" xfId="692" xr:uid="{00000000-0005-0000-0000-0000B3020000}"/>
    <cellStyle name="Migliaia 59 4" xfId="693" xr:uid="{00000000-0005-0000-0000-0000B4020000}"/>
    <cellStyle name="Migliaia 59 5" xfId="694" xr:uid="{00000000-0005-0000-0000-0000B5020000}"/>
    <cellStyle name="Migliaia 6" xfId="695" xr:uid="{00000000-0005-0000-0000-0000B6020000}"/>
    <cellStyle name="Migliaia 6 2" xfId="696" xr:uid="{00000000-0005-0000-0000-0000B7020000}"/>
    <cellStyle name="Migliaia 6 3" xfId="697" xr:uid="{00000000-0005-0000-0000-0000B8020000}"/>
    <cellStyle name="Migliaia 6 3 2" xfId="698" xr:uid="{00000000-0005-0000-0000-0000B9020000}"/>
    <cellStyle name="Migliaia 6 4" xfId="699" xr:uid="{00000000-0005-0000-0000-0000BA020000}"/>
    <cellStyle name="Migliaia 6 5" xfId="700" xr:uid="{00000000-0005-0000-0000-0000BB020000}"/>
    <cellStyle name="Migliaia 60" xfId="701" xr:uid="{00000000-0005-0000-0000-0000BC020000}"/>
    <cellStyle name="Migliaia 60 2" xfId="702" xr:uid="{00000000-0005-0000-0000-0000BD020000}"/>
    <cellStyle name="Migliaia 60 3" xfId="703" xr:uid="{00000000-0005-0000-0000-0000BE020000}"/>
    <cellStyle name="Migliaia 60 3 2" xfId="704" xr:uid="{00000000-0005-0000-0000-0000BF020000}"/>
    <cellStyle name="Migliaia 60 4" xfId="705" xr:uid="{00000000-0005-0000-0000-0000C0020000}"/>
    <cellStyle name="Migliaia 60 5" xfId="706" xr:uid="{00000000-0005-0000-0000-0000C1020000}"/>
    <cellStyle name="Migliaia 61" xfId="707" xr:uid="{00000000-0005-0000-0000-0000C2020000}"/>
    <cellStyle name="Migliaia 61 2" xfId="708" xr:uid="{00000000-0005-0000-0000-0000C3020000}"/>
    <cellStyle name="Migliaia 61 3" xfId="709" xr:uid="{00000000-0005-0000-0000-0000C4020000}"/>
    <cellStyle name="Migliaia 61 3 2" xfId="710" xr:uid="{00000000-0005-0000-0000-0000C5020000}"/>
    <cellStyle name="Migliaia 61 4" xfId="711" xr:uid="{00000000-0005-0000-0000-0000C6020000}"/>
    <cellStyle name="Migliaia 61 5" xfId="712" xr:uid="{00000000-0005-0000-0000-0000C7020000}"/>
    <cellStyle name="Migliaia 7" xfId="713" xr:uid="{00000000-0005-0000-0000-0000C8020000}"/>
    <cellStyle name="Migliaia 7 2" xfId="714" xr:uid="{00000000-0005-0000-0000-0000C9020000}"/>
    <cellStyle name="Migliaia 7 3" xfId="715" xr:uid="{00000000-0005-0000-0000-0000CA020000}"/>
    <cellStyle name="Migliaia 7 3 2" xfId="716" xr:uid="{00000000-0005-0000-0000-0000CB020000}"/>
    <cellStyle name="Migliaia 7 4" xfId="717" xr:uid="{00000000-0005-0000-0000-0000CC020000}"/>
    <cellStyle name="Migliaia 7 5" xfId="718" xr:uid="{00000000-0005-0000-0000-0000CD020000}"/>
    <cellStyle name="Migliaia 8" xfId="719" xr:uid="{00000000-0005-0000-0000-0000CE020000}"/>
    <cellStyle name="Migliaia 8 2" xfId="720" xr:uid="{00000000-0005-0000-0000-0000CF020000}"/>
    <cellStyle name="Migliaia 8 3" xfId="721" xr:uid="{00000000-0005-0000-0000-0000D0020000}"/>
    <cellStyle name="Migliaia 8 3 2" xfId="722" xr:uid="{00000000-0005-0000-0000-0000D1020000}"/>
    <cellStyle name="Migliaia 8 4" xfId="723" xr:uid="{00000000-0005-0000-0000-0000D2020000}"/>
    <cellStyle name="Migliaia 8 5" xfId="724" xr:uid="{00000000-0005-0000-0000-0000D3020000}"/>
    <cellStyle name="Migliaia 9" xfId="725" xr:uid="{00000000-0005-0000-0000-0000D4020000}"/>
    <cellStyle name="Migliaia 9 2" xfId="726" xr:uid="{00000000-0005-0000-0000-0000D5020000}"/>
    <cellStyle name="Migliaia 9 3" xfId="727" xr:uid="{00000000-0005-0000-0000-0000D6020000}"/>
    <cellStyle name="Migliaia 9 3 2" xfId="728" xr:uid="{00000000-0005-0000-0000-0000D7020000}"/>
    <cellStyle name="Migliaia 9 4" xfId="729" xr:uid="{00000000-0005-0000-0000-0000D8020000}"/>
    <cellStyle name="Migliaia 9 5" xfId="730" xr:uid="{00000000-0005-0000-0000-0000D9020000}"/>
    <cellStyle name="Neutrale" xfId="731" xr:uid="{00000000-0005-0000-0000-0000DA020000}"/>
    <cellStyle name="Normal" xfId="0" builtinId="0"/>
    <cellStyle name="Normal 10" xfId="732" xr:uid="{00000000-0005-0000-0000-0000DC020000}"/>
    <cellStyle name="Normal 11 2" xfId="1523" xr:uid="{00000000-0005-0000-0000-0000DD020000}"/>
    <cellStyle name="Normal 2" xfId="733" xr:uid="{00000000-0005-0000-0000-0000DE020000}"/>
    <cellStyle name="Normal 2 2" xfId="734" xr:uid="{00000000-0005-0000-0000-0000DF020000}"/>
    <cellStyle name="Normal 2 2 2 3 4 3" xfId="1524" xr:uid="{00000000-0005-0000-0000-0000E0020000}"/>
    <cellStyle name="Normal 2 3" xfId="1521" xr:uid="{00000000-0005-0000-0000-0000E1020000}"/>
    <cellStyle name="Normal 3" xfId="735" xr:uid="{00000000-0005-0000-0000-0000E2020000}"/>
    <cellStyle name="Normal 3 2" xfId="736" xr:uid="{00000000-0005-0000-0000-0000E3020000}"/>
    <cellStyle name="Normal 3 3" xfId="1525" xr:uid="{00000000-0005-0000-0000-0000E4020000}"/>
    <cellStyle name="Normal 4" xfId="737" xr:uid="{00000000-0005-0000-0000-0000E5020000}"/>
    <cellStyle name="Normal 4 2 2" xfId="1522" xr:uid="{00000000-0005-0000-0000-0000E6020000}"/>
    <cellStyle name="Normal 5" xfId="738" xr:uid="{00000000-0005-0000-0000-0000E7020000}"/>
    <cellStyle name="Normal 6" xfId="739" xr:uid="{00000000-0005-0000-0000-0000E8020000}"/>
    <cellStyle name="Normal 7" xfId="740" xr:uid="{00000000-0005-0000-0000-0000E9020000}"/>
    <cellStyle name="Normal 8" xfId="741" xr:uid="{00000000-0005-0000-0000-0000EA020000}"/>
    <cellStyle name="Normal GHG Numbers (0.00)" xfId="742" xr:uid="{00000000-0005-0000-0000-0000EB020000}"/>
    <cellStyle name="Normal GHG Textfiels Bold" xfId="743" xr:uid="{00000000-0005-0000-0000-0000EC020000}"/>
    <cellStyle name="Normal GHG-Shade" xfId="744" xr:uid="{00000000-0005-0000-0000-0000ED020000}"/>
    <cellStyle name="Normale 10" xfId="745" xr:uid="{00000000-0005-0000-0000-0000EE020000}"/>
    <cellStyle name="Normale 10 2" xfId="746" xr:uid="{00000000-0005-0000-0000-0000EF020000}"/>
    <cellStyle name="Normale 10 3" xfId="747" xr:uid="{00000000-0005-0000-0000-0000F0020000}"/>
    <cellStyle name="Normale 10_EDEN industria 2008 rev" xfId="748" xr:uid="{00000000-0005-0000-0000-0000F1020000}"/>
    <cellStyle name="Normale 11" xfId="749" xr:uid="{00000000-0005-0000-0000-0000F2020000}"/>
    <cellStyle name="Normale 11 2" xfId="750" xr:uid="{00000000-0005-0000-0000-0000F3020000}"/>
    <cellStyle name="Normale 11 3" xfId="751" xr:uid="{00000000-0005-0000-0000-0000F4020000}"/>
    <cellStyle name="Normale 11_EDEN industria 2008 rev" xfId="752" xr:uid="{00000000-0005-0000-0000-0000F5020000}"/>
    <cellStyle name="Normale 12" xfId="753" xr:uid="{00000000-0005-0000-0000-0000F6020000}"/>
    <cellStyle name="Normale 12 2" xfId="754" xr:uid="{00000000-0005-0000-0000-0000F7020000}"/>
    <cellStyle name="Normale 12 3" xfId="755" xr:uid="{00000000-0005-0000-0000-0000F8020000}"/>
    <cellStyle name="Normale 12_EDEN industria 2008 rev" xfId="756" xr:uid="{00000000-0005-0000-0000-0000F9020000}"/>
    <cellStyle name="Normale 13" xfId="757" xr:uid="{00000000-0005-0000-0000-0000FA020000}"/>
    <cellStyle name="Normale 13 2" xfId="758" xr:uid="{00000000-0005-0000-0000-0000FB020000}"/>
    <cellStyle name="Normale 13 3" xfId="759" xr:uid="{00000000-0005-0000-0000-0000FC020000}"/>
    <cellStyle name="Normale 13_EDEN industria 2008 rev" xfId="760" xr:uid="{00000000-0005-0000-0000-0000FD020000}"/>
    <cellStyle name="Normale 14" xfId="761" xr:uid="{00000000-0005-0000-0000-0000FE020000}"/>
    <cellStyle name="Normale 14 2" xfId="762" xr:uid="{00000000-0005-0000-0000-0000FF020000}"/>
    <cellStyle name="Normale 14 3" xfId="763" xr:uid="{00000000-0005-0000-0000-000000030000}"/>
    <cellStyle name="Normale 14_EDEN industria 2008 rev" xfId="764" xr:uid="{00000000-0005-0000-0000-000001030000}"/>
    <cellStyle name="Normale 15" xfId="765" xr:uid="{00000000-0005-0000-0000-000002030000}"/>
    <cellStyle name="Normale 15 2" xfId="766" xr:uid="{00000000-0005-0000-0000-000003030000}"/>
    <cellStyle name="Normale 15 3" xfId="767" xr:uid="{00000000-0005-0000-0000-000004030000}"/>
    <cellStyle name="Normale 15_EDEN industria 2008 rev" xfId="768" xr:uid="{00000000-0005-0000-0000-000005030000}"/>
    <cellStyle name="Normale 16" xfId="769" xr:uid="{00000000-0005-0000-0000-000006030000}"/>
    <cellStyle name="Normale 17" xfId="770" xr:uid="{00000000-0005-0000-0000-000007030000}"/>
    <cellStyle name="Normale 18" xfId="771" xr:uid="{00000000-0005-0000-0000-000008030000}"/>
    <cellStyle name="Normale 19" xfId="772" xr:uid="{00000000-0005-0000-0000-000009030000}"/>
    <cellStyle name="Normale 2" xfId="773" xr:uid="{00000000-0005-0000-0000-00000A030000}"/>
    <cellStyle name="Normale 2 2" xfId="774" xr:uid="{00000000-0005-0000-0000-00000B030000}"/>
    <cellStyle name="Normale 2_EDEN industria 2008 rev" xfId="775" xr:uid="{00000000-0005-0000-0000-00000C030000}"/>
    <cellStyle name="Normale 20" xfId="776" xr:uid="{00000000-0005-0000-0000-00000D030000}"/>
    <cellStyle name="Normale 21" xfId="777" xr:uid="{00000000-0005-0000-0000-00000E030000}"/>
    <cellStyle name="Normale 22" xfId="778" xr:uid="{00000000-0005-0000-0000-00000F030000}"/>
    <cellStyle name="Normale 23" xfId="779" xr:uid="{00000000-0005-0000-0000-000010030000}"/>
    <cellStyle name="Normale 24" xfId="780" xr:uid="{00000000-0005-0000-0000-000011030000}"/>
    <cellStyle name="Normale 25" xfId="781" xr:uid="{00000000-0005-0000-0000-000012030000}"/>
    <cellStyle name="Normale 26" xfId="782" xr:uid="{00000000-0005-0000-0000-000013030000}"/>
    <cellStyle name="Normale 27" xfId="783" xr:uid="{00000000-0005-0000-0000-000014030000}"/>
    <cellStyle name="Normale 28" xfId="784" xr:uid="{00000000-0005-0000-0000-000015030000}"/>
    <cellStyle name="Normale 29" xfId="785" xr:uid="{00000000-0005-0000-0000-000016030000}"/>
    <cellStyle name="Normale 3" xfId="786" xr:uid="{00000000-0005-0000-0000-000017030000}"/>
    <cellStyle name="Normale 3 2" xfId="787" xr:uid="{00000000-0005-0000-0000-000018030000}"/>
    <cellStyle name="Normale 3 3" xfId="788" xr:uid="{00000000-0005-0000-0000-000019030000}"/>
    <cellStyle name="Normale 3_EDEN industria 2008 rev" xfId="789" xr:uid="{00000000-0005-0000-0000-00001A030000}"/>
    <cellStyle name="Normale 30" xfId="790" xr:uid="{00000000-0005-0000-0000-00001B030000}"/>
    <cellStyle name="Normale 31" xfId="791" xr:uid="{00000000-0005-0000-0000-00001C030000}"/>
    <cellStyle name="Normale 32" xfId="792" xr:uid="{00000000-0005-0000-0000-00001D030000}"/>
    <cellStyle name="Normale 33" xfId="793" xr:uid="{00000000-0005-0000-0000-00001E030000}"/>
    <cellStyle name="Normale 34" xfId="794" xr:uid="{00000000-0005-0000-0000-00001F030000}"/>
    <cellStyle name="Normale 35" xfId="795" xr:uid="{00000000-0005-0000-0000-000020030000}"/>
    <cellStyle name="Normale 36" xfId="796" xr:uid="{00000000-0005-0000-0000-000021030000}"/>
    <cellStyle name="Normale 37" xfId="797" xr:uid="{00000000-0005-0000-0000-000022030000}"/>
    <cellStyle name="Normale 38" xfId="798" xr:uid="{00000000-0005-0000-0000-000023030000}"/>
    <cellStyle name="Normale 39" xfId="799" xr:uid="{00000000-0005-0000-0000-000024030000}"/>
    <cellStyle name="Normale 4" xfId="800" xr:uid="{00000000-0005-0000-0000-000025030000}"/>
    <cellStyle name="Normale 4 2" xfId="801" xr:uid="{00000000-0005-0000-0000-000026030000}"/>
    <cellStyle name="Normale 4 3" xfId="802" xr:uid="{00000000-0005-0000-0000-000027030000}"/>
    <cellStyle name="Normale 4_EDEN industria 2008 rev" xfId="803" xr:uid="{00000000-0005-0000-0000-000028030000}"/>
    <cellStyle name="Normale 40" xfId="804" xr:uid="{00000000-0005-0000-0000-000029030000}"/>
    <cellStyle name="Normale 41" xfId="805" xr:uid="{00000000-0005-0000-0000-00002A030000}"/>
    <cellStyle name="Normale 42" xfId="806" xr:uid="{00000000-0005-0000-0000-00002B030000}"/>
    <cellStyle name="Normale 43" xfId="807" xr:uid="{00000000-0005-0000-0000-00002C030000}"/>
    <cellStyle name="Normale 44" xfId="808" xr:uid="{00000000-0005-0000-0000-00002D030000}"/>
    <cellStyle name="Normale 45" xfId="809" xr:uid="{00000000-0005-0000-0000-00002E030000}"/>
    <cellStyle name="Normale 46" xfId="810" xr:uid="{00000000-0005-0000-0000-00002F030000}"/>
    <cellStyle name="Normale 47" xfId="811" xr:uid="{00000000-0005-0000-0000-000030030000}"/>
    <cellStyle name="Normale 48" xfId="812" xr:uid="{00000000-0005-0000-0000-000031030000}"/>
    <cellStyle name="Normale 49" xfId="813" xr:uid="{00000000-0005-0000-0000-000032030000}"/>
    <cellStyle name="Normale 5" xfId="814" xr:uid="{00000000-0005-0000-0000-000033030000}"/>
    <cellStyle name="Normale 5 2" xfId="815" xr:uid="{00000000-0005-0000-0000-000034030000}"/>
    <cellStyle name="Normale 5 3" xfId="816" xr:uid="{00000000-0005-0000-0000-000035030000}"/>
    <cellStyle name="Normale 5_EDEN industria 2008 rev" xfId="817" xr:uid="{00000000-0005-0000-0000-000036030000}"/>
    <cellStyle name="Normale 50" xfId="818" xr:uid="{00000000-0005-0000-0000-000037030000}"/>
    <cellStyle name="Normale 51" xfId="819" xr:uid="{00000000-0005-0000-0000-000038030000}"/>
    <cellStyle name="Normale 52" xfId="820" xr:uid="{00000000-0005-0000-0000-000039030000}"/>
    <cellStyle name="Normale 53" xfId="821" xr:uid="{00000000-0005-0000-0000-00003A030000}"/>
    <cellStyle name="Normale 54" xfId="822" xr:uid="{00000000-0005-0000-0000-00003B030000}"/>
    <cellStyle name="Normale 55" xfId="823" xr:uid="{00000000-0005-0000-0000-00003C030000}"/>
    <cellStyle name="Normale 56" xfId="824" xr:uid="{00000000-0005-0000-0000-00003D030000}"/>
    <cellStyle name="Normale 57" xfId="825" xr:uid="{00000000-0005-0000-0000-00003E030000}"/>
    <cellStyle name="Normale 58" xfId="826" xr:uid="{00000000-0005-0000-0000-00003F030000}"/>
    <cellStyle name="Normale 59" xfId="827" xr:uid="{00000000-0005-0000-0000-000040030000}"/>
    <cellStyle name="Normale 6" xfId="828" xr:uid="{00000000-0005-0000-0000-000041030000}"/>
    <cellStyle name="Normale 6 2" xfId="829" xr:uid="{00000000-0005-0000-0000-000042030000}"/>
    <cellStyle name="Normale 6 3" xfId="830" xr:uid="{00000000-0005-0000-0000-000043030000}"/>
    <cellStyle name="Normale 6_EDEN industria 2008 rev" xfId="831" xr:uid="{00000000-0005-0000-0000-000044030000}"/>
    <cellStyle name="Normale 60" xfId="832" xr:uid="{00000000-0005-0000-0000-000045030000}"/>
    <cellStyle name="Normale 61" xfId="833" xr:uid="{00000000-0005-0000-0000-000046030000}"/>
    <cellStyle name="Normale 62" xfId="834" xr:uid="{00000000-0005-0000-0000-000047030000}"/>
    <cellStyle name="Normale 63" xfId="835" xr:uid="{00000000-0005-0000-0000-000048030000}"/>
    <cellStyle name="Normale 64" xfId="836" xr:uid="{00000000-0005-0000-0000-000049030000}"/>
    <cellStyle name="Normale 65" xfId="837" xr:uid="{00000000-0005-0000-0000-00004A030000}"/>
    <cellStyle name="Normale 7" xfId="838" xr:uid="{00000000-0005-0000-0000-00004B030000}"/>
    <cellStyle name="Normale 7 2" xfId="839" xr:uid="{00000000-0005-0000-0000-00004C030000}"/>
    <cellStyle name="Normale 7 3" xfId="840" xr:uid="{00000000-0005-0000-0000-00004D030000}"/>
    <cellStyle name="Normale 7_EDEN industria 2008 rev" xfId="841" xr:uid="{00000000-0005-0000-0000-00004E030000}"/>
    <cellStyle name="Normale 8" xfId="842" xr:uid="{00000000-0005-0000-0000-00004F030000}"/>
    <cellStyle name="Normale 8 2" xfId="843" xr:uid="{00000000-0005-0000-0000-000050030000}"/>
    <cellStyle name="Normale 8 3" xfId="844" xr:uid="{00000000-0005-0000-0000-000051030000}"/>
    <cellStyle name="Normale 8_EDEN industria 2008 rev" xfId="845" xr:uid="{00000000-0005-0000-0000-000052030000}"/>
    <cellStyle name="Normale 9" xfId="846" xr:uid="{00000000-0005-0000-0000-000053030000}"/>
    <cellStyle name="Normale 9 2" xfId="847" xr:uid="{00000000-0005-0000-0000-000054030000}"/>
    <cellStyle name="Normale 9 3" xfId="848" xr:uid="{00000000-0005-0000-0000-000055030000}"/>
    <cellStyle name="Normale 9_EDEN industria 2008 rev" xfId="849" xr:uid="{00000000-0005-0000-0000-000056030000}"/>
    <cellStyle name="Normale_B2020" xfId="850" xr:uid="{00000000-0005-0000-0000-000057030000}"/>
    <cellStyle name="Nota" xfId="851" xr:uid="{00000000-0005-0000-0000-000058030000}"/>
    <cellStyle name="Nota 2" xfId="852" xr:uid="{00000000-0005-0000-0000-000059030000}"/>
    <cellStyle name="Nota 3" xfId="853" xr:uid="{00000000-0005-0000-0000-00005A030000}"/>
    <cellStyle name="Nota 3 2" xfId="854" xr:uid="{00000000-0005-0000-0000-00005B030000}"/>
    <cellStyle name="Nota 4" xfId="855" xr:uid="{00000000-0005-0000-0000-00005C030000}"/>
    <cellStyle name="Nota 5" xfId="856" xr:uid="{00000000-0005-0000-0000-00005D030000}"/>
    <cellStyle name="Nuovo" xfId="857" xr:uid="{00000000-0005-0000-0000-00005E030000}"/>
    <cellStyle name="Nuovo 10" xfId="858" xr:uid="{00000000-0005-0000-0000-00005F030000}"/>
    <cellStyle name="Nuovo 10 2" xfId="859" xr:uid="{00000000-0005-0000-0000-000060030000}"/>
    <cellStyle name="Nuovo 10 3" xfId="860" xr:uid="{00000000-0005-0000-0000-000061030000}"/>
    <cellStyle name="Nuovo 10 3 2" xfId="861" xr:uid="{00000000-0005-0000-0000-000062030000}"/>
    <cellStyle name="Nuovo 10 4" xfId="862" xr:uid="{00000000-0005-0000-0000-000063030000}"/>
    <cellStyle name="Nuovo 10 5" xfId="863" xr:uid="{00000000-0005-0000-0000-000064030000}"/>
    <cellStyle name="Nuovo 11" xfId="864" xr:uid="{00000000-0005-0000-0000-000065030000}"/>
    <cellStyle name="Nuovo 11 2" xfId="865" xr:uid="{00000000-0005-0000-0000-000066030000}"/>
    <cellStyle name="Nuovo 11 3" xfId="866" xr:uid="{00000000-0005-0000-0000-000067030000}"/>
    <cellStyle name="Nuovo 11 3 2" xfId="867" xr:uid="{00000000-0005-0000-0000-000068030000}"/>
    <cellStyle name="Nuovo 11 4" xfId="868" xr:uid="{00000000-0005-0000-0000-000069030000}"/>
    <cellStyle name="Nuovo 11 5" xfId="869" xr:uid="{00000000-0005-0000-0000-00006A030000}"/>
    <cellStyle name="Nuovo 12" xfId="870" xr:uid="{00000000-0005-0000-0000-00006B030000}"/>
    <cellStyle name="Nuovo 12 2" xfId="871" xr:uid="{00000000-0005-0000-0000-00006C030000}"/>
    <cellStyle name="Nuovo 12 3" xfId="872" xr:uid="{00000000-0005-0000-0000-00006D030000}"/>
    <cellStyle name="Nuovo 12 3 2" xfId="873" xr:uid="{00000000-0005-0000-0000-00006E030000}"/>
    <cellStyle name="Nuovo 12 4" xfId="874" xr:uid="{00000000-0005-0000-0000-00006F030000}"/>
    <cellStyle name="Nuovo 12 5" xfId="875" xr:uid="{00000000-0005-0000-0000-000070030000}"/>
    <cellStyle name="Nuovo 13" xfId="876" xr:uid="{00000000-0005-0000-0000-000071030000}"/>
    <cellStyle name="Nuovo 13 2" xfId="877" xr:uid="{00000000-0005-0000-0000-000072030000}"/>
    <cellStyle name="Nuovo 13 3" xfId="878" xr:uid="{00000000-0005-0000-0000-000073030000}"/>
    <cellStyle name="Nuovo 13 3 2" xfId="879" xr:uid="{00000000-0005-0000-0000-000074030000}"/>
    <cellStyle name="Nuovo 13 4" xfId="880" xr:uid="{00000000-0005-0000-0000-000075030000}"/>
    <cellStyle name="Nuovo 13 5" xfId="881" xr:uid="{00000000-0005-0000-0000-000076030000}"/>
    <cellStyle name="Nuovo 14" xfId="882" xr:uid="{00000000-0005-0000-0000-000077030000}"/>
    <cellStyle name="Nuovo 14 2" xfId="883" xr:uid="{00000000-0005-0000-0000-000078030000}"/>
    <cellStyle name="Nuovo 14 3" xfId="884" xr:uid="{00000000-0005-0000-0000-000079030000}"/>
    <cellStyle name="Nuovo 14 3 2" xfId="885" xr:uid="{00000000-0005-0000-0000-00007A030000}"/>
    <cellStyle name="Nuovo 14 4" xfId="886" xr:uid="{00000000-0005-0000-0000-00007B030000}"/>
    <cellStyle name="Nuovo 14 5" xfId="887" xr:uid="{00000000-0005-0000-0000-00007C030000}"/>
    <cellStyle name="Nuovo 15" xfId="888" xr:uid="{00000000-0005-0000-0000-00007D030000}"/>
    <cellStyle name="Nuovo 15 2" xfId="889" xr:uid="{00000000-0005-0000-0000-00007E030000}"/>
    <cellStyle name="Nuovo 15 3" xfId="890" xr:uid="{00000000-0005-0000-0000-00007F030000}"/>
    <cellStyle name="Nuovo 15 3 2" xfId="891" xr:uid="{00000000-0005-0000-0000-000080030000}"/>
    <cellStyle name="Nuovo 15 4" xfId="892" xr:uid="{00000000-0005-0000-0000-000081030000}"/>
    <cellStyle name="Nuovo 15 5" xfId="893" xr:uid="{00000000-0005-0000-0000-000082030000}"/>
    <cellStyle name="Nuovo 16" xfId="894" xr:uid="{00000000-0005-0000-0000-000083030000}"/>
    <cellStyle name="Nuovo 16 2" xfId="895" xr:uid="{00000000-0005-0000-0000-000084030000}"/>
    <cellStyle name="Nuovo 16 3" xfId="896" xr:uid="{00000000-0005-0000-0000-000085030000}"/>
    <cellStyle name="Nuovo 16 3 2" xfId="897" xr:uid="{00000000-0005-0000-0000-000086030000}"/>
    <cellStyle name="Nuovo 16 4" xfId="898" xr:uid="{00000000-0005-0000-0000-000087030000}"/>
    <cellStyle name="Nuovo 16 5" xfId="899" xr:uid="{00000000-0005-0000-0000-000088030000}"/>
    <cellStyle name="Nuovo 17" xfId="900" xr:uid="{00000000-0005-0000-0000-000089030000}"/>
    <cellStyle name="Nuovo 17 2" xfId="901" xr:uid="{00000000-0005-0000-0000-00008A030000}"/>
    <cellStyle name="Nuovo 17 3" xfId="902" xr:uid="{00000000-0005-0000-0000-00008B030000}"/>
    <cellStyle name="Nuovo 17 3 2" xfId="903" xr:uid="{00000000-0005-0000-0000-00008C030000}"/>
    <cellStyle name="Nuovo 17 4" xfId="904" xr:uid="{00000000-0005-0000-0000-00008D030000}"/>
    <cellStyle name="Nuovo 17 5" xfId="905" xr:uid="{00000000-0005-0000-0000-00008E030000}"/>
    <cellStyle name="Nuovo 18" xfId="906" xr:uid="{00000000-0005-0000-0000-00008F030000}"/>
    <cellStyle name="Nuovo 18 2" xfId="907" xr:uid="{00000000-0005-0000-0000-000090030000}"/>
    <cellStyle name="Nuovo 18 3" xfId="908" xr:uid="{00000000-0005-0000-0000-000091030000}"/>
    <cellStyle name="Nuovo 18 3 2" xfId="909" xr:uid="{00000000-0005-0000-0000-000092030000}"/>
    <cellStyle name="Nuovo 18 4" xfId="910" xr:uid="{00000000-0005-0000-0000-000093030000}"/>
    <cellStyle name="Nuovo 18 5" xfId="911" xr:uid="{00000000-0005-0000-0000-000094030000}"/>
    <cellStyle name="Nuovo 19" xfId="912" xr:uid="{00000000-0005-0000-0000-000095030000}"/>
    <cellStyle name="Nuovo 19 2" xfId="913" xr:uid="{00000000-0005-0000-0000-000096030000}"/>
    <cellStyle name="Nuovo 19 3" xfId="914" xr:uid="{00000000-0005-0000-0000-000097030000}"/>
    <cellStyle name="Nuovo 19 3 2" xfId="915" xr:uid="{00000000-0005-0000-0000-000098030000}"/>
    <cellStyle name="Nuovo 19 4" xfId="916" xr:uid="{00000000-0005-0000-0000-000099030000}"/>
    <cellStyle name="Nuovo 19 5" xfId="917" xr:uid="{00000000-0005-0000-0000-00009A030000}"/>
    <cellStyle name="Nuovo 2" xfId="918" xr:uid="{00000000-0005-0000-0000-00009B030000}"/>
    <cellStyle name="Nuovo 2 2" xfId="919" xr:uid="{00000000-0005-0000-0000-00009C030000}"/>
    <cellStyle name="Nuovo 2 3" xfId="920" xr:uid="{00000000-0005-0000-0000-00009D030000}"/>
    <cellStyle name="Nuovo 2 3 2" xfId="921" xr:uid="{00000000-0005-0000-0000-00009E030000}"/>
    <cellStyle name="Nuovo 2 4" xfId="922" xr:uid="{00000000-0005-0000-0000-00009F030000}"/>
    <cellStyle name="Nuovo 2 5" xfId="923" xr:uid="{00000000-0005-0000-0000-0000A0030000}"/>
    <cellStyle name="Nuovo 20" xfId="924" xr:uid="{00000000-0005-0000-0000-0000A1030000}"/>
    <cellStyle name="Nuovo 20 2" xfId="925" xr:uid="{00000000-0005-0000-0000-0000A2030000}"/>
    <cellStyle name="Nuovo 20 3" xfId="926" xr:uid="{00000000-0005-0000-0000-0000A3030000}"/>
    <cellStyle name="Nuovo 20 3 2" xfId="927" xr:uid="{00000000-0005-0000-0000-0000A4030000}"/>
    <cellStyle name="Nuovo 20 4" xfId="928" xr:uid="{00000000-0005-0000-0000-0000A5030000}"/>
    <cellStyle name="Nuovo 20 5" xfId="929" xr:uid="{00000000-0005-0000-0000-0000A6030000}"/>
    <cellStyle name="Nuovo 21" xfId="930" xr:uid="{00000000-0005-0000-0000-0000A7030000}"/>
    <cellStyle name="Nuovo 21 2" xfId="931" xr:uid="{00000000-0005-0000-0000-0000A8030000}"/>
    <cellStyle name="Nuovo 21 3" xfId="932" xr:uid="{00000000-0005-0000-0000-0000A9030000}"/>
    <cellStyle name="Nuovo 21 3 2" xfId="933" xr:uid="{00000000-0005-0000-0000-0000AA030000}"/>
    <cellStyle name="Nuovo 21 4" xfId="934" xr:uid="{00000000-0005-0000-0000-0000AB030000}"/>
    <cellStyle name="Nuovo 21 5" xfId="935" xr:uid="{00000000-0005-0000-0000-0000AC030000}"/>
    <cellStyle name="Nuovo 22" xfId="936" xr:uid="{00000000-0005-0000-0000-0000AD030000}"/>
    <cellStyle name="Nuovo 22 2" xfId="937" xr:uid="{00000000-0005-0000-0000-0000AE030000}"/>
    <cellStyle name="Nuovo 22 3" xfId="938" xr:uid="{00000000-0005-0000-0000-0000AF030000}"/>
    <cellStyle name="Nuovo 22 3 2" xfId="939" xr:uid="{00000000-0005-0000-0000-0000B0030000}"/>
    <cellStyle name="Nuovo 22 4" xfId="940" xr:uid="{00000000-0005-0000-0000-0000B1030000}"/>
    <cellStyle name="Nuovo 22 5" xfId="941" xr:uid="{00000000-0005-0000-0000-0000B2030000}"/>
    <cellStyle name="Nuovo 23" xfId="942" xr:uid="{00000000-0005-0000-0000-0000B3030000}"/>
    <cellStyle name="Nuovo 23 2" xfId="943" xr:uid="{00000000-0005-0000-0000-0000B4030000}"/>
    <cellStyle name="Nuovo 23 3" xfId="944" xr:uid="{00000000-0005-0000-0000-0000B5030000}"/>
    <cellStyle name="Nuovo 23 3 2" xfId="945" xr:uid="{00000000-0005-0000-0000-0000B6030000}"/>
    <cellStyle name="Nuovo 23 4" xfId="946" xr:uid="{00000000-0005-0000-0000-0000B7030000}"/>
    <cellStyle name="Nuovo 23 5" xfId="947" xr:uid="{00000000-0005-0000-0000-0000B8030000}"/>
    <cellStyle name="Nuovo 24" xfId="948" xr:uid="{00000000-0005-0000-0000-0000B9030000}"/>
    <cellStyle name="Nuovo 24 2" xfId="949" xr:uid="{00000000-0005-0000-0000-0000BA030000}"/>
    <cellStyle name="Nuovo 24 3" xfId="950" xr:uid="{00000000-0005-0000-0000-0000BB030000}"/>
    <cellStyle name="Nuovo 24 3 2" xfId="951" xr:uid="{00000000-0005-0000-0000-0000BC030000}"/>
    <cellStyle name="Nuovo 24 4" xfId="952" xr:uid="{00000000-0005-0000-0000-0000BD030000}"/>
    <cellStyle name="Nuovo 24 5" xfId="953" xr:uid="{00000000-0005-0000-0000-0000BE030000}"/>
    <cellStyle name="Nuovo 25" xfId="954" xr:uid="{00000000-0005-0000-0000-0000BF030000}"/>
    <cellStyle name="Nuovo 25 2" xfId="955" xr:uid="{00000000-0005-0000-0000-0000C0030000}"/>
    <cellStyle name="Nuovo 25 3" xfId="956" xr:uid="{00000000-0005-0000-0000-0000C1030000}"/>
    <cellStyle name="Nuovo 25 3 2" xfId="957" xr:uid="{00000000-0005-0000-0000-0000C2030000}"/>
    <cellStyle name="Nuovo 25 4" xfId="958" xr:uid="{00000000-0005-0000-0000-0000C3030000}"/>
    <cellStyle name="Nuovo 25 5" xfId="959" xr:uid="{00000000-0005-0000-0000-0000C4030000}"/>
    <cellStyle name="Nuovo 26" xfId="960" xr:uid="{00000000-0005-0000-0000-0000C5030000}"/>
    <cellStyle name="Nuovo 26 2" xfId="961" xr:uid="{00000000-0005-0000-0000-0000C6030000}"/>
    <cellStyle name="Nuovo 26 3" xfId="962" xr:uid="{00000000-0005-0000-0000-0000C7030000}"/>
    <cellStyle name="Nuovo 26 3 2" xfId="963" xr:uid="{00000000-0005-0000-0000-0000C8030000}"/>
    <cellStyle name="Nuovo 26 4" xfId="964" xr:uid="{00000000-0005-0000-0000-0000C9030000}"/>
    <cellStyle name="Nuovo 26 5" xfId="965" xr:uid="{00000000-0005-0000-0000-0000CA030000}"/>
    <cellStyle name="Nuovo 27" xfId="966" xr:uid="{00000000-0005-0000-0000-0000CB030000}"/>
    <cellStyle name="Nuovo 27 2" xfId="967" xr:uid="{00000000-0005-0000-0000-0000CC030000}"/>
    <cellStyle name="Nuovo 27 3" xfId="968" xr:uid="{00000000-0005-0000-0000-0000CD030000}"/>
    <cellStyle name="Nuovo 27 3 2" xfId="969" xr:uid="{00000000-0005-0000-0000-0000CE030000}"/>
    <cellStyle name="Nuovo 27 4" xfId="970" xr:uid="{00000000-0005-0000-0000-0000CF030000}"/>
    <cellStyle name="Nuovo 27 5" xfId="971" xr:uid="{00000000-0005-0000-0000-0000D0030000}"/>
    <cellStyle name="Nuovo 28" xfId="972" xr:uid="{00000000-0005-0000-0000-0000D1030000}"/>
    <cellStyle name="Nuovo 28 2" xfId="973" xr:uid="{00000000-0005-0000-0000-0000D2030000}"/>
    <cellStyle name="Nuovo 28 3" xfId="974" xr:uid="{00000000-0005-0000-0000-0000D3030000}"/>
    <cellStyle name="Nuovo 28 3 2" xfId="975" xr:uid="{00000000-0005-0000-0000-0000D4030000}"/>
    <cellStyle name="Nuovo 28 4" xfId="976" xr:uid="{00000000-0005-0000-0000-0000D5030000}"/>
    <cellStyle name="Nuovo 28 5" xfId="977" xr:uid="{00000000-0005-0000-0000-0000D6030000}"/>
    <cellStyle name="Nuovo 29" xfId="978" xr:uid="{00000000-0005-0000-0000-0000D7030000}"/>
    <cellStyle name="Nuovo 29 2" xfId="979" xr:uid="{00000000-0005-0000-0000-0000D8030000}"/>
    <cellStyle name="Nuovo 29 3" xfId="980" xr:uid="{00000000-0005-0000-0000-0000D9030000}"/>
    <cellStyle name="Nuovo 29 3 2" xfId="981" xr:uid="{00000000-0005-0000-0000-0000DA030000}"/>
    <cellStyle name="Nuovo 29 4" xfId="982" xr:uid="{00000000-0005-0000-0000-0000DB030000}"/>
    <cellStyle name="Nuovo 29 5" xfId="983" xr:uid="{00000000-0005-0000-0000-0000DC030000}"/>
    <cellStyle name="Nuovo 3" xfId="984" xr:uid="{00000000-0005-0000-0000-0000DD030000}"/>
    <cellStyle name="Nuovo 3 2" xfId="985" xr:uid="{00000000-0005-0000-0000-0000DE030000}"/>
    <cellStyle name="Nuovo 3 3" xfId="986" xr:uid="{00000000-0005-0000-0000-0000DF030000}"/>
    <cellStyle name="Nuovo 3 3 2" xfId="987" xr:uid="{00000000-0005-0000-0000-0000E0030000}"/>
    <cellStyle name="Nuovo 3 4" xfId="988" xr:uid="{00000000-0005-0000-0000-0000E1030000}"/>
    <cellStyle name="Nuovo 3 5" xfId="989" xr:uid="{00000000-0005-0000-0000-0000E2030000}"/>
    <cellStyle name="Nuovo 30" xfId="990" xr:uid="{00000000-0005-0000-0000-0000E3030000}"/>
    <cellStyle name="Nuovo 30 2" xfId="991" xr:uid="{00000000-0005-0000-0000-0000E4030000}"/>
    <cellStyle name="Nuovo 30 3" xfId="992" xr:uid="{00000000-0005-0000-0000-0000E5030000}"/>
    <cellStyle name="Nuovo 30 3 2" xfId="993" xr:uid="{00000000-0005-0000-0000-0000E6030000}"/>
    <cellStyle name="Nuovo 30 4" xfId="994" xr:uid="{00000000-0005-0000-0000-0000E7030000}"/>
    <cellStyle name="Nuovo 30 5" xfId="995" xr:uid="{00000000-0005-0000-0000-0000E8030000}"/>
    <cellStyle name="Nuovo 31" xfId="996" xr:uid="{00000000-0005-0000-0000-0000E9030000}"/>
    <cellStyle name="Nuovo 31 2" xfId="997" xr:uid="{00000000-0005-0000-0000-0000EA030000}"/>
    <cellStyle name="Nuovo 31 3" xfId="998" xr:uid="{00000000-0005-0000-0000-0000EB030000}"/>
    <cellStyle name="Nuovo 31 3 2" xfId="999" xr:uid="{00000000-0005-0000-0000-0000EC030000}"/>
    <cellStyle name="Nuovo 31 4" xfId="1000" xr:uid="{00000000-0005-0000-0000-0000ED030000}"/>
    <cellStyle name="Nuovo 31 5" xfId="1001" xr:uid="{00000000-0005-0000-0000-0000EE030000}"/>
    <cellStyle name="Nuovo 32" xfId="1002" xr:uid="{00000000-0005-0000-0000-0000EF030000}"/>
    <cellStyle name="Nuovo 32 2" xfId="1003" xr:uid="{00000000-0005-0000-0000-0000F0030000}"/>
    <cellStyle name="Nuovo 32 3" xfId="1004" xr:uid="{00000000-0005-0000-0000-0000F1030000}"/>
    <cellStyle name="Nuovo 32 3 2" xfId="1005" xr:uid="{00000000-0005-0000-0000-0000F2030000}"/>
    <cellStyle name="Nuovo 32 4" xfId="1006" xr:uid="{00000000-0005-0000-0000-0000F3030000}"/>
    <cellStyle name="Nuovo 32 5" xfId="1007" xr:uid="{00000000-0005-0000-0000-0000F4030000}"/>
    <cellStyle name="Nuovo 33" xfId="1008" xr:uid="{00000000-0005-0000-0000-0000F5030000}"/>
    <cellStyle name="Nuovo 33 2" xfId="1009" xr:uid="{00000000-0005-0000-0000-0000F6030000}"/>
    <cellStyle name="Nuovo 33 3" xfId="1010" xr:uid="{00000000-0005-0000-0000-0000F7030000}"/>
    <cellStyle name="Nuovo 33 3 2" xfId="1011" xr:uid="{00000000-0005-0000-0000-0000F8030000}"/>
    <cellStyle name="Nuovo 33 4" xfId="1012" xr:uid="{00000000-0005-0000-0000-0000F9030000}"/>
    <cellStyle name="Nuovo 33 5" xfId="1013" xr:uid="{00000000-0005-0000-0000-0000FA030000}"/>
    <cellStyle name="Nuovo 34" xfId="1014" xr:uid="{00000000-0005-0000-0000-0000FB030000}"/>
    <cellStyle name="Nuovo 34 2" xfId="1015" xr:uid="{00000000-0005-0000-0000-0000FC030000}"/>
    <cellStyle name="Nuovo 34 3" xfId="1016" xr:uid="{00000000-0005-0000-0000-0000FD030000}"/>
    <cellStyle name="Nuovo 34 3 2" xfId="1017" xr:uid="{00000000-0005-0000-0000-0000FE030000}"/>
    <cellStyle name="Nuovo 34 4" xfId="1018" xr:uid="{00000000-0005-0000-0000-0000FF030000}"/>
    <cellStyle name="Nuovo 34 5" xfId="1019" xr:uid="{00000000-0005-0000-0000-000000040000}"/>
    <cellStyle name="Nuovo 35" xfId="1020" xr:uid="{00000000-0005-0000-0000-000001040000}"/>
    <cellStyle name="Nuovo 35 2" xfId="1021" xr:uid="{00000000-0005-0000-0000-000002040000}"/>
    <cellStyle name="Nuovo 35 3" xfId="1022" xr:uid="{00000000-0005-0000-0000-000003040000}"/>
    <cellStyle name="Nuovo 35 3 2" xfId="1023" xr:uid="{00000000-0005-0000-0000-000004040000}"/>
    <cellStyle name="Nuovo 35 4" xfId="1024" xr:uid="{00000000-0005-0000-0000-000005040000}"/>
    <cellStyle name="Nuovo 35 5" xfId="1025" xr:uid="{00000000-0005-0000-0000-000006040000}"/>
    <cellStyle name="Nuovo 36" xfId="1026" xr:uid="{00000000-0005-0000-0000-000007040000}"/>
    <cellStyle name="Nuovo 36 2" xfId="1027" xr:uid="{00000000-0005-0000-0000-000008040000}"/>
    <cellStyle name="Nuovo 36 3" xfId="1028" xr:uid="{00000000-0005-0000-0000-000009040000}"/>
    <cellStyle name="Nuovo 36 3 2" xfId="1029" xr:uid="{00000000-0005-0000-0000-00000A040000}"/>
    <cellStyle name="Nuovo 36 4" xfId="1030" xr:uid="{00000000-0005-0000-0000-00000B040000}"/>
    <cellStyle name="Nuovo 36 5" xfId="1031" xr:uid="{00000000-0005-0000-0000-00000C040000}"/>
    <cellStyle name="Nuovo 37" xfId="1032" xr:uid="{00000000-0005-0000-0000-00000D040000}"/>
    <cellStyle name="Nuovo 37 2" xfId="1033" xr:uid="{00000000-0005-0000-0000-00000E040000}"/>
    <cellStyle name="Nuovo 37 3" xfId="1034" xr:uid="{00000000-0005-0000-0000-00000F040000}"/>
    <cellStyle name="Nuovo 37 3 2" xfId="1035" xr:uid="{00000000-0005-0000-0000-000010040000}"/>
    <cellStyle name="Nuovo 37 4" xfId="1036" xr:uid="{00000000-0005-0000-0000-000011040000}"/>
    <cellStyle name="Nuovo 37 5" xfId="1037" xr:uid="{00000000-0005-0000-0000-000012040000}"/>
    <cellStyle name="Nuovo 38" xfId="1038" xr:uid="{00000000-0005-0000-0000-000013040000}"/>
    <cellStyle name="Nuovo 38 2" xfId="1039" xr:uid="{00000000-0005-0000-0000-000014040000}"/>
    <cellStyle name="Nuovo 38 3" xfId="1040" xr:uid="{00000000-0005-0000-0000-000015040000}"/>
    <cellStyle name="Nuovo 38 3 2" xfId="1041" xr:uid="{00000000-0005-0000-0000-000016040000}"/>
    <cellStyle name="Nuovo 38 4" xfId="1042" xr:uid="{00000000-0005-0000-0000-000017040000}"/>
    <cellStyle name="Nuovo 38 5" xfId="1043" xr:uid="{00000000-0005-0000-0000-000018040000}"/>
    <cellStyle name="Nuovo 39" xfId="1044" xr:uid="{00000000-0005-0000-0000-000019040000}"/>
    <cellStyle name="Nuovo 39 2" xfId="1045" xr:uid="{00000000-0005-0000-0000-00001A040000}"/>
    <cellStyle name="Nuovo 39 3" xfId="1046" xr:uid="{00000000-0005-0000-0000-00001B040000}"/>
    <cellStyle name="Nuovo 39 3 2" xfId="1047" xr:uid="{00000000-0005-0000-0000-00001C040000}"/>
    <cellStyle name="Nuovo 39 4" xfId="1048" xr:uid="{00000000-0005-0000-0000-00001D040000}"/>
    <cellStyle name="Nuovo 39 5" xfId="1049" xr:uid="{00000000-0005-0000-0000-00001E040000}"/>
    <cellStyle name="Nuovo 4" xfId="1050" xr:uid="{00000000-0005-0000-0000-00001F040000}"/>
    <cellStyle name="Nuovo 4 2" xfId="1051" xr:uid="{00000000-0005-0000-0000-000020040000}"/>
    <cellStyle name="Nuovo 4 3" xfId="1052" xr:uid="{00000000-0005-0000-0000-000021040000}"/>
    <cellStyle name="Nuovo 4 3 2" xfId="1053" xr:uid="{00000000-0005-0000-0000-000022040000}"/>
    <cellStyle name="Nuovo 4 4" xfId="1054" xr:uid="{00000000-0005-0000-0000-000023040000}"/>
    <cellStyle name="Nuovo 4 5" xfId="1055" xr:uid="{00000000-0005-0000-0000-000024040000}"/>
    <cellStyle name="Nuovo 40" xfId="1056" xr:uid="{00000000-0005-0000-0000-000025040000}"/>
    <cellStyle name="Nuovo 40 2" xfId="1057" xr:uid="{00000000-0005-0000-0000-000026040000}"/>
    <cellStyle name="Nuovo 40 3" xfId="1058" xr:uid="{00000000-0005-0000-0000-000027040000}"/>
    <cellStyle name="Nuovo 40 3 2" xfId="1059" xr:uid="{00000000-0005-0000-0000-000028040000}"/>
    <cellStyle name="Nuovo 40 4" xfId="1060" xr:uid="{00000000-0005-0000-0000-000029040000}"/>
    <cellStyle name="Nuovo 40 5" xfId="1061" xr:uid="{00000000-0005-0000-0000-00002A040000}"/>
    <cellStyle name="Nuovo 41" xfId="1062" xr:uid="{00000000-0005-0000-0000-00002B040000}"/>
    <cellStyle name="Nuovo 41 2" xfId="1063" xr:uid="{00000000-0005-0000-0000-00002C040000}"/>
    <cellStyle name="Nuovo 41 3" xfId="1064" xr:uid="{00000000-0005-0000-0000-00002D040000}"/>
    <cellStyle name="Nuovo 41 3 2" xfId="1065" xr:uid="{00000000-0005-0000-0000-00002E040000}"/>
    <cellStyle name="Nuovo 41 4" xfId="1066" xr:uid="{00000000-0005-0000-0000-00002F040000}"/>
    <cellStyle name="Nuovo 41 5" xfId="1067" xr:uid="{00000000-0005-0000-0000-000030040000}"/>
    <cellStyle name="Nuovo 42" xfId="1068" xr:uid="{00000000-0005-0000-0000-000031040000}"/>
    <cellStyle name="Nuovo 42 2" xfId="1069" xr:uid="{00000000-0005-0000-0000-000032040000}"/>
    <cellStyle name="Nuovo 42 3" xfId="1070" xr:uid="{00000000-0005-0000-0000-000033040000}"/>
    <cellStyle name="Nuovo 42 3 2" xfId="1071" xr:uid="{00000000-0005-0000-0000-000034040000}"/>
    <cellStyle name="Nuovo 42 4" xfId="1072" xr:uid="{00000000-0005-0000-0000-000035040000}"/>
    <cellStyle name="Nuovo 42 5" xfId="1073" xr:uid="{00000000-0005-0000-0000-000036040000}"/>
    <cellStyle name="Nuovo 43" xfId="1074" xr:uid="{00000000-0005-0000-0000-000037040000}"/>
    <cellStyle name="Nuovo 43 2" xfId="1075" xr:uid="{00000000-0005-0000-0000-000038040000}"/>
    <cellStyle name="Nuovo 43 3" xfId="1076" xr:uid="{00000000-0005-0000-0000-000039040000}"/>
    <cellStyle name="Nuovo 43 3 2" xfId="1077" xr:uid="{00000000-0005-0000-0000-00003A040000}"/>
    <cellStyle name="Nuovo 43 4" xfId="1078" xr:uid="{00000000-0005-0000-0000-00003B040000}"/>
    <cellStyle name="Nuovo 43 5" xfId="1079" xr:uid="{00000000-0005-0000-0000-00003C040000}"/>
    <cellStyle name="Nuovo 44" xfId="1080" xr:uid="{00000000-0005-0000-0000-00003D040000}"/>
    <cellStyle name="Nuovo 44 2" xfId="1081" xr:uid="{00000000-0005-0000-0000-00003E040000}"/>
    <cellStyle name="Nuovo 44 3" xfId="1082" xr:uid="{00000000-0005-0000-0000-00003F040000}"/>
    <cellStyle name="Nuovo 44 3 2" xfId="1083" xr:uid="{00000000-0005-0000-0000-000040040000}"/>
    <cellStyle name="Nuovo 44 4" xfId="1084" xr:uid="{00000000-0005-0000-0000-000041040000}"/>
    <cellStyle name="Nuovo 44 5" xfId="1085" xr:uid="{00000000-0005-0000-0000-000042040000}"/>
    <cellStyle name="Nuovo 45" xfId="1086" xr:uid="{00000000-0005-0000-0000-000043040000}"/>
    <cellStyle name="Nuovo 46" xfId="1087" xr:uid="{00000000-0005-0000-0000-000044040000}"/>
    <cellStyle name="Nuovo 46 2" xfId="1088" xr:uid="{00000000-0005-0000-0000-000045040000}"/>
    <cellStyle name="Nuovo 47" xfId="1089" xr:uid="{00000000-0005-0000-0000-000046040000}"/>
    <cellStyle name="Nuovo 48" xfId="1090" xr:uid="{00000000-0005-0000-0000-000047040000}"/>
    <cellStyle name="Nuovo 5" xfId="1091" xr:uid="{00000000-0005-0000-0000-000048040000}"/>
    <cellStyle name="Nuovo 5 2" xfId="1092" xr:uid="{00000000-0005-0000-0000-000049040000}"/>
    <cellStyle name="Nuovo 5 3" xfId="1093" xr:uid="{00000000-0005-0000-0000-00004A040000}"/>
    <cellStyle name="Nuovo 5 3 2" xfId="1094" xr:uid="{00000000-0005-0000-0000-00004B040000}"/>
    <cellStyle name="Nuovo 5 4" xfId="1095" xr:uid="{00000000-0005-0000-0000-00004C040000}"/>
    <cellStyle name="Nuovo 5 5" xfId="1096" xr:uid="{00000000-0005-0000-0000-00004D040000}"/>
    <cellStyle name="Nuovo 6" xfId="1097" xr:uid="{00000000-0005-0000-0000-00004E040000}"/>
    <cellStyle name="Nuovo 6 2" xfId="1098" xr:uid="{00000000-0005-0000-0000-00004F040000}"/>
    <cellStyle name="Nuovo 6 3" xfId="1099" xr:uid="{00000000-0005-0000-0000-000050040000}"/>
    <cellStyle name="Nuovo 6 3 2" xfId="1100" xr:uid="{00000000-0005-0000-0000-000051040000}"/>
    <cellStyle name="Nuovo 6 4" xfId="1101" xr:uid="{00000000-0005-0000-0000-000052040000}"/>
    <cellStyle name="Nuovo 6 5" xfId="1102" xr:uid="{00000000-0005-0000-0000-000053040000}"/>
    <cellStyle name="Nuovo 7" xfId="1103" xr:uid="{00000000-0005-0000-0000-000054040000}"/>
    <cellStyle name="Nuovo 7 2" xfId="1104" xr:uid="{00000000-0005-0000-0000-000055040000}"/>
    <cellStyle name="Nuovo 7 3" xfId="1105" xr:uid="{00000000-0005-0000-0000-000056040000}"/>
    <cellStyle name="Nuovo 7 3 2" xfId="1106" xr:uid="{00000000-0005-0000-0000-000057040000}"/>
    <cellStyle name="Nuovo 7 4" xfId="1107" xr:uid="{00000000-0005-0000-0000-000058040000}"/>
    <cellStyle name="Nuovo 7 5" xfId="1108" xr:uid="{00000000-0005-0000-0000-000059040000}"/>
    <cellStyle name="Nuovo 8" xfId="1109" xr:uid="{00000000-0005-0000-0000-00005A040000}"/>
    <cellStyle name="Nuovo 8 2" xfId="1110" xr:uid="{00000000-0005-0000-0000-00005B040000}"/>
    <cellStyle name="Nuovo 8 3" xfId="1111" xr:uid="{00000000-0005-0000-0000-00005C040000}"/>
    <cellStyle name="Nuovo 8 3 2" xfId="1112" xr:uid="{00000000-0005-0000-0000-00005D040000}"/>
    <cellStyle name="Nuovo 8 4" xfId="1113" xr:uid="{00000000-0005-0000-0000-00005E040000}"/>
    <cellStyle name="Nuovo 8 5" xfId="1114" xr:uid="{00000000-0005-0000-0000-00005F040000}"/>
    <cellStyle name="Nuovo 9" xfId="1115" xr:uid="{00000000-0005-0000-0000-000060040000}"/>
    <cellStyle name="Nuovo 9 2" xfId="1116" xr:uid="{00000000-0005-0000-0000-000061040000}"/>
    <cellStyle name="Nuovo 9 3" xfId="1117" xr:uid="{00000000-0005-0000-0000-000062040000}"/>
    <cellStyle name="Nuovo 9 3 2" xfId="1118" xr:uid="{00000000-0005-0000-0000-000063040000}"/>
    <cellStyle name="Nuovo 9 4" xfId="1119" xr:uid="{00000000-0005-0000-0000-000064040000}"/>
    <cellStyle name="Nuovo 9 5" xfId="1120" xr:uid="{00000000-0005-0000-0000-000065040000}"/>
    <cellStyle name="Output 2" xfId="1121" xr:uid="{00000000-0005-0000-0000-000066040000}"/>
    <cellStyle name="Percen - Type1" xfId="1122" xr:uid="{00000000-0005-0000-0000-000067040000}"/>
    <cellStyle name="Percent 2" xfId="1123" xr:uid="{00000000-0005-0000-0000-000068040000}"/>
    <cellStyle name="Percent 3" xfId="1124" xr:uid="{00000000-0005-0000-0000-000069040000}"/>
    <cellStyle name="Percent 3 2" xfId="1125" xr:uid="{00000000-0005-0000-0000-00006A040000}"/>
    <cellStyle name="Percent 3 3" xfId="1126" xr:uid="{00000000-0005-0000-0000-00006B040000}"/>
    <cellStyle name="Percent 3 3 2" xfId="1127" xr:uid="{00000000-0005-0000-0000-00006C040000}"/>
    <cellStyle name="Percent 3 4" xfId="1128" xr:uid="{00000000-0005-0000-0000-00006D040000}"/>
    <cellStyle name="Percent 4" xfId="1129" xr:uid="{00000000-0005-0000-0000-00006E040000}"/>
    <cellStyle name="Percent 5" xfId="1130" xr:uid="{00000000-0005-0000-0000-00006F040000}"/>
    <cellStyle name="Percentuale 10" xfId="1131" xr:uid="{00000000-0005-0000-0000-000070040000}"/>
    <cellStyle name="Percentuale 10 2" xfId="1132" xr:uid="{00000000-0005-0000-0000-000071040000}"/>
    <cellStyle name="Percentuale 10 3" xfId="1133" xr:uid="{00000000-0005-0000-0000-000072040000}"/>
    <cellStyle name="Percentuale 10 3 2" xfId="1134" xr:uid="{00000000-0005-0000-0000-000073040000}"/>
    <cellStyle name="Percentuale 10 4" xfId="1135" xr:uid="{00000000-0005-0000-0000-000074040000}"/>
    <cellStyle name="Percentuale 10 5" xfId="1136" xr:uid="{00000000-0005-0000-0000-000075040000}"/>
    <cellStyle name="Percentuale 11" xfId="1137" xr:uid="{00000000-0005-0000-0000-000076040000}"/>
    <cellStyle name="Percentuale 11 2" xfId="1138" xr:uid="{00000000-0005-0000-0000-000077040000}"/>
    <cellStyle name="Percentuale 11 3" xfId="1139" xr:uid="{00000000-0005-0000-0000-000078040000}"/>
    <cellStyle name="Percentuale 11 3 2" xfId="1140" xr:uid="{00000000-0005-0000-0000-000079040000}"/>
    <cellStyle name="Percentuale 11 4" xfId="1141" xr:uid="{00000000-0005-0000-0000-00007A040000}"/>
    <cellStyle name="Percentuale 11 5" xfId="1142" xr:uid="{00000000-0005-0000-0000-00007B040000}"/>
    <cellStyle name="Percentuale 12" xfId="1143" xr:uid="{00000000-0005-0000-0000-00007C040000}"/>
    <cellStyle name="Percentuale 12 2" xfId="1144" xr:uid="{00000000-0005-0000-0000-00007D040000}"/>
    <cellStyle name="Percentuale 12 3" xfId="1145" xr:uid="{00000000-0005-0000-0000-00007E040000}"/>
    <cellStyle name="Percentuale 12 3 2" xfId="1146" xr:uid="{00000000-0005-0000-0000-00007F040000}"/>
    <cellStyle name="Percentuale 12 4" xfId="1147" xr:uid="{00000000-0005-0000-0000-000080040000}"/>
    <cellStyle name="Percentuale 12 5" xfId="1148" xr:uid="{00000000-0005-0000-0000-000081040000}"/>
    <cellStyle name="Percentuale 13" xfId="1149" xr:uid="{00000000-0005-0000-0000-000082040000}"/>
    <cellStyle name="Percentuale 13 2" xfId="1150" xr:uid="{00000000-0005-0000-0000-000083040000}"/>
    <cellStyle name="Percentuale 13 3" xfId="1151" xr:uid="{00000000-0005-0000-0000-000084040000}"/>
    <cellStyle name="Percentuale 13 3 2" xfId="1152" xr:uid="{00000000-0005-0000-0000-000085040000}"/>
    <cellStyle name="Percentuale 13 4" xfId="1153" xr:uid="{00000000-0005-0000-0000-000086040000}"/>
    <cellStyle name="Percentuale 13 5" xfId="1154" xr:uid="{00000000-0005-0000-0000-000087040000}"/>
    <cellStyle name="Percentuale 14" xfId="1155" xr:uid="{00000000-0005-0000-0000-000088040000}"/>
    <cellStyle name="Percentuale 14 2" xfId="1156" xr:uid="{00000000-0005-0000-0000-000089040000}"/>
    <cellStyle name="Percentuale 14 3" xfId="1157" xr:uid="{00000000-0005-0000-0000-00008A040000}"/>
    <cellStyle name="Percentuale 14 3 2" xfId="1158" xr:uid="{00000000-0005-0000-0000-00008B040000}"/>
    <cellStyle name="Percentuale 14 4" xfId="1159" xr:uid="{00000000-0005-0000-0000-00008C040000}"/>
    <cellStyle name="Percentuale 14 5" xfId="1160" xr:uid="{00000000-0005-0000-0000-00008D040000}"/>
    <cellStyle name="Percentuale 15" xfId="1161" xr:uid="{00000000-0005-0000-0000-00008E040000}"/>
    <cellStyle name="Percentuale 15 2" xfId="1162" xr:uid="{00000000-0005-0000-0000-00008F040000}"/>
    <cellStyle name="Percentuale 15 3" xfId="1163" xr:uid="{00000000-0005-0000-0000-000090040000}"/>
    <cellStyle name="Percentuale 15 3 2" xfId="1164" xr:uid="{00000000-0005-0000-0000-000091040000}"/>
    <cellStyle name="Percentuale 15 4" xfId="1165" xr:uid="{00000000-0005-0000-0000-000092040000}"/>
    <cellStyle name="Percentuale 15 5" xfId="1166" xr:uid="{00000000-0005-0000-0000-000093040000}"/>
    <cellStyle name="Percentuale 16" xfId="1167" xr:uid="{00000000-0005-0000-0000-000094040000}"/>
    <cellStyle name="Percentuale 16 2" xfId="1168" xr:uid="{00000000-0005-0000-0000-000095040000}"/>
    <cellStyle name="Percentuale 16 3" xfId="1169" xr:uid="{00000000-0005-0000-0000-000096040000}"/>
    <cellStyle name="Percentuale 16 3 2" xfId="1170" xr:uid="{00000000-0005-0000-0000-000097040000}"/>
    <cellStyle name="Percentuale 16 4" xfId="1171" xr:uid="{00000000-0005-0000-0000-000098040000}"/>
    <cellStyle name="Percentuale 16 5" xfId="1172" xr:uid="{00000000-0005-0000-0000-000099040000}"/>
    <cellStyle name="Percentuale 17" xfId="1173" xr:uid="{00000000-0005-0000-0000-00009A040000}"/>
    <cellStyle name="Percentuale 17 2" xfId="1174" xr:uid="{00000000-0005-0000-0000-00009B040000}"/>
    <cellStyle name="Percentuale 17 3" xfId="1175" xr:uid="{00000000-0005-0000-0000-00009C040000}"/>
    <cellStyle name="Percentuale 17 3 2" xfId="1176" xr:uid="{00000000-0005-0000-0000-00009D040000}"/>
    <cellStyle name="Percentuale 17 4" xfId="1177" xr:uid="{00000000-0005-0000-0000-00009E040000}"/>
    <cellStyle name="Percentuale 17 5" xfId="1178" xr:uid="{00000000-0005-0000-0000-00009F040000}"/>
    <cellStyle name="Percentuale 18" xfId="1179" xr:uid="{00000000-0005-0000-0000-0000A0040000}"/>
    <cellStyle name="Percentuale 18 2" xfId="1180" xr:uid="{00000000-0005-0000-0000-0000A1040000}"/>
    <cellStyle name="Percentuale 18 3" xfId="1181" xr:uid="{00000000-0005-0000-0000-0000A2040000}"/>
    <cellStyle name="Percentuale 18 3 2" xfId="1182" xr:uid="{00000000-0005-0000-0000-0000A3040000}"/>
    <cellStyle name="Percentuale 18 4" xfId="1183" xr:uid="{00000000-0005-0000-0000-0000A4040000}"/>
    <cellStyle name="Percentuale 18 5" xfId="1184" xr:uid="{00000000-0005-0000-0000-0000A5040000}"/>
    <cellStyle name="Percentuale 19" xfId="1185" xr:uid="{00000000-0005-0000-0000-0000A6040000}"/>
    <cellStyle name="Percentuale 19 2" xfId="1186" xr:uid="{00000000-0005-0000-0000-0000A7040000}"/>
    <cellStyle name="Percentuale 19 3" xfId="1187" xr:uid="{00000000-0005-0000-0000-0000A8040000}"/>
    <cellStyle name="Percentuale 19 3 2" xfId="1188" xr:uid="{00000000-0005-0000-0000-0000A9040000}"/>
    <cellStyle name="Percentuale 19 4" xfId="1189" xr:uid="{00000000-0005-0000-0000-0000AA040000}"/>
    <cellStyle name="Percentuale 19 5" xfId="1190" xr:uid="{00000000-0005-0000-0000-0000AB040000}"/>
    <cellStyle name="Percentuale 2" xfId="1191" xr:uid="{00000000-0005-0000-0000-0000AC040000}"/>
    <cellStyle name="Percentuale 2 2" xfId="1192" xr:uid="{00000000-0005-0000-0000-0000AD040000}"/>
    <cellStyle name="Percentuale 2 3" xfId="1193" xr:uid="{00000000-0005-0000-0000-0000AE040000}"/>
    <cellStyle name="Percentuale 2 3 2" xfId="1194" xr:uid="{00000000-0005-0000-0000-0000AF040000}"/>
    <cellStyle name="Percentuale 2 4" xfId="1195" xr:uid="{00000000-0005-0000-0000-0000B0040000}"/>
    <cellStyle name="Percentuale 2 5" xfId="1196" xr:uid="{00000000-0005-0000-0000-0000B1040000}"/>
    <cellStyle name="Percentuale 20" xfId="1197" xr:uid="{00000000-0005-0000-0000-0000B2040000}"/>
    <cellStyle name="Percentuale 20 2" xfId="1198" xr:uid="{00000000-0005-0000-0000-0000B3040000}"/>
    <cellStyle name="Percentuale 20 3" xfId="1199" xr:uid="{00000000-0005-0000-0000-0000B4040000}"/>
    <cellStyle name="Percentuale 20 3 2" xfId="1200" xr:uid="{00000000-0005-0000-0000-0000B5040000}"/>
    <cellStyle name="Percentuale 20 4" xfId="1201" xr:uid="{00000000-0005-0000-0000-0000B6040000}"/>
    <cellStyle name="Percentuale 20 5" xfId="1202" xr:uid="{00000000-0005-0000-0000-0000B7040000}"/>
    <cellStyle name="Percentuale 21" xfId="1203" xr:uid="{00000000-0005-0000-0000-0000B8040000}"/>
    <cellStyle name="Percentuale 21 2" xfId="1204" xr:uid="{00000000-0005-0000-0000-0000B9040000}"/>
    <cellStyle name="Percentuale 21 3" xfId="1205" xr:uid="{00000000-0005-0000-0000-0000BA040000}"/>
    <cellStyle name="Percentuale 21 3 2" xfId="1206" xr:uid="{00000000-0005-0000-0000-0000BB040000}"/>
    <cellStyle name="Percentuale 21 4" xfId="1207" xr:uid="{00000000-0005-0000-0000-0000BC040000}"/>
    <cellStyle name="Percentuale 21 5" xfId="1208" xr:uid="{00000000-0005-0000-0000-0000BD040000}"/>
    <cellStyle name="Percentuale 22" xfId="1209" xr:uid="{00000000-0005-0000-0000-0000BE040000}"/>
    <cellStyle name="Percentuale 22 2" xfId="1210" xr:uid="{00000000-0005-0000-0000-0000BF040000}"/>
    <cellStyle name="Percentuale 22 3" xfId="1211" xr:uid="{00000000-0005-0000-0000-0000C0040000}"/>
    <cellStyle name="Percentuale 22 3 2" xfId="1212" xr:uid="{00000000-0005-0000-0000-0000C1040000}"/>
    <cellStyle name="Percentuale 22 4" xfId="1213" xr:uid="{00000000-0005-0000-0000-0000C2040000}"/>
    <cellStyle name="Percentuale 22 5" xfId="1214" xr:uid="{00000000-0005-0000-0000-0000C3040000}"/>
    <cellStyle name="Percentuale 23" xfId="1215" xr:uid="{00000000-0005-0000-0000-0000C4040000}"/>
    <cellStyle name="Percentuale 23 2" xfId="1216" xr:uid="{00000000-0005-0000-0000-0000C5040000}"/>
    <cellStyle name="Percentuale 23 3" xfId="1217" xr:uid="{00000000-0005-0000-0000-0000C6040000}"/>
    <cellStyle name="Percentuale 23 3 2" xfId="1218" xr:uid="{00000000-0005-0000-0000-0000C7040000}"/>
    <cellStyle name="Percentuale 23 4" xfId="1219" xr:uid="{00000000-0005-0000-0000-0000C8040000}"/>
    <cellStyle name="Percentuale 23 5" xfId="1220" xr:uid="{00000000-0005-0000-0000-0000C9040000}"/>
    <cellStyle name="Percentuale 24" xfId="1221" xr:uid="{00000000-0005-0000-0000-0000CA040000}"/>
    <cellStyle name="Percentuale 24 2" xfId="1222" xr:uid="{00000000-0005-0000-0000-0000CB040000}"/>
    <cellStyle name="Percentuale 24 3" xfId="1223" xr:uid="{00000000-0005-0000-0000-0000CC040000}"/>
    <cellStyle name="Percentuale 24 3 2" xfId="1224" xr:uid="{00000000-0005-0000-0000-0000CD040000}"/>
    <cellStyle name="Percentuale 24 4" xfId="1225" xr:uid="{00000000-0005-0000-0000-0000CE040000}"/>
    <cellStyle name="Percentuale 24 5" xfId="1226" xr:uid="{00000000-0005-0000-0000-0000CF040000}"/>
    <cellStyle name="Percentuale 25" xfId="1227" xr:uid="{00000000-0005-0000-0000-0000D0040000}"/>
    <cellStyle name="Percentuale 25 2" xfId="1228" xr:uid="{00000000-0005-0000-0000-0000D1040000}"/>
    <cellStyle name="Percentuale 25 3" xfId="1229" xr:uid="{00000000-0005-0000-0000-0000D2040000}"/>
    <cellStyle name="Percentuale 25 3 2" xfId="1230" xr:uid="{00000000-0005-0000-0000-0000D3040000}"/>
    <cellStyle name="Percentuale 25 4" xfId="1231" xr:uid="{00000000-0005-0000-0000-0000D4040000}"/>
    <cellStyle name="Percentuale 25 5" xfId="1232" xr:uid="{00000000-0005-0000-0000-0000D5040000}"/>
    <cellStyle name="Percentuale 26" xfId="1233" xr:uid="{00000000-0005-0000-0000-0000D6040000}"/>
    <cellStyle name="Percentuale 26 2" xfId="1234" xr:uid="{00000000-0005-0000-0000-0000D7040000}"/>
    <cellStyle name="Percentuale 26 3" xfId="1235" xr:uid="{00000000-0005-0000-0000-0000D8040000}"/>
    <cellStyle name="Percentuale 26 3 2" xfId="1236" xr:uid="{00000000-0005-0000-0000-0000D9040000}"/>
    <cellStyle name="Percentuale 26 4" xfId="1237" xr:uid="{00000000-0005-0000-0000-0000DA040000}"/>
    <cellStyle name="Percentuale 26 5" xfId="1238" xr:uid="{00000000-0005-0000-0000-0000DB040000}"/>
    <cellStyle name="Percentuale 27" xfId="1239" xr:uid="{00000000-0005-0000-0000-0000DC040000}"/>
    <cellStyle name="Percentuale 27 2" xfId="1240" xr:uid="{00000000-0005-0000-0000-0000DD040000}"/>
    <cellStyle name="Percentuale 27 3" xfId="1241" xr:uid="{00000000-0005-0000-0000-0000DE040000}"/>
    <cellStyle name="Percentuale 27 3 2" xfId="1242" xr:uid="{00000000-0005-0000-0000-0000DF040000}"/>
    <cellStyle name="Percentuale 27 4" xfId="1243" xr:uid="{00000000-0005-0000-0000-0000E0040000}"/>
    <cellStyle name="Percentuale 27 5" xfId="1244" xr:uid="{00000000-0005-0000-0000-0000E1040000}"/>
    <cellStyle name="Percentuale 28" xfId="1245" xr:uid="{00000000-0005-0000-0000-0000E2040000}"/>
    <cellStyle name="Percentuale 28 2" xfId="1246" xr:uid="{00000000-0005-0000-0000-0000E3040000}"/>
    <cellStyle name="Percentuale 28 3" xfId="1247" xr:uid="{00000000-0005-0000-0000-0000E4040000}"/>
    <cellStyle name="Percentuale 28 3 2" xfId="1248" xr:uid="{00000000-0005-0000-0000-0000E5040000}"/>
    <cellStyle name="Percentuale 28 4" xfId="1249" xr:uid="{00000000-0005-0000-0000-0000E6040000}"/>
    <cellStyle name="Percentuale 28 5" xfId="1250" xr:uid="{00000000-0005-0000-0000-0000E7040000}"/>
    <cellStyle name="Percentuale 29" xfId="1251" xr:uid="{00000000-0005-0000-0000-0000E8040000}"/>
    <cellStyle name="Percentuale 29 2" xfId="1252" xr:uid="{00000000-0005-0000-0000-0000E9040000}"/>
    <cellStyle name="Percentuale 29 3" xfId="1253" xr:uid="{00000000-0005-0000-0000-0000EA040000}"/>
    <cellStyle name="Percentuale 29 3 2" xfId="1254" xr:uid="{00000000-0005-0000-0000-0000EB040000}"/>
    <cellStyle name="Percentuale 29 4" xfId="1255" xr:uid="{00000000-0005-0000-0000-0000EC040000}"/>
    <cellStyle name="Percentuale 29 5" xfId="1256" xr:uid="{00000000-0005-0000-0000-0000ED040000}"/>
    <cellStyle name="Percentuale 3" xfId="1257" xr:uid="{00000000-0005-0000-0000-0000EE040000}"/>
    <cellStyle name="Percentuale 3 2" xfId="1258" xr:uid="{00000000-0005-0000-0000-0000EF040000}"/>
    <cellStyle name="Percentuale 3 3" xfId="1259" xr:uid="{00000000-0005-0000-0000-0000F0040000}"/>
    <cellStyle name="Percentuale 3 3 2" xfId="1260" xr:uid="{00000000-0005-0000-0000-0000F1040000}"/>
    <cellStyle name="Percentuale 3 4" xfId="1261" xr:uid="{00000000-0005-0000-0000-0000F2040000}"/>
    <cellStyle name="Percentuale 3 5" xfId="1262" xr:uid="{00000000-0005-0000-0000-0000F3040000}"/>
    <cellStyle name="Percentuale 30" xfId="1263" xr:uid="{00000000-0005-0000-0000-0000F4040000}"/>
    <cellStyle name="Percentuale 30 2" xfId="1264" xr:uid="{00000000-0005-0000-0000-0000F5040000}"/>
    <cellStyle name="Percentuale 30 3" xfId="1265" xr:uid="{00000000-0005-0000-0000-0000F6040000}"/>
    <cellStyle name="Percentuale 30 3 2" xfId="1266" xr:uid="{00000000-0005-0000-0000-0000F7040000}"/>
    <cellStyle name="Percentuale 30 4" xfId="1267" xr:uid="{00000000-0005-0000-0000-0000F8040000}"/>
    <cellStyle name="Percentuale 30 5" xfId="1268" xr:uid="{00000000-0005-0000-0000-0000F9040000}"/>
    <cellStyle name="Percentuale 31" xfId="1269" xr:uid="{00000000-0005-0000-0000-0000FA040000}"/>
    <cellStyle name="Percentuale 31 2" xfId="1270" xr:uid="{00000000-0005-0000-0000-0000FB040000}"/>
    <cellStyle name="Percentuale 31 3" xfId="1271" xr:uid="{00000000-0005-0000-0000-0000FC040000}"/>
    <cellStyle name="Percentuale 31 3 2" xfId="1272" xr:uid="{00000000-0005-0000-0000-0000FD040000}"/>
    <cellStyle name="Percentuale 31 4" xfId="1273" xr:uid="{00000000-0005-0000-0000-0000FE040000}"/>
    <cellStyle name="Percentuale 31 5" xfId="1274" xr:uid="{00000000-0005-0000-0000-0000FF040000}"/>
    <cellStyle name="Percentuale 32" xfId="1275" xr:uid="{00000000-0005-0000-0000-000000050000}"/>
    <cellStyle name="Percentuale 32 2" xfId="1276" xr:uid="{00000000-0005-0000-0000-000001050000}"/>
    <cellStyle name="Percentuale 32 3" xfId="1277" xr:uid="{00000000-0005-0000-0000-000002050000}"/>
    <cellStyle name="Percentuale 32 3 2" xfId="1278" xr:uid="{00000000-0005-0000-0000-000003050000}"/>
    <cellStyle name="Percentuale 32 4" xfId="1279" xr:uid="{00000000-0005-0000-0000-000004050000}"/>
    <cellStyle name="Percentuale 32 5" xfId="1280" xr:uid="{00000000-0005-0000-0000-000005050000}"/>
    <cellStyle name="Percentuale 33" xfId="1281" xr:uid="{00000000-0005-0000-0000-000006050000}"/>
    <cellStyle name="Percentuale 33 2" xfId="1282" xr:uid="{00000000-0005-0000-0000-000007050000}"/>
    <cellStyle name="Percentuale 33 3" xfId="1283" xr:uid="{00000000-0005-0000-0000-000008050000}"/>
    <cellStyle name="Percentuale 33 3 2" xfId="1284" xr:uid="{00000000-0005-0000-0000-000009050000}"/>
    <cellStyle name="Percentuale 33 4" xfId="1285" xr:uid="{00000000-0005-0000-0000-00000A050000}"/>
    <cellStyle name="Percentuale 33 5" xfId="1286" xr:uid="{00000000-0005-0000-0000-00000B050000}"/>
    <cellStyle name="Percentuale 34" xfId="1287" xr:uid="{00000000-0005-0000-0000-00000C050000}"/>
    <cellStyle name="Percentuale 34 2" xfId="1288" xr:uid="{00000000-0005-0000-0000-00000D050000}"/>
    <cellStyle name="Percentuale 34 3" xfId="1289" xr:uid="{00000000-0005-0000-0000-00000E050000}"/>
    <cellStyle name="Percentuale 34 3 2" xfId="1290" xr:uid="{00000000-0005-0000-0000-00000F050000}"/>
    <cellStyle name="Percentuale 34 4" xfId="1291" xr:uid="{00000000-0005-0000-0000-000010050000}"/>
    <cellStyle name="Percentuale 34 5" xfId="1292" xr:uid="{00000000-0005-0000-0000-000011050000}"/>
    <cellStyle name="Percentuale 35" xfId="1293" xr:uid="{00000000-0005-0000-0000-000012050000}"/>
    <cellStyle name="Percentuale 35 2" xfId="1294" xr:uid="{00000000-0005-0000-0000-000013050000}"/>
    <cellStyle name="Percentuale 35 3" xfId="1295" xr:uid="{00000000-0005-0000-0000-000014050000}"/>
    <cellStyle name="Percentuale 35 3 2" xfId="1296" xr:uid="{00000000-0005-0000-0000-000015050000}"/>
    <cellStyle name="Percentuale 35 4" xfId="1297" xr:uid="{00000000-0005-0000-0000-000016050000}"/>
    <cellStyle name="Percentuale 35 5" xfId="1298" xr:uid="{00000000-0005-0000-0000-000017050000}"/>
    <cellStyle name="Percentuale 36" xfId="1299" xr:uid="{00000000-0005-0000-0000-000018050000}"/>
    <cellStyle name="Percentuale 36 2" xfId="1300" xr:uid="{00000000-0005-0000-0000-000019050000}"/>
    <cellStyle name="Percentuale 36 3" xfId="1301" xr:uid="{00000000-0005-0000-0000-00001A050000}"/>
    <cellStyle name="Percentuale 36 3 2" xfId="1302" xr:uid="{00000000-0005-0000-0000-00001B050000}"/>
    <cellStyle name="Percentuale 36 4" xfId="1303" xr:uid="{00000000-0005-0000-0000-00001C050000}"/>
    <cellStyle name="Percentuale 36 5" xfId="1304" xr:uid="{00000000-0005-0000-0000-00001D050000}"/>
    <cellStyle name="Percentuale 37" xfId="1305" xr:uid="{00000000-0005-0000-0000-00001E050000}"/>
    <cellStyle name="Percentuale 37 2" xfId="1306" xr:uid="{00000000-0005-0000-0000-00001F050000}"/>
    <cellStyle name="Percentuale 37 3" xfId="1307" xr:uid="{00000000-0005-0000-0000-000020050000}"/>
    <cellStyle name="Percentuale 37 3 2" xfId="1308" xr:uid="{00000000-0005-0000-0000-000021050000}"/>
    <cellStyle name="Percentuale 37 4" xfId="1309" xr:uid="{00000000-0005-0000-0000-000022050000}"/>
    <cellStyle name="Percentuale 37 5" xfId="1310" xr:uid="{00000000-0005-0000-0000-000023050000}"/>
    <cellStyle name="Percentuale 38" xfId="1311" xr:uid="{00000000-0005-0000-0000-000024050000}"/>
    <cellStyle name="Percentuale 38 2" xfId="1312" xr:uid="{00000000-0005-0000-0000-000025050000}"/>
    <cellStyle name="Percentuale 38 3" xfId="1313" xr:uid="{00000000-0005-0000-0000-000026050000}"/>
    <cellStyle name="Percentuale 38 3 2" xfId="1314" xr:uid="{00000000-0005-0000-0000-000027050000}"/>
    <cellStyle name="Percentuale 38 4" xfId="1315" xr:uid="{00000000-0005-0000-0000-000028050000}"/>
    <cellStyle name="Percentuale 38 5" xfId="1316" xr:uid="{00000000-0005-0000-0000-000029050000}"/>
    <cellStyle name="Percentuale 39" xfId="1317" xr:uid="{00000000-0005-0000-0000-00002A050000}"/>
    <cellStyle name="Percentuale 39 2" xfId="1318" xr:uid="{00000000-0005-0000-0000-00002B050000}"/>
    <cellStyle name="Percentuale 39 3" xfId="1319" xr:uid="{00000000-0005-0000-0000-00002C050000}"/>
    <cellStyle name="Percentuale 39 3 2" xfId="1320" xr:uid="{00000000-0005-0000-0000-00002D050000}"/>
    <cellStyle name="Percentuale 39 4" xfId="1321" xr:uid="{00000000-0005-0000-0000-00002E050000}"/>
    <cellStyle name="Percentuale 39 5" xfId="1322" xr:uid="{00000000-0005-0000-0000-00002F050000}"/>
    <cellStyle name="Percentuale 4" xfId="1323" xr:uid="{00000000-0005-0000-0000-000030050000}"/>
    <cellStyle name="Percentuale 4 2" xfId="1324" xr:uid="{00000000-0005-0000-0000-000031050000}"/>
    <cellStyle name="Percentuale 4 3" xfId="1325" xr:uid="{00000000-0005-0000-0000-000032050000}"/>
    <cellStyle name="Percentuale 4 3 2" xfId="1326" xr:uid="{00000000-0005-0000-0000-000033050000}"/>
    <cellStyle name="Percentuale 4 4" xfId="1327" xr:uid="{00000000-0005-0000-0000-000034050000}"/>
    <cellStyle name="Percentuale 4 5" xfId="1328" xr:uid="{00000000-0005-0000-0000-000035050000}"/>
    <cellStyle name="Percentuale 40" xfId="1329" xr:uid="{00000000-0005-0000-0000-000036050000}"/>
    <cellStyle name="Percentuale 40 2" xfId="1330" xr:uid="{00000000-0005-0000-0000-000037050000}"/>
    <cellStyle name="Percentuale 40 3" xfId="1331" xr:uid="{00000000-0005-0000-0000-000038050000}"/>
    <cellStyle name="Percentuale 40 3 2" xfId="1332" xr:uid="{00000000-0005-0000-0000-000039050000}"/>
    <cellStyle name="Percentuale 40 4" xfId="1333" xr:uid="{00000000-0005-0000-0000-00003A050000}"/>
    <cellStyle name="Percentuale 40 5" xfId="1334" xr:uid="{00000000-0005-0000-0000-00003B050000}"/>
    <cellStyle name="Percentuale 41" xfId="1335" xr:uid="{00000000-0005-0000-0000-00003C050000}"/>
    <cellStyle name="Percentuale 41 2" xfId="1336" xr:uid="{00000000-0005-0000-0000-00003D050000}"/>
    <cellStyle name="Percentuale 41 3" xfId="1337" xr:uid="{00000000-0005-0000-0000-00003E050000}"/>
    <cellStyle name="Percentuale 41 3 2" xfId="1338" xr:uid="{00000000-0005-0000-0000-00003F050000}"/>
    <cellStyle name="Percentuale 41 4" xfId="1339" xr:uid="{00000000-0005-0000-0000-000040050000}"/>
    <cellStyle name="Percentuale 41 5" xfId="1340" xr:uid="{00000000-0005-0000-0000-000041050000}"/>
    <cellStyle name="Percentuale 42" xfId="1341" xr:uid="{00000000-0005-0000-0000-000042050000}"/>
    <cellStyle name="Percentuale 42 2" xfId="1342" xr:uid="{00000000-0005-0000-0000-000043050000}"/>
    <cellStyle name="Percentuale 42 3" xfId="1343" xr:uid="{00000000-0005-0000-0000-000044050000}"/>
    <cellStyle name="Percentuale 42 3 2" xfId="1344" xr:uid="{00000000-0005-0000-0000-000045050000}"/>
    <cellStyle name="Percentuale 42 4" xfId="1345" xr:uid="{00000000-0005-0000-0000-000046050000}"/>
    <cellStyle name="Percentuale 42 5" xfId="1346" xr:uid="{00000000-0005-0000-0000-000047050000}"/>
    <cellStyle name="Percentuale 43" xfId="1347" xr:uid="{00000000-0005-0000-0000-000048050000}"/>
    <cellStyle name="Percentuale 43 2" xfId="1348" xr:uid="{00000000-0005-0000-0000-000049050000}"/>
    <cellStyle name="Percentuale 43 3" xfId="1349" xr:uid="{00000000-0005-0000-0000-00004A050000}"/>
    <cellStyle name="Percentuale 43 3 2" xfId="1350" xr:uid="{00000000-0005-0000-0000-00004B050000}"/>
    <cellStyle name="Percentuale 43 4" xfId="1351" xr:uid="{00000000-0005-0000-0000-00004C050000}"/>
    <cellStyle name="Percentuale 43 5" xfId="1352" xr:uid="{00000000-0005-0000-0000-00004D050000}"/>
    <cellStyle name="Percentuale 44" xfId="1353" xr:uid="{00000000-0005-0000-0000-00004E050000}"/>
    <cellStyle name="Percentuale 44 2" xfId="1354" xr:uid="{00000000-0005-0000-0000-00004F050000}"/>
    <cellStyle name="Percentuale 44 3" xfId="1355" xr:uid="{00000000-0005-0000-0000-000050050000}"/>
    <cellStyle name="Percentuale 44 3 2" xfId="1356" xr:uid="{00000000-0005-0000-0000-000051050000}"/>
    <cellStyle name="Percentuale 44 4" xfId="1357" xr:uid="{00000000-0005-0000-0000-000052050000}"/>
    <cellStyle name="Percentuale 44 5" xfId="1358" xr:uid="{00000000-0005-0000-0000-000053050000}"/>
    <cellStyle name="Percentuale 45" xfId="1359" xr:uid="{00000000-0005-0000-0000-000054050000}"/>
    <cellStyle name="Percentuale 45 2" xfId="1360" xr:uid="{00000000-0005-0000-0000-000055050000}"/>
    <cellStyle name="Percentuale 45 3" xfId="1361" xr:uid="{00000000-0005-0000-0000-000056050000}"/>
    <cellStyle name="Percentuale 45 3 2" xfId="1362" xr:uid="{00000000-0005-0000-0000-000057050000}"/>
    <cellStyle name="Percentuale 45 4" xfId="1363" xr:uid="{00000000-0005-0000-0000-000058050000}"/>
    <cellStyle name="Percentuale 45 5" xfId="1364" xr:uid="{00000000-0005-0000-0000-000059050000}"/>
    <cellStyle name="Percentuale 46" xfId="1365" xr:uid="{00000000-0005-0000-0000-00005A050000}"/>
    <cellStyle name="Percentuale 46 2" xfId="1366" xr:uid="{00000000-0005-0000-0000-00005B050000}"/>
    <cellStyle name="Percentuale 46 3" xfId="1367" xr:uid="{00000000-0005-0000-0000-00005C050000}"/>
    <cellStyle name="Percentuale 46 3 2" xfId="1368" xr:uid="{00000000-0005-0000-0000-00005D050000}"/>
    <cellStyle name="Percentuale 46 4" xfId="1369" xr:uid="{00000000-0005-0000-0000-00005E050000}"/>
    <cellStyle name="Percentuale 46 5" xfId="1370" xr:uid="{00000000-0005-0000-0000-00005F050000}"/>
    <cellStyle name="Percentuale 47" xfId="1371" xr:uid="{00000000-0005-0000-0000-000060050000}"/>
    <cellStyle name="Percentuale 47 2" xfId="1372" xr:uid="{00000000-0005-0000-0000-000061050000}"/>
    <cellStyle name="Percentuale 47 3" xfId="1373" xr:uid="{00000000-0005-0000-0000-000062050000}"/>
    <cellStyle name="Percentuale 47 3 2" xfId="1374" xr:uid="{00000000-0005-0000-0000-000063050000}"/>
    <cellStyle name="Percentuale 47 4" xfId="1375" xr:uid="{00000000-0005-0000-0000-000064050000}"/>
    <cellStyle name="Percentuale 47 5" xfId="1376" xr:uid="{00000000-0005-0000-0000-000065050000}"/>
    <cellStyle name="Percentuale 48" xfId="1377" xr:uid="{00000000-0005-0000-0000-000066050000}"/>
    <cellStyle name="Percentuale 48 2" xfId="1378" xr:uid="{00000000-0005-0000-0000-000067050000}"/>
    <cellStyle name="Percentuale 48 3" xfId="1379" xr:uid="{00000000-0005-0000-0000-000068050000}"/>
    <cellStyle name="Percentuale 48 3 2" xfId="1380" xr:uid="{00000000-0005-0000-0000-000069050000}"/>
    <cellStyle name="Percentuale 48 4" xfId="1381" xr:uid="{00000000-0005-0000-0000-00006A050000}"/>
    <cellStyle name="Percentuale 48 5" xfId="1382" xr:uid="{00000000-0005-0000-0000-00006B050000}"/>
    <cellStyle name="Percentuale 49" xfId="1383" xr:uid="{00000000-0005-0000-0000-00006C050000}"/>
    <cellStyle name="Percentuale 49 2" xfId="1384" xr:uid="{00000000-0005-0000-0000-00006D050000}"/>
    <cellStyle name="Percentuale 49 3" xfId="1385" xr:uid="{00000000-0005-0000-0000-00006E050000}"/>
    <cellStyle name="Percentuale 49 3 2" xfId="1386" xr:uid="{00000000-0005-0000-0000-00006F050000}"/>
    <cellStyle name="Percentuale 49 4" xfId="1387" xr:uid="{00000000-0005-0000-0000-000070050000}"/>
    <cellStyle name="Percentuale 49 5" xfId="1388" xr:uid="{00000000-0005-0000-0000-000071050000}"/>
    <cellStyle name="Percentuale 5" xfId="1389" xr:uid="{00000000-0005-0000-0000-000072050000}"/>
    <cellStyle name="Percentuale 5 2" xfId="1390" xr:uid="{00000000-0005-0000-0000-000073050000}"/>
    <cellStyle name="Percentuale 5 3" xfId="1391" xr:uid="{00000000-0005-0000-0000-000074050000}"/>
    <cellStyle name="Percentuale 5 3 2" xfId="1392" xr:uid="{00000000-0005-0000-0000-000075050000}"/>
    <cellStyle name="Percentuale 5 4" xfId="1393" xr:uid="{00000000-0005-0000-0000-000076050000}"/>
    <cellStyle name="Percentuale 5 5" xfId="1394" xr:uid="{00000000-0005-0000-0000-000077050000}"/>
    <cellStyle name="Percentuale 50" xfId="1395" xr:uid="{00000000-0005-0000-0000-000078050000}"/>
    <cellStyle name="Percentuale 50 2" xfId="1396" xr:uid="{00000000-0005-0000-0000-000079050000}"/>
    <cellStyle name="Percentuale 50 3" xfId="1397" xr:uid="{00000000-0005-0000-0000-00007A050000}"/>
    <cellStyle name="Percentuale 50 3 2" xfId="1398" xr:uid="{00000000-0005-0000-0000-00007B050000}"/>
    <cellStyle name="Percentuale 50 4" xfId="1399" xr:uid="{00000000-0005-0000-0000-00007C050000}"/>
    <cellStyle name="Percentuale 50 5" xfId="1400" xr:uid="{00000000-0005-0000-0000-00007D050000}"/>
    <cellStyle name="Percentuale 51" xfId="1401" xr:uid="{00000000-0005-0000-0000-00007E050000}"/>
    <cellStyle name="Percentuale 51 2" xfId="1402" xr:uid="{00000000-0005-0000-0000-00007F050000}"/>
    <cellStyle name="Percentuale 51 3" xfId="1403" xr:uid="{00000000-0005-0000-0000-000080050000}"/>
    <cellStyle name="Percentuale 51 3 2" xfId="1404" xr:uid="{00000000-0005-0000-0000-000081050000}"/>
    <cellStyle name="Percentuale 51 4" xfId="1405" xr:uid="{00000000-0005-0000-0000-000082050000}"/>
    <cellStyle name="Percentuale 51 5" xfId="1406" xr:uid="{00000000-0005-0000-0000-000083050000}"/>
    <cellStyle name="Percentuale 52" xfId="1407" xr:uid="{00000000-0005-0000-0000-000084050000}"/>
    <cellStyle name="Percentuale 52 2" xfId="1408" xr:uid="{00000000-0005-0000-0000-000085050000}"/>
    <cellStyle name="Percentuale 52 3" xfId="1409" xr:uid="{00000000-0005-0000-0000-000086050000}"/>
    <cellStyle name="Percentuale 52 3 2" xfId="1410" xr:uid="{00000000-0005-0000-0000-000087050000}"/>
    <cellStyle name="Percentuale 52 4" xfId="1411" xr:uid="{00000000-0005-0000-0000-000088050000}"/>
    <cellStyle name="Percentuale 52 5" xfId="1412" xr:uid="{00000000-0005-0000-0000-000089050000}"/>
    <cellStyle name="Percentuale 53" xfId="1413" xr:uid="{00000000-0005-0000-0000-00008A050000}"/>
    <cellStyle name="Percentuale 53 2" xfId="1414" xr:uid="{00000000-0005-0000-0000-00008B050000}"/>
    <cellStyle name="Percentuale 53 3" xfId="1415" xr:uid="{00000000-0005-0000-0000-00008C050000}"/>
    <cellStyle name="Percentuale 53 3 2" xfId="1416" xr:uid="{00000000-0005-0000-0000-00008D050000}"/>
    <cellStyle name="Percentuale 53 4" xfId="1417" xr:uid="{00000000-0005-0000-0000-00008E050000}"/>
    <cellStyle name="Percentuale 53 5" xfId="1418" xr:uid="{00000000-0005-0000-0000-00008F050000}"/>
    <cellStyle name="Percentuale 54" xfId="1419" xr:uid="{00000000-0005-0000-0000-000090050000}"/>
    <cellStyle name="Percentuale 54 2" xfId="1420" xr:uid="{00000000-0005-0000-0000-000091050000}"/>
    <cellStyle name="Percentuale 54 3" xfId="1421" xr:uid="{00000000-0005-0000-0000-000092050000}"/>
    <cellStyle name="Percentuale 54 3 2" xfId="1422" xr:uid="{00000000-0005-0000-0000-000093050000}"/>
    <cellStyle name="Percentuale 54 4" xfId="1423" xr:uid="{00000000-0005-0000-0000-000094050000}"/>
    <cellStyle name="Percentuale 54 5" xfId="1424" xr:uid="{00000000-0005-0000-0000-000095050000}"/>
    <cellStyle name="Percentuale 55" xfId="1425" xr:uid="{00000000-0005-0000-0000-000096050000}"/>
    <cellStyle name="Percentuale 55 2" xfId="1426" xr:uid="{00000000-0005-0000-0000-000097050000}"/>
    <cellStyle name="Percentuale 55 3" xfId="1427" xr:uid="{00000000-0005-0000-0000-000098050000}"/>
    <cellStyle name="Percentuale 55 3 2" xfId="1428" xr:uid="{00000000-0005-0000-0000-000099050000}"/>
    <cellStyle name="Percentuale 55 4" xfId="1429" xr:uid="{00000000-0005-0000-0000-00009A050000}"/>
    <cellStyle name="Percentuale 55 5" xfId="1430" xr:uid="{00000000-0005-0000-0000-00009B050000}"/>
    <cellStyle name="Percentuale 56" xfId="1431" xr:uid="{00000000-0005-0000-0000-00009C050000}"/>
    <cellStyle name="Percentuale 56 2" xfId="1432" xr:uid="{00000000-0005-0000-0000-00009D050000}"/>
    <cellStyle name="Percentuale 56 3" xfId="1433" xr:uid="{00000000-0005-0000-0000-00009E050000}"/>
    <cellStyle name="Percentuale 56 3 2" xfId="1434" xr:uid="{00000000-0005-0000-0000-00009F050000}"/>
    <cellStyle name="Percentuale 56 4" xfId="1435" xr:uid="{00000000-0005-0000-0000-0000A0050000}"/>
    <cellStyle name="Percentuale 56 5" xfId="1436" xr:uid="{00000000-0005-0000-0000-0000A1050000}"/>
    <cellStyle name="Percentuale 57" xfId="1437" xr:uid="{00000000-0005-0000-0000-0000A2050000}"/>
    <cellStyle name="Percentuale 57 2" xfId="1438" xr:uid="{00000000-0005-0000-0000-0000A3050000}"/>
    <cellStyle name="Percentuale 57 3" xfId="1439" xr:uid="{00000000-0005-0000-0000-0000A4050000}"/>
    <cellStyle name="Percentuale 57 3 2" xfId="1440" xr:uid="{00000000-0005-0000-0000-0000A5050000}"/>
    <cellStyle name="Percentuale 57 4" xfId="1441" xr:uid="{00000000-0005-0000-0000-0000A6050000}"/>
    <cellStyle name="Percentuale 57 5" xfId="1442" xr:uid="{00000000-0005-0000-0000-0000A7050000}"/>
    <cellStyle name="Percentuale 58" xfId="1443" xr:uid="{00000000-0005-0000-0000-0000A8050000}"/>
    <cellStyle name="Percentuale 58 2" xfId="1444" xr:uid="{00000000-0005-0000-0000-0000A9050000}"/>
    <cellStyle name="Percentuale 58 3" xfId="1445" xr:uid="{00000000-0005-0000-0000-0000AA050000}"/>
    <cellStyle name="Percentuale 58 3 2" xfId="1446" xr:uid="{00000000-0005-0000-0000-0000AB050000}"/>
    <cellStyle name="Percentuale 58 4" xfId="1447" xr:uid="{00000000-0005-0000-0000-0000AC050000}"/>
    <cellStyle name="Percentuale 58 5" xfId="1448" xr:uid="{00000000-0005-0000-0000-0000AD050000}"/>
    <cellStyle name="Percentuale 59" xfId="1449" xr:uid="{00000000-0005-0000-0000-0000AE050000}"/>
    <cellStyle name="Percentuale 59 2" xfId="1450" xr:uid="{00000000-0005-0000-0000-0000AF050000}"/>
    <cellStyle name="Percentuale 59 3" xfId="1451" xr:uid="{00000000-0005-0000-0000-0000B0050000}"/>
    <cellStyle name="Percentuale 59 3 2" xfId="1452" xr:uid="{00000000-0005-0000-0000-0000B1050000}"/>
    <cellStyle name="Percentuale 59 4" xfId="1453" xr:uid="{00000000-0005-0000-0000-0000B2050000}"/>
    <cellStyle name="Percentuale 59 5" xfId="1454" xr:uid="{00000000-0005-0000-0000-0000B3050000}"/>
    <cellStyle name="Percentuale 6" xfId="1455" xr:uid="{00000000-0005-0000-0000-0000B4050000}"/>
    <cellStyle name="Percentuale 6 2" xfId="1456" xr:uid="{00000000-0005-0000-0000-0000B5050000}"/>
    <cellStyle name="Percentuale 6 3" xfId="1457" xr:uid="{00000000-0005-0000-0000-0000B6050000}"/>
    <cellStyle name="Percentuale 6 3 2" xfId="1458" xr:uid="{00000000-0005-0000-0000-0000B7050000}"/>
    <cellStyle name="Percentuale 6 4" xfId="1459" xr:uid="{00000000-0005-0000-0000-0000B8050000}"/>
    <cellStyle name="Percentuale 6 5" xfId="1460" xr:uid="{00000000-0005-0000-0000-0000B9050000}"/>
    <cellStyle name="Percentuale 60" xfId="1461" xr:uid="{00000000-0005-0000-0000-0000BA050000}"/>
    <cellStyle name="Percentuale 60 2" xfId="1462" xr:uid="{00000000-0005-0000-0000-0000BB050000}"/>
    <cellStyle name="Percentuale 60 3" xfId="1463" xr:uid="{00000000-0005-0000-0000-0000BC050000}"/>
    <cellStyle name="Percentuale 60 3 2" xfId="1464" xr:uid="{00000000-0005-0000-0000-0000BD050000}"/>
    <cellStyle name="Percentuale 60 4" xfId="1465" xr:uid="{00000000-0005-0000-0000-0000BE050000}"/>
    <cellStyle name="Percentuale 60 5" xfId="1466" xr:uid="{00000000-0005-0000-0000-0000BF050000}"/>
    <cellStyle name="Percentuale 61" xfId="1467" xr:uid="{00000000-0005-0000-0000-0000C0050000}"/>
    <cellStyle name="Percentuale 61 2" xfId="1468" xr:uid="{00000000-0005-0000-0000-0000C1050000}"/>
    <cellStyle name="Percentuale 61 3" xfId="1469" xr:uid="{00000000-0005-0000-0000-0000C2050000}"/>
    <cellStyle name="Percentuale 61 3 2" xfId="1470" xr:uid="{00000000-0005-0000-0000-0000C3050000}"/>
    <cellStyle name="Percentuale 61 4" xfId="1471" xr:uid="{00000000-0005-0000-0000-0000C4050000}"/>
    <cellStyle name="Percentuale 61 5" xfId="1472" xr:uid="{00000000-0005-0000-0000-0000C5050000}"/>
    <cellStyle name="Percentuale 62" xfId="1473" xr:uid="{00000000-0005-0000-0000-0000C6050000}"/>
    <cellStyle name="Percentuale 63" xfId="1474" xr:uid="{00000000-0005-0000-0000-0000C7050000}"/>
    <cellStyle name="Percentuale 64" xfId="1475" xr:uid="{00000000-0005-0000-0000-0000C8050000}"/>
    <cellStyle name="Percentuale 65" xfId="1476" xr:uid="{00000000-0005-0000-0000-0000C9050000}"/>
    <cellStyle name="Percentuale 66" xfId="1477" xr:uid="{00000000-0005-0000-0000-0000CA050000}"/>
    <cellStyle name="Percentuale 67" xfId="1478" xr:uid="{00000000-0005-0000-0000-0000CB050000}"/>
    <cellStyle name="Percentuale 68" xfId="1479" xr:uid="{00000000-0005-0000-0000-0000CC050000}"/>
    <cellStyle name="Percentuale 68 2" xfId="1480" xr:uid="{00000000-0005-0000-0000-0000CD050000}"/>
    <cellStyle name="Percentuale 68 3" xfId="1481" xr:uid="{00000000-0005-0000-0000-0000CE050000}"/>
    <cellStyle name="Percentuale 68 3 2" xfId="1482" xr:uid="{00000000-0005-0000-0000-0000CF050000}"/>
    <cellStyle name="Percentuale 68 4" xfId="1483" xr:uid="{00000000-0005-0000-0000-0000D0050000}"/>
    <cellStyle name="Percentuale 68 5" xfId="1484" xr:uid="{00000000-0005-0000-0000-0000D1050000}"/>
    <cellStyle name="Percentuale 69" xfId="1485" xr:uid="{00000000-0005-0000-0000-0000D2050000}"/>
    <cellStyle name="Percentuale 69 2" xfId="1486" xr:uid="{00000000-0005-0000-0000-0000D3050000}"/>
    <cellStyle name="Percentuale 69 3" xfId="1487" xr:uid="{00000000-0005-0000-0000-0000D4050000}"/>
    <cellStyle name="Percentuale 69 3 2" xfId="1488" xr:uid="{00000000-0005-0000-0000-0000D5050000}"/>
    <cellStyle name="Percentuale 69 4" xfId="1489" xr:uid="{00000000-0005-0000-0000-0000D6050000}"/>
    <cellStyle name="Percentuale 69 5" xfId="1490" xr:uid="{00000000-0005-0000-0000-0000D7050000}"/>
    <cellStyle name="Percentuale 7" xfId="1491" xr:uid="{00000000-0005-0000-0000-0000D8050000}"/>
    <cellStyle name="Percentuale 7 2" xfId="1492" xr:uid="{00000000-0005-0000-0000-0000D9050000}"/>
    <cellStyle name="Percentuale 7 3" xfId="1493" xr:uid="{00000000-0005-0000-0000-0000DA050000}"/>
    <cellStyle name="Percentuale 7 3 2" xfId="1494" xr:uid="{00000000-0005-0000-0000-0000DB050000}"/>
    <cellStyle name="Percentuale 7 4" xfId="1495" xr:uid="{00000000-0005-0000-0000-0000DC050000}"/>
    <cellStyle name="Percentuale 7 5" xfId="1496" xr:uid="{00000000-0005-0000-0000-0000DD050000}"/>
    <cellStyle name="Percentuale 8" xfId="1497" xr:uid="{00000000-0005-0000-0000-0000DE050000}"/>
    <cellStyle name="Percentuale 8 2" xfId="1498" xr:uid="{00000000-0005-0000-0000-0000DF050000}"/>
    <cellStyle name="Percentuale 8 3" xfId="1499" xr:uid="{00000000-0005-0000-0000-0000E0050000}"/>
    <cellStyle name="Percentuale 8 3 2" xfId="1500" xr:uid="{00000000-0005-0000-0000-0000E1050000}"/>
    <cellStyle name="Percentuale 8 4" xfId="1501" xr:uid="{00000000-0005-0000-0000-0000E2050000}"/>
    <cellStyle name="Percentuale 8 5" xfId="1502" xr:uid="{00000000-0005-0000-0000-0000E3050000}"/>
    <cellStyle name="Percentuale 9" xfId="1503" xr:uid="{00000000-0005-0000-0000-0000E4050000}"/>
    <cellStyle name="Percentuale 9 2" xfId="1504" xr:uid="{00000000-0005-0000-0000-0000E5050000}"/>
    <cellStyle name="Percentuale 9 3" xfId="1505" xr:uid="{00000000-0005-0000-0000-0000E6050000}"/>
    <cellStyle name="Percentuale 9 3 2" xfId="1506" xr:uid="{00000000-0005-0000-0000-0000E7050000}"/>
    <cellStyle name="Percentuale 9 4" xfId="1507" xr:uid="{00000000-0005-0000-0000-0000E8050000}"/>
    <cellStyle name="Percentuale 9 5" xfId="1508" xr:uid="{00000000-0005-0000-0000-0000E9050000}"/>
    <cellStyle name="Standard_Sce_D_Extraction" xfId="1509" xr:uid="{00000000-0005-0000-0000-0000EA050000}"/>
    <cellStyle name="Testo avviso" xfId="1510" xr:uid="{00000000-0005-0000-0000-0000EB050000}"/>
    <cellStyle name="Testo descrittivo" xfId="1511" xr:uid="{00000000-0005-0000-0000-0000EC050000}"/>
    <cellStyle name="Titolo" xfId="1512" xr:uid="{00000000-0005-0000-0000-0000ED050000}"/>
    <cellStyle name="Titolo 1" xfId="1513" xr:uid="{00000000-0005-0000-0000-0000EE050000}"/>
    <cellStyle name="Titolo 2" xfId="1514" xr:uid="{00000000-0005-0000-0000-0000EF050000}"/>
    <cellStyle name="Titolo 3" xfId="1515" xr:uid="{00000000-0005-0000-0000-0000F0050000}"/>
    <cellStyle name="Titolo 4" xfId="1516" xr:uid="{00000000-0005-0000-0000-0000F1050000}"/>
    <cellStyle name="Totale" xfId="1517" xr:uid="{00000000-0005-0000-0000-0000F2050000}"/>
    <cellStyle name="Valore non valido" xfId="1518" xr:uid="{00000000-0005-0000-0000-0000F3050000}"/>
    <cellStyle name="Valore valido" xfId="1519" xr:uid="{00000000-0005-0000-0000-0000F4050000}"/>
    <cellStyle name="Обычный_CRF2002 (1)" xfId="1520" xr:uid="{00000000-0005-0000-0000-0000F50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drawings/drawing1.xml><?xml version="1.0" encoding="utf-8"?>
<xdr:wsDr xmlns:xdr="http://schemas.openxmlformats.org/drawingml/2006/spreadsheetDrawing" xmlns:a="http://schemas.openxmlformats.org/drawingml/2006/main">
  <xdr:twoCellAnchor>
    <xdr:from>
      <xdr:col>1</xdr:col>
      <xdr:colOff>612322</xdr:colOff>
      <xdr:row>1</xdr:row>
      <xdr:rowOff>308883</xdr:rowOff>
    </xdr:from>
    <xdr:to>
      <xdr:col>8</xdr:col>
      <xdr:colOff>517072</xdr:colOff>
      <xdr:row>14</xdr:row>
      <xdr:rowOff>88901</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2898322" y="486683"/>
          <a:ext cx="11893550" cy="22692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aseline="0">
            <a:solidFill>
              <a:srgbClr val="FF0000"/>
            </a:solidFill>
          </a:endParaRPr>
        </a:p>
        <a:p>
          <a:r>
            <a:rPr lang="en-US" sz="1100" b="1" baseline="0">
              <a:solidFill>
                <a:schemeClr val="dk1"/>
              </a:solidFill>
              <a:effectLst/>
              <a:latin typeface="+mn-lt"/>
              <a:ea typeface="+mn-ea"/>
              <a:cs typeface="+mn-cs"/>
            </a:rPr>
            <a:t>Giada April 2018</a:t>
          </a:r>
          <a:r>
            <a:rPr lang="en-US" sz="1100" b="1">
              <a:solidFill>
                <a:schemeClr val="dk1"/>
              </a:solidFill>
              <a:effectLst/>
              <a:latin typeface="+mn-lt"/>
              <a:ea typeface="+mn-ea"/>
              <a:cs typeface="+mn-cs"/>
            </a:rPr>
            <a:t>:</a:t>
          </a:r>
          <a:endParaRPr lang="en-US" sz="1100" b="1" baseline="0">
            <a:solidFill>
              <a:sysClr val="windowText" lastClr="000000"/>
            </a:solidFill>
          </a:endParaRPr>
        </a:p>
        <a:p>
          <a:r>
            <a:rPr lang="en-US" sz="1100" baseline="0">
              <a:solidFill>
                <a:sysClr val="windowText" lastClr="000000"/>
              </a:solidFill>
            </a:rPr>
            <a:t>Danish industry demand development is based on NETP 2016 scenarios (same methodology as the one applied for Sweden and Norway).</a:t>
          </a:r>
        </a:p>
        <a:p>
          <a:endParaRPr lang="en-US" sz="1100" baseline="0">
            <a:solidFill>
              <a:sysClr val="windowText" lastClr="000000"/>
            </a:solidFill>
          </a:endParaRPr>
        </a:p>
        <a:p>
          <a:r>
            <a:rPr lang="en-US" sz="1100" i="1" baseline="0">
              <a:solidFill>
                <a:sysClr val="windowText" lastClr="000000"/>
              </a:solidFill>
            </a:rPr>
            <a:t>"Demand development projections refer to energy service demands. It is assumed  that there is a decoupling between development between industry economic value added (förädlingsvärde) and production levell as well as between production level and energy service demand. Energy service demands are put as demand inpus since  the industrial processes are not modelled (which will influence flr instance process heat demand per production output)"  </a:t>
          </a:r>
        </a:p>
        <a:p>
          <a:endParaRPr lang="en-US" sz="1100" baseline="0">
            <a:solidFill>
              <a:sysClr val="windowText" lastClr="000000"/>
            </a:solidFill>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Original data for Production development (Megatonnnes etc), Energy Growth (max)</a:t>
          </a:r>
          <a:r>
            <a:rPr lang="en-GB" sz="1100" baseline="0">
              <a:solidFill>
                <a:schemeClr val="dk1"/>
              </a:solidFill>
              <a:effectLst/>
              <a:latin typeface="+mn-lt"/>
              <a:ea typeface="+mn-ea"/>
              <a:cs typeface="+mn-cs"/>
            </a:rPr>
            <a:t> and Energy Growth (min) are stored in: "Adjustments of Industry data from NETP 2016 for Denmark", files shared by Martin.</a:t>
          </a:r>
          <a:endParaRPr lang="en-GB" sz="110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400050</xdr:colOff>
      <xdr:row>1</xdr:row>
      <xdr:rowOff>142875</xdr:rowOff>
    </xdr:from>
    <xdr:to>
      <xdr:col>8</xdr:col>
      <xdr:colOff>304800</xdr:colOff>
      <xdr:row>21</xdr:row>
      <xdr:rowOff>76200</xdr:rowOff>
    </xdr:to>
    <xdr:sp macro="" textlink="">
      <xdr:nvSpPr>
        <xdr:cNvPr id="6" name="TextBox 5">
          <a:extLst>
            <a:ext uri="{FF2B5EF4-FFF2-40B4-BE49-F238E27FC236}">
              <a16:creationId xmlns:a16="http://schemas.microsoft.com/office/drawing/2014/main" id="{00000000-0008-0000-0F00-000006000000}"/>
            </a:ext>
          </a:extLst>
        </xdr:cNvPr>
        <xdr:cNvSpPr txBox="1"/>
      </xdr:nvSpPr>
      <xdr:spPr>
        <a:xfrm>
          <a:off x="1676400" y="333375"/>
          <a:ext cx="6572250" cy="3743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Economic Projection. Authoritative</a:t>
          </a:r>
          <a:r>
            <a:rPr lang="en-US" sz="1100" baseline="0"/>
            <a:t> projection from the Ministry of Finance.</a:t>
          </a:r>
        </a:p>
        <a:p>
          <a:r>
            <a:rPr lang="en-US" sz="1100"/>
            <a:t>Data</a:t>
          </a:r>
          <a:r>
            <a:rPr lang="en-US" sz="1100" baseline="0"/>
            <a:t> from the Long term economic forecast for Public Budget Proposal 2016 (October 2015) run through the ADAM model.</a:t>
          </a:r>
        </a:p>
        <a:p>
          <a:r>
            <a:rPr lang="en-US" sz="1100" baseline="0"/>
            <a:t>Historical data from 2010-2014 while the latest years 2012-2014 are preliminary. The projection covers remaining years, however with the following caveats from the Ministry of Finance:</a:t>
          </a:r>
        </a:p>
        <a:p>
          <a:endParaRPr lang="en-US" sz="1100" baseline="0"/>
        </a:p>
        <a:p>
          <a:r>
            <a:rPr lang="en-US" sz="1100" baseline="0"/>
            <a:t>The Focus is on the economic development until 2020. After this the projection is mostly a mathematical extrapolation with relative flat growth rates.</a:t>
          </a:r>
        </a:p>
        <a:p>
          <a:r>
            <a:rPr lang="en-US" sz="1100" baseline="0"/>
            <a:t>The projection is made using the following fixation points</a:t>
          </a:r>
        </a:p>
        <a:p>
          <a:r>
            <a:rPr lang="en-US" sz="1100" baseline="0"/>
            <a:t>- The north sea oil extraction outlook </a:t>
          </a:r>
        </a:p>
        <a:p>
          <a:r>
            <a:rPr lang="en-US" sz="1100" baseline="0"/>
            <a:t>- Development in the workforce - including raising the pension age every five years</a:t>
          </a:r>
        </a:p>
        <a:p>
          <a:r>
            <a:rPr lang="en-US" sz="1100" baseline="0"/>
            <a:t>- Development in labour productivity in services and manufacturing respectively</a:t>
          </a:r>
        </a:p>
        <a:p>
          <a:r>
            <a:rPr lang="en-US" sz="1100" baseline="0"/>
            <a:t>- Development in the growth of the public sector is fixed by policy</a:t>
          </a:r>
        </a:p>
        <a:p>
          <a:endParaRPr lang="en-US" sz="1100" baseline="0"/>
        </a:p>
        <a:p>
          <a:r>
            <a:rPr lang="en-US" sz="1100" baseline="0"/>
            <a:t>This determines the total gross value added in the economy, and thus the development of the main sectors. I.e. the convergence programme lays down the growth path in: manufacturing, services and government production. The split on a more detailed level is </a:t>
          </a:r>
          <a:r>
            <a:rPr lang="en-US" sz="1100" i="1" baseline="0"/>
            <a:t>not</a:t>
          </a:r>
          <a:r>
            <a:rPr lang="en-US" sz="1100" i="0" baseline="0"/>
            <a:t> neccessarily considered authoritative.</a:t>
          </a:r>
          <a:endParaRPr lang="en-US" sz="1100" baseline="0"/>
        </a:p>
        <a:p>
          <a:r>
            <a:rPr lang="en-US" sz="1100" baseline="0"/>
            <a:t>------------</a:t>
          </a:r>
        </a:p>
        <a:p>
          <a:r>
            <a:rPr lang="en-US" sz="1100" baseline="0"/>
            <a:t>The agriculture, manufacturing, private service and the public service sectors are then used as drivers for the TIMES sectors.</a:t>
          </a:r>
        </a:p>
      </xdr:txBody>
    </xdr:sp>
    <xdr:clientData/>
  </xdr:twoCellAnchor>
  <xdr:twoCellAnchor>
    <xdr:from>
      <xdr:col>8</xdr:col>
      <xdr:colOff>571500</xdr:colOff>
      <xdr:row>4</xdr:row>
      <xdr:rowOff>66675</xdr:rowOff>
    </xdr:from>
    <xdr:to>
      <xdr:col>15</xdr:col>
      <xdr:colOff>209549</xdr:colOff>
      <xdr:row>14</xdr:row>
      <xdr:rowOff>38100</xdr:rowOff>
    </xdr:to>
    <xdr:sp macro="" textlink="">
      <xdr:nvSpPr>
        <xdr:cNvPr id="7" name="TextBox 6">
          <a:extLst>
            <a:ext uri="{FF2B5EF4-FFF2-40B4-BE49-F238E27FC236}">
              <a16:creationId xmlns:a16="http://schemas.microsoft.com/office/drawing/2014/main" id="{00000000-0008-0000-0F00-000007000000}"/>
            </a:ext>
          </a:extLst>
        </xdr:cNvPr>
        <xdr:cNvSpPr txBox="1"/>
      </xdr:nvSpPr>
      <xdr:spPr>
        <a:xfrm>
          <a:off x="8515350" y="828675"/>
          <a:ext cx="3905249" cy="1876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Exctracted</a:t>
          </a:r>
          <a:r>
            <a:rPr lang="en-US" sz="1100" baseline="0"/>
            <a:t> from Long term economic forecast for Public Budget Proposal 2016 (October 2015) using gekko software (v1.8) using the code:</a:t>
          </a:r>
        </a:p>
        <a:p>
          <a:endParaRPr lang="en-US" sz="1100" baseline="0"/>
        </a:p>
        <a:p>
          <a:r>
            <a:rPr lang="en-US" sz="1100" baseline="0"/>
            <a:t>closeall;</a:t>
          </a:r>
        </a:p>
        <a:p>
          <a:r>
            <a:rPr lang="en-US" sz="1100" baseline="0"/>
            <a:t>read kp15;</a:t>
          </a:r>
        </a:p>
        <a:p>
          <a:r>
            <a:rPr lang="en-US" sz="1100" baseline="0"/>
            <a:t>time 2010 2050;</a:t>
          </a:r>
        </a:p>
        <a:p>
          <a:r>
            <a:rPr lang="en-US" sz="1100" baseline="0"/>
            <a:t>wplot fx fxn fxq;</a:t>
          </a:r>
        </a:p>
        <a:p>
          <a:r>
            <a:rPr lang="en-US" sz="1100"/>
            <a:t>wplot fxa fxe fxng fxne fxnf fxnz fxb fxqz fxqs fxqf fxh fxo;</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sLab/Modelling/VEDA/VEDA_Models/TIMES-DK_TRA/SubRES_TMPL/ad_beregningsmodel_version_2_1_maj_2013_(4)(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ame12\f$\Documents%20and%20Settings\labriet\Local%20Settings\Temp\TMPL_RE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give/Desktop/Adjustments%20of%20Industry%20data%20from%20NETP%202016%20for%20Denmar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sheetData sheetId="1"/>
      <sheetData sheetId="2"/>
      <sheetData sheetId="3"/>
      <sheetData sheetId="4"/>
      <sheetData sheetId="5"/>
      <sheetData sheetId="6"/>
      <sheetData sheetId="7">
        <row r="32">
          <cell r="C32">
            <v>0.05</v>
          </cell>
        </row>
        <row r="34">
          <cell r="C34">
            <v>7.45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EA"/>
      <sheetName val="ROT"/>
      <sheetName val="RL1"/>
      <sheetName val="RL2"/>
      <sheetName val="RL3"/>
      <sheetName val="RL4"/>
      <sheetName val="COM_Fuels"/>
      <sheetName val="CH1"/>
      <sheetName val="CH2"/>
      <sheetName val="CH3"/>
      <sheetName val="CH4"/>
      <sheetName val="CC1"/>
      <sheetName val="CC2"/>
      <sheetName val="CC3"/>
      <sheetName val="CC4"/>
      <sheetName val="CHW"/>
      <sheetName val="CLA"/>
      <sheetName val="CCK"/>
      <sheetName val="CRF"/>
      <sheetName val="COE"/>
      <sheetName val="COT"/>
      <sheetName val="ElastPar"/>
      <sheetName val="Conversion Factors"/>
      <sheetName val="ANS_ITEMS"/>
      <sheetName val="ANS_TIDDATA"/>
      <sheetName val="ANS_TSDATA"/>
      <sheetName val="AGR_Emi"/>
      <sheetName val="RES_Emi"/>
      <sheetName val="COM_Emi"/>
    </sheetNames>
    <sheetDataSet>
      <sheetData sheetId="0"/>
      <sheetData sheetId="1"/>
      <sheetData sheetId="2" refreshError="1">
        <row r="2">
          <cell r="A2" t="str">
            <v>^FI_ST: TCH, PRC</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 def"/>
      <sheetName val="CEMENT_DK"/>
      <sheetName val="CHEMICALS_DK"/>
      <sheetName val="OTHER IND_DK"/>
      <sheetName val="SERVICE_DK"/>
      <sheetName val="Drivers_Comparison"/>
      <sheetName val="Buildings"/>
    </sheetNames>
    <sheetDataSet>
      <sheetData sheetId="0"/>
      <sheetData sheetId="1">
        <row r="28">
          <cell r="B28">
            <v>100</v>
          </cell>
          <cell r="C28">
            <v>100.35330742481644</v>
          </cell>
          <cell r="D28">
            <v>101.2390828632642</v>
          </cell>
          <cell r="E28">
            <v>102.29000484153003</v>
          </cell>
          <cell r="F28">
            <v>103.22346061467729</v>
          </cell>
          <cell r="G28">
            <v>103.79027424435239</v>
          </cell>
          <cell r="H28">
            <v>104.19651839163609</v>
          </cell>
          <cell r="I28">
            <v>104.46872505887312</v>
          </cell>
          <cell r="J28">
            <v>104.87176765567361</v>
          </cell>
        </row>
        <row r="104">
          <cell r="B104">
            <v>1</v>
          </cell>
          <cell r="C104">
            <v>1.1012220296833775</v>
          </cell>
          <cell r="D104">
            <v>1.1415820513171138</v>
          </cell>
          <cell r="E104">
            <v>1.1817471061612306</v>
          </cell>
          <cell r="F104">
            <v>1.2137508234458716</v>
          </cell>
          <cell r="G104">
            <v>1.2394287503028136</v>
          </cell>
          <cell r="H104">
            <v>1.2314284726891875</v>
          </cell>
          <cell r="I104">
            <v>1.2225841559745922</v>
          </cell>
          <cell r="J104">
            <v>1.2127127079758009</v>
          </cell>
        </row>
        <row r="105">
          <cell r="B105">
            <v>1</v>
          </cell>
          <cell r="C105">
            <v>1.1012220296833775</v>
          </cell>
          <cell r="D105">
            <v>1.1909687218529739</v>
          </cell>
          <cell r="E105">
            <v>1.247465511338351</v>
          </cell>
          <cell r="F105">
            <v>1.2469086837814651</v>
          </cell>
          <cell r="G105">
            <v>1.2503164050192472</v>
          </cell>
          <cell r="H105">
            <v>1.2823023633838111</v>
          </cell>
          <cell r="I105">
            <v>1.3190409373514629</v>
          </cell>
          <cell r="J105">
            <v>1.3335371084383345</v>
          </cell>
        </row>
      </sheetData>
      <sheetData sheetId="2">
        <row r="31">
          <cell r="B31">
            <v>100</v>
          </cell>
          <cell r="C31">
            <v>0.80845631266227469</v>
          </cell>
          <cell r="D31">
            <v>0.59518189897929696</v>
          </cell>
          <cell r="E31">
            <v>0.5554227762012921</v>
          </cell>
          <cell r="F31">
            <v>11.674462543924564</v>
          </cell>
          <cell r="G31">
            <v>19.873323853480262</v>
          </cell>
          <cell r="H31">
            <v>26.914709815766301</v>
          </cell>
          <cell r="I31">
            <v>35.084845626328047</v>
          </cell>
          <cell r="J31">
            <v>47.913646132689266</v>
          </cell>
        </row>
        <row r="90">
          <cell r="B90">
            <v>1</v>
          </cell>
          <cell r="C90">
            <v>7.4357744829594719E-3</v>
          </cell>
          <cell r="D90">
            <v>5.7613311477960252E-3</v>
          </cell>
          <cell r="E90">
            <v>5.6476075315235602E-3</v>
          </cell>
          <cell r="F90">
            <v>0.11192583975367726</v>
          </cell>
          <cell r="G90">
            <v>0.18619733651746923</v>
          </cell>
          <cell r="H90">
            <v>0.24994313997205042</v>
          </cell>
          <cell r="I90">
            <v>0.3150055058045329</v>
          </cell>
          <cell r="J90">
            <v>0.39669950410341315</v>
          </cell>
        </row>
        <row r="91">
          <cell r="B91">
            <v>1</v>
          </cell>
          <cell r="C91">
            <v>7.4357744829594719E-3</v>
          </cell>
          <cell r="D91">
            <v>6.2490522823961522E-3</v>
          </cell>
          <cell r="E91">
            <v>6.6923527975379163E-3</v>
          </cell>
          <cell r="F91">
            <v>0.14111600293984128</v>
          </cell>
          <cell r="G91">
            <v>0.2511111855334674</v>
          </cell>
          <cell r="H91">
            <v>0.35522057871793661</v>
          </cell>
          <cell r="I91">
            <v>0.46478861554978312</v>
          </cell>
          <cell r="J91">
            <v>0.59013786731833484</v>
          </cell>
        </row>
      </sheetData>
      <sheetData sheetId="3">
        <row r="37">
          <cell r="B37">
            <v>100</v>
          </cell>
          <cell r="C37">
            <v>98.585055631260559</v>
          </cell>
          <cell r="D37">
            <v>111.84908150828505</v>
          </cell>
          <cell r="E37">
            <v>117.77095038748662</v>
          </cell>
          <cell r="F37">
            <v>122.26461221619782</v>
          </cell>
          <cell r="G37">
            <v>125.24037688738181</v>
          </cell>
          <cell r="H37">
            <v>129.52502308314084</v>
          </cell>
          <cell r="I37">
            <v>132.72880869854379</v>
          </cell>
          <cell r="J37">
            <v>135.78223099958024</v>
          </cell>
        </row>
        <row r="39">
          <cell r="D39">
            <v>98.365140090806307</v>
          </cell>
          <cell r="E39">
            <v>94.553152123219277</v>
          </cell>
          <cell r="F39">
            <v>87.437533361356984</v>
          </cell>
          <cell r="G39">
            <v>84.450672378394714</v>
          </cell>
          <cell r="H39">
            <v>84.860785470817987</v>
          </cell>
          <cell r="I39">
            <v>85.125349072304388</v>
          </cell>
          <cell r="J39">
            <v>85.254557197975316</v>
          </cell>
        </row>
      </sheetData>
      <sheetData sheetId="4">
        <row r="46">
          <cell r="C46">
            <v>100</v>
          </cell>
          <cell r="D46">
            <v>103.65263576990039</v>
          </cell>
          <cell r="E46">
            <v>105.16132718952997</v>
          </cell>
          <cell r="F46">
            <v>107.44394379284121</v>
          </cell>
          <cell r="G46">
            <v>109.67732253575342</v>
          </cell>
          <cell r="H46">
            <v>111.30685406438505</v>
          </cell>
          <cell r="I46">
            <v>112.79833461533293</v>
          </cell>
          <cell r="J46">
            <v>114.11997228021878</v>
          </cell>
          <cell r="K46">
            <v>114.12752217135687</v>
          </cell>
        </row>
        <row r="48">
          <cell r="C48">
            <v>100</v>
          </cell>
          <cell r="D48">
            <v>103.65263576990039</v>
          </cell>
          <cell r="E48">
            <v>101.87808328132191</v>
          </cell>
          <cell r="F48">
            <v>100.48966847947737</v>
          </cell>
          <cell r="G48">
            <v>98.714744265734964</v>
          </cell>
          <cell r="H48">
            <v>96.699395545922457</v>
          </cell>
          <cell r="I48">
            <v>94.342619073348928</v>
          </cell>
          <cell r="J48">
            <v>91.581319641481713</v>
          </cell>
          <cell r="K48">
            <v>87.823032132018156</v>
          </cell>
        </row>
      </sheetData>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3:E4"/>
  <sheetViews>
    <sheetView workbookViewId="0">
      <selection activeCell="D15" sqref="D15"/>
    </sheetView>
  </sheetViews>
  <sheetFormatPr defaultRowHeight="14.4" x14ac:dyDescent="0.3"/>
  <cols>
    <col min="1" max="1" width="11.5546875" customWidth="1"/>
    <col min="2" max="2" width="15.77734375" customWidth="1"/>
    <col min="3" max="3" width="23.5546875" bestFit="1" customWidth="1"/>
    <col min="4" max="4" width="19.88671875" customWidth="1"/>
    <col min="5" max="5" width="132.77734375" bestFit="1" customWidth="1"/>
  </cols>
  <sheetData>
    <row r="3" spans="1:5" x14ac:dyDescent="0.3">
      <c r="A3" s="10" t="s">
        <v>144</v>
      </c>
      <c r="B3" s="10" t="s">
        <v>145</v>
      </c>
      <c r="C3" s="10" t="s">
        <v>146</v>
      </c>
      <c r="D3" s="10" t="s">
        <v>147</v>
      </c>
      <c r="E3" s="10" t="s">
        <v>148</v>
      </c>
    </row>
    <row r="4" spans="1:5" x14ac:dyDescent="0.3">
      <c r="A4" s="58">
        <v>43197</v>
      </c>
      <c r="B4" t="s">
        <v>197</v>
      </c>
      <c r="C4" t="s">
        <v>183</v>
      </c>
      <c r="D4" t="s">
        <v>183</v>
      </c>
      <c r="E4" t="s">
        <v>198</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1:C26"/>
  <sheetViews>
    <sheetView workbookViewId="0">
      <selection activeCell="C27" sqref="C27"/>
    </sheetView>
  </sheetViews>
  <sheetFormatPr defaultRowHeight="14.4" x14ac:dyDescent="0.3"/>
  <cols>
    <col min="2" max="2" width="28.77734375" bestFit="1" customWidth="1"/>
    <col min="3" max="3" width="81.5546875" bestFit="1" customWidth="1"/>
  </cols>
  <sheetData>
    <row r="1" spans="2:3" ht="18" x14ac:dyDescent="0.35">
      <c r="B1" s="44" t="s">
        <v>184</v>
      </c>
      <c r="C1" s="45"/>
    </row>
    <row r="2" spans="2:3" x14ac:dyDescent="0.3">
      <c r="B2" s="45"/>
      <c r="C2" s="45"/>
    </row>
    <row r="3" spans="2:3" x14ac:dyDescent="0.3">
      <c r="B3" s="46" t="s">
        <v>185</v>
      </c>
      <c r="C3" s="47" t="s">
        <v>194</v>
      </c>
    </row>
    <row r="4" spans="2:3" x14ac:dyDescent="0.3">
      <c r="B4" s="46" t="s">
        <v>186</v>
      </c>
      <c r="C4" s="47" t="s">
        <v>199</v>
      </c>
    </row>
    <row r="5" spans="2:3" x14ac:dyDescent="0.3">
      <c r="B5" s="46"/>
      <c r="C5" s="45"/>
    </row>
    <row r="6" spans="2:3" x14ac:dyDescent="0.3">
      <c r="B6" s="46" t="s">
        <v>187</v>
      </c>
      <c r="C6" s="48" t="s">
        <v>188</v>
      </c>
    </row>
    <row r="7" spans="2:3" x14ac:dyDescent="0.3">
      <c r="B7" s="46"/>
      <c r="C7" s="45"/>
    </row>
    <row r="8" spans="2:3" x14ac:dyDescent="0.3">
      <c r="B8" s="49" t="s">
        <v>189</v>
      </c>
      <c r="C8" s="45"/>
    </row>
    <row r="9" spans="2:3" x14ac:dyDescent="0.3">
      <c r="B9" s="46"/>
      <c r="C9" s="45"/>
    </row>
    <row r="10" spans="2:3" x14ac:dyDescent="0.3">
      <c r="B10" s="50" t="s">
        <v>190</v>
      </c>
      <c r="C10" s="51" t="s">
        <v>192</v>
      </c>
    </row>
    <row r="11" spans="2:3" x14ac:dyDescent="0.3">
      <c r="B11" s="50" t="s">
        <v>191</v>
      </c>
      <c r="C11" s="51" t="s">
        <v>192</v>
      </c>
    </row>
    <row r="12" spans="2:3" x14ac:dyDescent="0.3">
      <c r="B12" s="50" t="s">
        <v>153</v>
      </c>
      <c r="C12" s="51" t="s">
        <v>192</v>
      </c>
    </row>
    <row r="13" spans="2:3" x14ac:dyDescent="0.3">
      <c r="B13" s="50" t="s">
        <v>152</v>
      </c>
      <c r="C13" s="51" t="s">
        <v>192</v>
      </c>
    </row>
    <row r="14" spans="2:3" x14ac:dyDescent="0.3">
      <c r="B14" s="50" t="s">
        <v>151</v>
      </c>
      <c r="C14" s="51" t="s">
        <v>192</v>
      </c>
    </row>
    <row r="15" spans="2:3" x14ac:dyDescent="0.3">
      <c r="B15" s="50" t="s">
        <v>149</v>
      </c>
      <c r="C15" s="51" t="s">
        <v>192</v>
      </c>
    </row>
    <row r="16" spans="2:3" x14ac:dyDescent="0.3">
      <c r="B16" s="50" t="s">
        <v>150</v>
      </c>
      <c r="C16" s="51" t="s">
        <v>192</v>
      </c>
    </row>
    <row r="17" spans="2:3" x14ac:dyDescent="0.3">
      <c r="B17" s="50" t="s">
        <v>154</v>
      </c>
      <c r="C17" s="51" t="s">
        <v>192</v>
      </c>
    </row>
    <row r="18" spans="2:3" x14ac:dyDescent="0.3">
      <c r="B18" s="50" t="s">
        <v>155</v>
      </c>
      <c r="C18" s="51" t="s">
        <v>192</v>
      </c>
    </row>
    <row r="19" spans="2:3" x14ac:dyDescent="0.3">
      <c r="B19" s="50" t="s">
        <v>156</v>
      </c>
      <c r="C19" s="51" t="s">
        <v>192</v>
      </c>
    </row>
    <row r="20" spans="2:3" x14ac:dyDescent="0.3">
      <c r="B20" s="50" t="s">
        <v>157</v>
      </c>
      <c r="C20" s="51" t="s">
        <v>192</v>
      </c>
    </row>
    <row r="21" spans="2:3" x14ac:dyDescent="0.3">
      <c r="B21" s="50" t="s">
        <v>158</v>
      </c>
      <c r="C21" s="51" t="s">
        <v>192</v>
      </c>
    </row>
    <row r="22" spans="2:3" x14ac:dyDescent="0.3">
      <c r="B22" s="52"/>
      <c r="C22" s="54"/>
    </row>
    <row r="23" spans="2:3" x14ac:dyDescent="0.3">
      <c r="B23" s="55" t="s">
        <v>181</v>
      </c>
      <c r="C23" s="51" t="s">
        <v>336</v>
      </c>
    </row>
    <row r="24" spans="2:3" x14ac:dyDescent="0.3">
      <c r="B24" s="55" t="s">
        <v>334</v>
      </c>
      <c r="C24" s="51" t="s">
        <v>335</v>
      </c>
    </row>
    <row r="25" spans="2:3" x14ac:dyDescent="0.3">
      <c r="B25" s="53" t="s">
        <v>193</v>
      </c>
      <c r="C25" s="51" t="s">
        <v>200</v>
      </c>
    </row>
    <row r="26" spans="2:3" x14ac:dyDescent="0.3">
      <c r="B26" s="53" t="s">
        <v>333</v>
      </c>
      <c r="C26" s="51" t="s">
        <v>337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39997558519241921"/>
  </sheetPr>
  <dimension ref="B2:DO579"/>
  <sheetViews>
    <sheetView tabSelected="1" workbookViewId="0">
      <selection activeCell="O8" sqref="O8"/>
    </sheetView>
  </sheetViews>
  <sheetFormatPr defaultRowHeight="14.4" x14ac:dyDescent="0.3"/>
  <cols>
    <col min="1" max="1" width="2.77734375" customWidth="1"/>
    <col min="2" max="2" width="27.77734375" customWidth="1"/>
    <col min="3" max="3" width="14.21875" bestFit="1" customWidth="1"/>
    <col min="4" max="4" width="10.21875" bestFit="1" customWidth="1"/>
    <col min="9" max="9" width="7.5546875" style="13" bestFit="1" customWidth="1"/>
    <col min="10" max="10" width="7.5546875" bestFit="1" customWidth="1"/>
    <col min="11" max="11" width="16" customWidth="1"/>
    <col min="12" max="12" width="11.109375" bestFit="1" customWidth="1"/>
    <col min="13" max="13" width="8.109375" bestFit="1" customWidth="1"/>
    <col min="14" max="14" width="8.44140625" bestFit="1" customWidth="1"/>
    <col min="15" max="15" width="14.109375" bestFit="1" customWidth="1"/>
    <col min="16" max="17" width="8.109375" bestFit="1" customWidth="1"/>
    <col min="18" max="18" width="13.21875" bestFit="1" customWidth="1"/>
    <col min="19" max="19" width="13.21875" customWidth="1"/>
    <col min="20" max="25" width="5" bestFit="1" customWidth="1"/>
    <col min="26" max="26" width="6" bestFit="1" customWidth="1"/>
    <col min="27" max="28" width="5" bestFit="1" customWidth="1"/>
    <col min="29" max="29" width="10.21875" customWidth="1"/>
    <col min="30" max="53" width="5" bestFit="1" customWidth="1"/>
  </cols>
  <sheetData>
    <row r="2" spans="2:9" x14ac:dyDescent="0.3">
      <c r="B2" s="4" t="s">
        <v>7</v>
      </c>
      <c r="C2" s="4"/>
      <c r="D2" s="4"/>
      <c r="E2" s="4"/>
      <c r="F2" s="4"/>
      <c r="G2" s="4"/>
      <c r="H2" s="4"/>
      <c r="I2" s="5"/>
    </row>
    <row r="3" spans="2:9" x14ac:dyDescent="0.3">
      <c r="B3" s="6" t="s">
        <v>8</v>
      </c>
      <c r="C3" s="6" t="s">
        <v>9</v>
      </c>
      <c r="D3" s="7" t="s">
        <v>2</v>
      </c>
      <c r="E3" s="7" t="s">
        <v>0</v>
      </c>
      <c r="F3" s="8" t="s">
        <v>10</v>
      </c>
      <c r="G3" s="8" t="s">
        <v>11</v>
      </c>
      <c r="H3" s="7" t="s">
        <v>1</v>
      </c>
      <c r="I3" s="9"/>
    </row>
    <row r="4" spans="2:9" x14ac:dyDescent="0.3">
      <c r="B4" s="15" t="s">
        <v>12</v>
      </c>
      <c r="C4" s="10" t="s">
        <v>196</v>
      </c>
      <c r="D4" s="18" t="s">
        <v>195</v>
      </c>
      <c r="E4" s="18">
        <v>2010</v>
      </c>
      <c r="F4" s="20">
        <v>6.2284147600859496</v>
      </c>
      <c r="G4" s="20">
        <v>9.3426221401289293</v>
      </c>
      <c r="H4" s="12" t="s">
        <v>13</v>
      </c>
    </row>
    <row r="5" spans="2:9" x14ac:dyDescent="0.3">
      <c r="B5" s="15" t="s">
        <v>12</v>
      </c>
      <c r="C5" s="10" t="s">
        <v>196</v>
      </c>
      <c r="D5" s="18" t="s">
        <v>195</v>
      </c>
      <c r="E5" s="18">
        <v>2010</v>
      </c>
      <c r="F5" s="20">
        <v>0.15050335787315799</v>
      </c>
      <c r="G5" s="20">
        <v>0.22575503680973699</v>
      </c>
      <c r="H5" s="15" t="s">
        <v>14</v>
      </c>
    </row>
    <row r="6" spans="2:9" x14ac:dyDescent="0.3">
      <c r="B6" s="15" t="s">
        <v>12</v>
      </c>
      <c r="C6" s="10" t="s">
        <v>196</v>
      </c>
      <c r="D6" s="18" t="s">
        <v>195</v>
      </c>
      <c r="E6" s="18">
        <v>2010</v>
      </c>
      <c r="F6" s="20">
        <v>0.176532557824403</v>
      </c>
      <c r="G6" s="20">
        <v>0.26479883673660498</v>
      </c>
      <c r="H6" s="15" t="s">
        <v>15</v>
      </c>
    </row>
    <row r="7" spans="2:9" x14ac:dyDescent="0.3">
      <c r="B7" s="15" t="s">
        <v>12</v>
      </c>
      <c r="C7" s="10" t="s">
        <v>196</v>
      </c>
      <c r="D7" s="18" t="s">
        <v>195</v>
      </c>
      <c r="E7" s="18">
        <v>2010</v>
      </c>
      <c r="F7" s="20">
        <v>0.68291779215134496</v>
      </c>
      <c r="G7" s="20">
        <v>1.02437668822702</v>
      </c>
      <c r="H7" s="15" t="s">
        <v>16</v>
      </c>
    </row>
    <row r="8" spans="2:9" x14ac:dyDescent="0.3">
      <c r="B8" s="15" t="s">
        <v>12</v>
      </c>
      <c r="C8" s="10" t="s">
        <v>196</v>
      </c>
      <c r="D8" s="18" t="s">
        <v>195</v>
      </c>
      <c r="E8" s="18">
        <v>2010</v>
      </c>
      <c r="F8" s="20">
        <v>1.8332776406833799</v>
      </c>
      <c r="G8" s="20">
        <v>2.7499164610250699</v>
      </c>
      <c r="H8" s="15" t="s">
        <v>17</v>
      </c>
    </row>
    <row r="9" spans="2:9" x14ac:dyDescent="0.3">
      <c r="B9" s="15" t="s">
        <v>12</v>
      </c>
      <c r="C9" s="10" t="s">
        <v>196</v>
      </c>
      <c r="D9" s="18" t="s">
        <v>195</v>
      </c>
      <c r="E9" s="18">
        <v>2010</v>
      </c>
      <c r="F9" s="20">
        <v>7.4518423269156404</v>
      </c>
      <c r="G9" s="20">
        <v>11.177763490373501</v>
      </c>
      <c r="H9" s="15" t="s">
        <v>18</v>
      </c>
    </row>
    <row r="10" spans="2:9" x14ac:dyDescent="0.3">
      <c r="B10" s="15" t="s">
        <v>12</v>
      </c>
      <c r="C10" s="10" t="s">
        <v>196</v>
      </c>
      <c r="D10" s="18" t="s">
        <v>195</v>
      </c>
      <c r="E10" s="18">
        <v>2010</v>
      </c>
      <c r="F10" s="20">
        <v>2.4070926991217999E-2</v>
      </c>
      <c r="G10" s="20">
        <v>3.6106390486826997E-2</v>
      </c>
      <c r="H10" s="15" t="s">
        <v>19</v>
      </c>
    </row>
    <row r="11" spans="2:9" x14ac:dyDescent="0.3">
      <c r="B11" s="16" t="s">
        <v>12</v>
      </c>
      <c r="C11" s="10" t="s">
        <v>196</v>
      </c>
      <c r="D11" s="19" t="s">
        <v>195</v>
      </c>
      <c r="E11" s="18">
        <v>2010</v>
      </c>
      <c r="F11" s="20">
        <v>6.7697717118315301</v>
      </c>
      <c r="G11" s="20">
        <v>10.1546575677473</v>
      </c>
      <c r="H11" s="16" t="s">
        <v>20</v>
      </c>
    </row>
    <row r="12" spans="2:9" x14ac:dyDescent="0.3">
      <c r="B12" s="15" t="s">
        <v>12</v>
      </c>
      <c r="C12" s="10" t="s">
        <v>196</v>
      </c>
      <c r="D12" s="18" t="s">
        <v>195</v>
      </c>
      <c r="E12" s="18">
        <v>2010</v>
      </c>
      <c r="F12" s="20">
        <v>0.30048576949000799</v>
      </c>
      <c r="G12" s="20">
        <v>0.45072865423501202</v>
      </c>
      <c r="H12" s="15" t="s">
        <v>21</v>
      </c>
    </row>
    <row r="13" spans="2:9" x14ac:dyDescent="0.3">
      <c r="B13" s="15" t="s">
        <v>12</v>
      </c>
      <c r="C13" s="10" t="s">
        <v>196</v>
      </c>
      <c r="D13" s="18" t="s">
        <v>195</v>
      </c>
      <c r="E13" s="18">
        <v>2010</v>
      </c>
      <c r="F13" s="20">
        <v>0.81646900459754301</v>
      </c>
      <c r="G13" s="20">
        <v>1.2247035068963099</v>
      </c>
      <c r="H13" s="15" t="s">
        <v>22</v>
      </c>
    </row>
    <row r="14" spans="2:9" x14ac:dyDescent="0.3">
      <c r="B14" s="15" t="s">
        <v>12</v>
      </c>
      <c r="C14" s="10" t="s">
        <v>196</v>
      </c>
      <c r="D14" s="18" t="s">
        <v>195</v>
      </c>
      <c r="E14" s="18">
        <v>2010</v>
      </c>
      <c r="F14" s="20">
        <v>0.292560451477198</v>
      </c>
      <c r="G14" s="20">
        <v>0.438840677215797</v>
      </c>
      <c r="H14" s="15" t="s">
        <v>23</v>
      </c>
    </row>
    <row r="15" spans="2:9" x14ac:dyDescent="0.3">
      <c r="B15" s="15" t="s">
        <v>12</v>
      </c>
      <c r="C15" s="10" t="s">
        <v>196</v>
      </c>
      <c r="D15" s="18" t="s">
        <v>195</v>
      </c>
      <c r="E15" s="18">
        <v>2010</v>
      </c>
      <c r="F15" s="20">
        <v>2.9903053881784998</v>
      </c>
      <c r="G15" s="20">
        <v>4.4854580822677601</v>
      </c>
      <c r="H15" s="15" t="s">
        <v>24</v>
      </c>
    </row>
    <row r="16" spans="2:9" x14ac:dyDescent="0.3">
      <c r="B16" s="15" t="s">
        <v>12</v>
      </c>
      <c r="C16" s="10" t="s">
        <v>196</v>
      </c>
      <c r="D16" s="18" t="s">
        <v>195</v>
      </c>
      <c r="E16" s="18">
        <v>2010</v>
      </c>
      <c r="F16" s="20">
        <v>0</v>
      </c>
      <c r="G16" s="20">
        <v>0</v>
      </c>
      <c r="H16" s="15" t="s">
        <v>25</v>
      </c>
    </row>
    <row r="17" spans="2:53" x14ac:dyDescent="0.3">
      <c r="B17" s="15" t="s">
        <v>12</v>
      </c>
      <c r="C17" s="10" t="s">
        <v>196</v>
      </c>
      <c r="D17" s="18" t="s">
        <v>195</v>
      </c>
      <c r="E17" s="18">
        <v>2010</v>
      </c>
      <c r="F17" s="20">
        <v>3.7054948869493197E-2</v>
      </c>
      <c r="G17" s="20">
        <v>5.5582423304239799E-2</v>
      </c>
      <c r="H17" s="15" t="s">
        <v>26</v>
      </c>
    </row>
    <row r="18" spans="2:53" x14ac:dyDescent="0.3">
      <c r="B18" s="16" t="s">
        <v>12</v>
      </c>
      <c r="C18" s="10" t="s">
        <v>196</v>
      </c>
      <c r="D18" s="19" t="s">
        <v>195</v>
      </c>
      <c r="E18" s="18">
        <v>2010</v>
      </c>
      <c r="F18" s="20">
        <v>1.8700705390003201</v>
      </c>
      <c r="G18" s="20">
        <v>2.8051058085004801</v>
      </c>
      <c r="H18" s="16" t="s">
        <v>27</v>
      </c>
    </row>
    <row r="19" spans="2:53" x14ac:dyDescent="0.3">
      <c r="B19" s="15" t="s">
        <v>12</v>
      </c>
      <c r="C19" s="10" t="s">
        <v>196</v>
      </c>
      <c r="D19" s="18" t="s">
        <v>195</v>
      </c>
      <c r="E19" s="18">
        <v>2010</v>
      </c>
      <c r="F19" s="20">
        <v>0.289034354135347</v>
      </c>
      <c r="G19" s="20">
        <v>0.43355153120302098</v>
      </c>
      <c r="H19" s="15" t="s">
        <v>28</v>
      </c>
      <c r="K19" s="10" t="s">
        <v>182</v>
      </c>
    </row>
    <row r="20" spans="2:53" x14ac:dyDescent="0.3">
      <c r="B20" s="15" t="s">
        <v>12</v>
      </c>
      <c r="C20" s="10" t="s">
        <v>196</v>
      </c>
      <c r="D20" s="18" t="s">
        <v>195</v>
      </c>
      <c r="E20" s="18">
        <v>2010</v>
      </c>
      <c r="F20" s="20">
        <v>0.406969997651495</v>
      </c>
      <c r="G20" s="20">
        <v>0.610454996477242</v>
      </c>
      <c r="H20" s="15" t="s">
        <v>29</v>
      </c>
      <c r="K20" s="22" t="s">
        <v>83</v>
      </c>
      <c r="L20" s="22" t="s">
        <v>94</v>
      </c>
      <c r="M20" s="23">
        <v>2010</v>
      </c>
      <c r="N20" s="23">
        <v>2011</v>
      </c>
      <c r="O20" s="23">
        <v>2012</v>
      </c>
      <c r="P20" s="23">
        <v>2013</v>
      </c>
      <c r="Q20" s="23">
        <v>2014</v>
      </c>
      <c r="R20" s="23">
        <v>2015</v>
      </c>
      <c r="S20" s="23"/>
      <c r="T20" s="23">
        <v>2017</v>
      </c>
      <c r="U20" s="23">
        <v>2018</v>
      </c>
      <c r="V20" s="23">
        <v>2019</v>
      </c>
      <c r="W20" s="23">
        <v>2020</v>
      </c>
      <c r="X20" s="23">
        <v>2021</v>
      </c>
      <c r="Y20" s="23">
        <v>2022</v>
      </c>
      <c r="Z20" s="23">
        <v>2023</v>
      </c>
      <c r="AA20" s="23">
        <v>2024</v>
      </c>
      <c r="AB20" s="23">
        <v>2025</v>
      </c>
      <c r="AC20" s="23">
        <v>2026</v>
      </c>
      <c r="AD20" s="23">
        <v>2027</v>
      </c>
      <c r="AE20" s="23">
        <v>2028</v>
      </c>
      <c r="AF20" s="23">
        <v>2029</v>
      </c>
      <c r="AG20" s="23">
        <v>2030</v>
      </c>
      <c r="AH20" s="23">
        <v>2031</v>
      </c>
      <c r="AI20" s="23">
        <v>2032</v>
      </c>
      <c r="AJ20" s="23">
        <v>2033</v>
      </c>
      <c r="AK20" s="23">
        <v>2034</v>
      </c>
      <c r="AL20" s="23">
        <v>2035</v>
      </c>
      <c r="AM20" s="23">
        <v>2036</v>
      </c>
      <c r="AN20" s="23">
        <v>2037</v>
      </c>
      <c r="AO20" s="23">
        <v>2038</v>
      </c>
      <c r="AP20" s="23">
        <v>2039</v>
      </c>
      <c r="AQ20" s="23">
        <v>2040</v>
      </c>
      <c r="AR20" s="23">
        <v>2041</v>
      </c>
      <c r="AS20" s="23">
        <v>2042</v>
      </c>
      <c r="AT20" s="23">
        <v>2043</v>
      </c>
      <c r="AU20" s="23">
        <v>2044</v>
      </c>
      <c r="AV20" s="23">
        <v>2045</v>
      </c>
      <c r="AW20" s="23">
        <v>2046</v>
      </c>
      <c r="AX20" s="23">
        <v>2047</v>
      </c>
      <c r="AY20" s="23">
        <v>2048</v>
      </c>
      <c r="AZ20" s="23">
        <v>2049</v>
      </c>
      <c r="BA20" s="23">
        <v>2050</v>
      </c>
    </row>
    <row r="21" spans="2:53" x14ac:dyDescent="0.3">
      <c r="B21" s="15" t="s">
        <v>12</v>
      </c>
      <c r="C21" s="10" t="s">
        <v>196</v>
      </c>
      <c r="D21" s="18" t="s">
        <v>195</v>
      </c>
      <c r="E21" s="18">
        <v>2010</v>
      </c>
      <c r="F21" s="20">
        <v>0.12877165601041701</v>
      </c>
      <c r="G21" s="20">
        <v>0.19315748401562599</v>
      </c>
      <c r="H21" s="15" t="s">
        <v>30</v>
      </c>
      <c r="K21" s="25" t="s">
        <v>3</v>
      </c>
      <c r="L21" s="25" t="s">
        <v>96</v>
      </c>
      <c r="M21" s="26">
        <f>'Convergence programme'!D25/100</f>
        <v>1</v>
      </c>
      <c r="N21" s="26">
        <f>'Convergence programme'!E25/100</f>
        <v>0.99419896142059472</v>
      </c>
      <c r="O21" s="26">
        <f>'Convergence programme'!F25/100</f>
        <v>0.98839792284118944</v>
      </c>
      <c r="P21" s="26">
        <f>'Convergence programme'!G25/100</f>
        <v>0.98259688426178426</v>
      </c>
      <c r="Q21" s="26">
        <f>'Convergence programme'!H25/100</f>
        <v>0.97564528462114852</v>
      </c>
      <c r="R21" s="26">
        <f>'Convergence programme'!I25/100</f>
        <v>0.96869368498051289</v>
      </c>
      <c r="S21" s="26"/>
      <c r="T21" s="26">
        <f>'Convergence programme'!K25/100</f>
        <v>1.0208264469786408</v>
      </c>
      <c r="U21" s="26">
        <f>'Convergence programme'!L25/100</f>
        <v>1.0468928279777046</v>
      </c>
      <c r="V21" s="26">
        <f>'Convergence programme'!M25/100</f>
        <v>1.0729592089767686</v>
      </c>
      <c r="W21" s="26">
        <f>'Convergence programme'!N25/100</f>
        <v>1.0990255899758323</v>
      </c>
      <c r="X21" s="26">
        <f>'Convergence programme'!O25/100</f>
        <v>1.1106632097952529</v>
      </c>
      <c r="Y21" s="26">
        <f>'Convergence programme'!P25/100</f>
        <v>1.1223008296146735</v>
      </c>
      <c r="Z21" s="26">
        <f>'Convergence programme'!Q25/100</f>
        <v>1.1339384494340941</v>
      </c>
      <c r="AA21" s="26">
        <f>'Convergence programme'!R25/100</f>
        <v>1.1455760692535146</v>
      </c>
      <c r="AB21" s="26">
        <f>'Convergence programme'!S25/100</f>
        <v>1.1572136890729352</v>
      </c>
      <c r="AC21" s="26">
        <f>'Convergence programme'!T25/100</f>
        <v>1.1660446052965707</v>
      </c>
      <c r="AD21" s="26">
        <f>'Convergence programme'!U25/100</f>
        <v>1.1748755215202062</v>
      </c>
      <c r="AE21" s="26">
        <f>'Convergence programme'!V25/100</f>
        <v>1.1837064377438418</v>
      </c>
      <c r="AF21" s="26">
        <f>'Convergence programme'!W25/100</f>
        <v>1.1925373539674773</v>
      </c>
      <c r="AG21" s="26">
        <f>'Convergence programme'!X25/100</f>
        <v>1.2013682701911126</v>
      </c>
      <c r="AH21" s="26">
        <f>'Convergence programme'!Y25/100</f>
        <v>1.2072162243795159</v>
      </c>
      <c r="AI21" s="26">
        <f>'Convergence programme'!Z25/100</f>
        <v>1.2130641785679195</v>
      </c>
      <c r="AJ21" s="26">
        <f>'Convergence programme'!AA25/100</f>
        <v>1.2189121327563228</v>
      </c>
      <c r="AK21" s="26">
        <f>'Convergence programme'!AB25/100</f>
        <v>1.2247600869447262</v>
      </c>
      <c r="AL21" s="26">
        <f>'Convergence programme'!AC25/100</f>
        <v>1.2306080411331295</v>
      </c>
      <c r="AM21" s="26">
        <f>'Convergence programme'!AD25/100</f>
        <v>1.2390282011373634</v>
      </c>
      <c r="AN21" s="26">
        <f>'Convergence programme'!AE25/100</f>
        <v>1.2474483611415972</v>
      </c>
      <c r="AO21" s="26">
        <f>'Convergence programme'!AF25/100</f>
        <v>1.2558685211458311</v>
      </c>
      <c r="AP21" s="26">
        <f>'Convergence programme'!AG25/100</f>
        <v>1.2642886811500649</v>
      </c>
      <c r="AQ21" s="26">
        <f>'Convergence programme'!AH25/100</f>
        <v>1.2727088411542986</v>
      </c>
      <c r="AR21" s="26">
        <f>'Convergence programme'!AI25/100</f>
        <v>1.279004900681374</v>
      </c>
      <c r="AS21" s="26">
        <f>'Convergence programme'!AJ25/100</f>
        <v>1.2853009602084495</v>
      </c>
      <c r="AT21" s="26">
        <f>'Convergence programme'!AK25/100</f>
        <v>1.2915970197355251</v>
      </c>
      <c r="AU21" s="26">
        <f>'Convergence programme'!AL25/100</f>
        <v>1.2978930792626004</v>
      </c>
      <c r="AV21" s="26">
        <f>'Convergence programme'!AM25/100</f>
        <v>1.3041891387896754</v>
      </c>
      <c r="AW21" s="26">
        <f>'Convergence programme'!AN25/100</f>
        <v>1.3101897052683433</v>
      </c>
      <c r="AX21" s="26">
        <f>'Convergence programme'!AO25/100</f>
        <v>1.3161902717470111</v>
      </c>
      <c r="AY21" s="26">
        <f>'Convergence programme'!AP25/100</f>
        <v>1.3221908382256788</v>
      </c>
      <c r="AZ21" s="26">
        <f>'Convergence programme'!AQ25/100</f>
        <v>1.3281914047043466</v>
      </c>
      <c r="BA21" s="26">
        <f>'Convergence programme'!AR25/100</f>
        <v>1.3341919711830139</v>
      </c>
    </row>
    <row r="22" spans="2:53" x14ac:dyDescent="0.3">
      <c r="B22" s="15" t="s">
        <v>12</v>
      </c>
      <c r="C22" s="10" t="s">
        <v>196</v>
      </c>
      <c r="D22" s="18" t="s">
        <v>195</v>
      </c>
      <c r="E22" s="18">
        <v>2010</v>
      </c>
      <c r="F22" s="20">
        <v>1.5466843079397701</v>
      </c>
      <c r="G22" s="20">
        <v>2.32002646190965</v>
      </c>
      <c r="H22" s="15" t="s">
        <v>31</v>
      </c>
      <c r="K22" s="27" t="s">
        <v>4</v>
      </c>
      <c r="L22" s="27" t="s">
        <v>98</v>
      </c>
      <c r="M22" s="26">
        <f>'Convergence programme'!D26/100</f>
        <v>1</v>
      </c>
      <c r="N22" s="26">
        <f>'Convergence programme'!E26/100</f>
        <v>0.99419896142059472</v>
      </c>
      <c r="O22" s="26">
        <f>'Convergence programme'!F26/100</f>
        <v>0.98839792284118944</v>
      </c>
      <c r="P22" s="26">
        <f>'Convergence programme'!G26/100</f>
        <v>0.98259688426178426</v>
      </c>
      <c r="Q22" s="26">
        <f>'Convergence programme'!H26/100</f>
        <v>0.97564528462114852</v>
      </c>
      <c r="R22" s="26">
        <f>'Convergence programme'!I26/100</f>
        <v>0.96869368498051289</v>
      </c>
      <c r="S22" s="26"/>
      <c r="T22" s="26">
        <f>'Convergence programme'!K26/100</f>
        <v>1.0208264469786408</v>
      </c>
      <c r="U22" s="26">
        <f>'Convergence programme'!L26/100</f>
        <v>1.0468928279777046</v>
      </c>
      <c r="V22" s="26">
        <f>'Convergence programme'!M26/100</f>
        <v>1.0729592089767686</v>
      </c>
      <c r="W22" s="26">
        <f>'Convergence programme'!N26/100</f>
        <v>1.0990255899758323</v>
      </c>
      <c r="X22" s="26">
        <f>'Convergence programme'!O26/100</f>
        <v>1.1106632097952529</v>
      </c>
      <c r="Y22" s="26">
        <f>'Convergence programme'!P26/100</f>
        <v>1.1223008296146735</v>
      </c>
      <c r="Z22" s="26">
        <f>'Convergence programme'!Q26/100</f>
        <v>1.1339384494340941</v>
      </c>
      <c r="AA22" s="26">
        <f>'Convergence programme'!R26/100</f>
        <v>1.1455760692535146</v>
      </c>
      <c r="AB22" s="26">
        <f>'Convergence programme'!S26/100</f>
        <v>1.1572136890729352</v>
      </c>
      <c r="AC22" s="26">
        <f>'Convergence programme'!T26/100</f>
        <v>1.1660446052965707</v>
      </c>
      <c r="AD22" s="26">
        <f>'Convergence programme'!U26/100</f>
        <v>1.1748755215202062</v>
      </c>
      <c r="AE22" s="26">
        <f>'Convergence programme'!V26/100</f>
        <v>1.1837064377438418</v>
      </c>
      <c r="AF22" s="26">
        <f>'Convergence programme'!W26/100</f>
        <v>1.1925373539674773</v>
      </c>
      <c r="AG22" s="26">
        <f>'Convergence programme'!X26/100</f>
        <v>1.2013682701911126</v>
      </c>
      <c r="AH22" s="26">
        <f>'Convergence programme'!Y26/100</f>
        <v>1.2072162243795159</v>
      </c>
      <c r="AI22" s="26">
        <f>'Convergence programme'!Z26/100</f>
        <v>1.2130641785679195</v>
      </c>
      <c r="AJ22" s="26">
        <f>'Convergence programme'!AA26/100</f>
        <v>1.2189121327563228</v>
      </c>
      <c r="AK22" s="26">
        <f>'Convergence programme'!AB26/100</f>
        <v>1.2247600869447262</v>
      </c>
      <c r="AL22" s="26">
        <f>'Convergence programme'!AC26/100</f>
        <v>1.2306080411331295</v>
      </c>
      <c r="AM22" s="26">
        <f>'Convergence programme'!AD26/100</f>
        <v>1.2390282011373634</v>
      </c>
      <c r="AN22" s="26">
        <f>'Convergence programme'!AE26/100</f>
        <v>1.2474483611415972</v>
      </c>
      <c r="AO22" s="26">
        <f>'Convergence programme'!AF26/100</f>
        <v>1.2558685211458311</v>
      </c>
      <c r="AP22" s="26">
        <f>'Convergence programme'!AG26/100</f>
        <v>1.2642886811500649</v>
      </c>
      <c r="AQ22" s="26">
        <f>'Convergence programme'!AH26/100</f>
        <v>1.2727088411542986</v>
      </c>
      <c r="AR22" s="26">
        <f>'Convergence programme'!AI26/100</f>
        <v>1.279004900681374</v>
      </c>
      <c r="AS22" s="26">
        <f>'Convergence programme'!AJ26/100</f>
        <v>1.2853009602084495</v>
      </c>
      <c r="AT22" s="26">
        <f>'Convergence programme'!AK26/100</f>
        <v>1.2915970197355251</v>
      </c>
      <c r="AU22" s="26">
        <f>'Convergence programme'!AL26/100</f>
        <v>1.2978930792626004</v>
      </c>
      <c r="AV22" s="26">
        <f>'Convergence programme'!AM26/100</f>
        <v>1.3041891387896754</v>
      </c>
      <c r="AW22" s="26">
        <f>'Convergence programme'!AN26/100</f>
        <v>1.3101897052683433</v>
      </c>
      <c r="AX22" s="26">
        <f>'Convergence programme'!AO26/100</f>
        <v>1.3161902717470111</v>
      </c>
      <c r="AY22" s="26">
        <f>'Convergence programme'!AP26/100</f>
        <v>1.3221908382256788</v>
      </c>
      <c r="AZ22" s="26">
        <f>'Convergence programme'!AQ26/100</f>
        <v>1.3281914047043466</v>
      </c>
      <c r="BA22" s="26">
        <f>'Convergence programme'!AR26/100</f>
        <v>1.3341919711830139</v>
      </c>
    </row>
    <row r="23" spans="2:53" x14ac:dyDescent="0.3">
      <c r="B23" s="15" t="s">
        <v>12</v>
      </c>
      <c r="C23" s="10" t="s">
        <v>196</v>
      </c>
      <c r="D23" s="18" t="s">
        <v>195</v>
      </c>
      <c r="E23" s="18">
        <v>2010</v>
      </c>
      <c r="F23" s="20">
        <v>0</v>
      </c>
      <c r="G23" s="20">
        <v>0</v>
      </c>
      <c r="H23" s="15" t="s">
        <v>32</v>
      </c>
      <c r="K23" s="25" t="s">
        <v>5</v>
      </c>
      <c r="L23" s="25" t="s">
        <v>99</v>
      </c>
      <c r="M23" s="26">
        <f>'Convergence programme'!D27/100</f>
        <v>1</v>
      </c>
      <c r="N23" s="26">
        <f>'Convergence programme'!E27/100</f>
        <v>1.040300445892907</v>
      </c>
      <c r="O23" s="26">
        <f>'Convergence programme'!F27/100</f>
        <v>1.0806008917858139</v>
      </c>
      <c r="P23" s="26">
        <f>'Convergence programme'!G27/100</f>
        <v>1.1209013376787207</v>
      </c>
      <c r="Q23" s="26">
        <f>'Convergence programme'!H27/100</f>
        <v>1.1698019639833184</v>
      </c>
      <c r="R23" s="26">
        <f>'Convergence programme'!I27/100</f>
        <v>1.2187025902879158</v>
      </c>
      <c r="S23" s="26"/>
      <c r="T23" s="26">
        <f>'Convergence programme'!K27/100</f>
        <v>1.1944063075666016</v>
      </c>
      <c r="U23" s="26">
        <f>'Convergence programme'!L27/100</f>
        <v>1.1822581662059444</v>
      </c>
      <c r="V23" s="26">
        <f>'Convergence programme'!M27/100</f>
        <v>1.1701100248452874</v>
      </c>
      <c r="W23" s="26">
        <f>'Convergence programme'!N27/100</f>
        <v>1.1579618834846301</v>
      </c>
      <c r="X23" s="26">
        <f>'Convergence programme'!O27/100</f>
        <v>1.1468430893963402</v>
      </c>
      <c r="Y23" s="26">
        <f>'Convergence programme'!P27/100</f>
        <v>1.13572429530805</v>
      </c>
      <c r="Z23" s="26">
        <f>'Convergence programme'!Q27/100</f>
        <v>1.1246055012197598</v>
      </c>
      <c r="AA23" s="26">
        <f>'Convergence programme'!R27/100</f>
        <v>1.1134867071314698</v>
      </c>
      <c r="AB23" s="26">
        <f>'Convergence programme'!S27/100</f>
        <v>1.1023679130431796</v>
      </c>
      <c r="AC23" s="26">
        <f>'Convergence programme'!T27/100</f>
        <v>1.1157263161666005</v>
      </c>
      <c r="AD23" s="26">
        <f>'Convergence programme'!U27/100</f>
        <v>1.1290847192900213</v>
      </c>
      <c r="AE23" s="26">
        <f>'Convergence programme'!V27/100</f>
        <v>1.1424431224134421</v>
      </c>
      <c r="AF23" s="26">
        <f>'Convergence programme'!W27/100</f>
        <v>1.155801525536863</v>
      </c>
      <c r="AG23" s="26">
        <f>'Convergence programme'!X27/100</f>
        <v>1.1691599286602836</v>
      </c>
      <c r="AH23" s="26">
        <f>'Convergence programme'!Y27/100</f>
        <v>1.1746013472435297</v>
      </c>
      <c r="AI23" s="26">
        <f>'Convergence programme'!Z27/100</f>
        <v>1.1800427658267758</v>
      </c>
      <c r="AJ23" s="26">
        <f>'Convergence programme'!AA27/100</f>
        <v>1.1854841844100219</v>
      </c>
      <c r="AK23" s="26">
        <f>'Convergence programme'!AB27/100</f>
        <v>1.190925602993268</v>
      </c>
      <c r="AL23" s="26">
        <f>'Convergence programme'!AC27/100</f>
        <v>1.1963670215765139</v>
      </c>
      <c r="AM23" s="26">
        <f>'Convergence programme'!AD27/100</f>
        <v>1.1984983962769555</v>
      </c>
      <c r="AN23" s="26">
        <f>'Convergence programme'!AE27/100</f>
        <v>1.200629770977397</v>
      </c>
      <c r="AO23" s="26">
        <f>'Convergence programme'!AF27/100</f>
        <v>1.2027611456778387</v>
      </c>
      <c r="AP23" s="26">
        <f>'Convergence programme'!AG27/100</f>
        <v>1.2048925203782803</v>
      </c>
      <c r="AQ23" s="26">
        <f>'Convergence programme'!AH27/100</f>
        <v>1.2070238950787215</v>
      </c>
      <c r="AR23" s="26">
        <f>'Convergence programme'!AI27/100</f>
        <v>1.2153077701984734</v>
      </c>
      <c r="AS23" s="26">
        <f>'Convergence programme'!AJ27/100</f>
        <v>1.2235916453182252</v>
      </c>
      <c r="AT23" s="26">
        <f>'Convergence programme'!AK27/100</f>
        <v>1.231875520437977</v>
      </c>
      <c r="AU23" s="26">
        <f>'Convergence programme'!AL27/100</f>
        <v>1.2401593955577288</v>
      </c>
      <c r="AV23" s="26">
        <f>'Convergence programme'!AM27/100</f>
        <v>1.2484432706774806</v>
      </c>
      <c r="AW23" s="26">
        <f>'Convergence programme'!AN27/100</f>
        <v>1.2695211261426411</v>
      </c>
      <c r="AX23" s="26">
        <f>'Convergence programme'!AO27/100</f>
        <v>1.2905989816078016</v>
      </c>
      <c r="AY23" s="26">
        <f>'Convergence programme'!AP27/100</f>
        <v>1.3116768370729621</v>
      </c>
      <c r="AZ23" s="26">
        <f>'Convergence programme'!AQ27/100</f>
        <v>1.3327546925381228</v>
      </c>
      <c r="BA23" s="26">
        <f>'Convergence programme'!AR27/100</f>
        <v>1.3538325480032831</v>
      </c>
    </row>
    <row r="24" spans="2:53" x14ac:dyDescent="0.3">
      <c r="B24" s="15" t="s">
        <v>12</v>
      </c>
      <c r="C24" s="10" t="s">
        <v>196</v>
      </c>
      <c r="D24" s="18" t="s">
        <v>195</v>
      </c>
      <c r="E24" s="18">
        <v>2010</v>
      </c>
      <c r="F24" s="20">
        <v>3.8942046336881701E-3</v>
      </c>
      <c r="G24" s="20">
        <v>5.8413069505322502E-3</v>
      </c>
      <c r="H24" s="15" t="s">
        <v>33</v>
      </c>
      <c r="K24" s="27" t="s">
        <v>84</v>
      </c>
      <c r="L24" s="27" t="s">
        <v>100</v>
      </c>
      <c r="M24" s="26">
        <f>'Convergence programme'!D28/100</f>
        <v>1</v>
      </c>
      <c r="N24" s="26">
        <f>'Convergence programme'!E28/100</f>
        <v>1.040300445892907</v>
      </c>
      <c r="O24" s="26">
        <f>'Convergence programme'!F28/100</f>
        <v>1.0806008917858139</v>
      </c>
      <c r="P24" s="26">
        <f>'Convergence programme'!G28/100</f>
        <v>1.1209013376787207</v>
      </c>
      <c r="Q24" s="26">
        <f>'Convergence programme'!H28/100</f>
        <v>1.0711839882831358</v>
      </c>
      <c r="R24" s="26">
        <f>'Convergence programme'!I28/100</f>
        <v>1.0214666388875508</v>
      </c>
      <c r="S24" s="26"/>
      <c r="T24" s="26">
        <f>'Convergence programme'!K28/100</f>
        <v>1.0105001921501864</v>
      </c>
      <c r="U24" s="26">
        <f>'Convergence programme'!L28/100</f>
        <v>1.005016968781504</v>
      </c>
      <c r="V24" s="26">
        <f>'Convergence programme'!M28/100</f>
        <v>0.99953374541282192</v>
      </c>
      <c r="W24" s="26">
        <f>'Convergence programme'!N28/100</f>
        <v>0.99405052204413957</v>
      </c>
      <c r="X24" s="26">
        <f>'Convergence programme'!O28/100</f>
        <v>0.98928701637077865</v>
      </c>
      <c r="Y24" s="26">
        <f>'Convergence programme'!P28/100</f>
        <v>0.98452351069741761</v>
      </c>
      <c r="Z24" s="26">
        <f>'Convergence programme'!Q28/100</f>
        <v>0.97976000502405669</v>
      </c>
      <c r="AA24" s="26">
        <f>'Convergence programme'!R28/100</f>
        <v>0.97499649935069566</v>
      </c>
      <c r="AB24" s="26">
        <f>'Convergence programme'!S28/100</f>
        <v>0.97023299367733495</v>
      </c>
      <c r="AC24" s="26">
        <f>'Convergence programme'!T28/100</f>
        <v>0.96684054379646345</v>
      </c>
      <c r="AD24" s="26">
        <f>'Convergence programme'!U28/100</f>
        <v>0.96344809391559183</v>
      </c>
      <c r="AE24" s="26">
        <f>'Convergence programme'!V28/100</f>
        <v>0.96005564403472021</v>
      </c>
      <c r="AF24" s="26">
        <f>'Convergence programme'!W28/100</f>
        <v>0.9566631941538486</v>
      </c>
      <c r="AG24" s="26">
        <f>'Convergence programme'!X28/100</f>
        <v>0.95327074427297731</v>
      </c>
      <c r="AH24" s="26">
        <f>'Convergence programme'!Y28/100</f>
        <v>0.95034607516477676</v>
      </c>
      <c r="AI24" s="26">
        <f>'Convergence programme'!Z28/100</f>
        <v>0.94742140605657621</v>
      </c>
      <c r="AJ24" s="26">
        <f>'Convergence programme'!AA28/100</f>
        <v>0.94449673694837566</v>
      </c>
      <c r="AK24" s="26">
        <f>'Convergence programme'!AB28/100</f>
        <v>0.94157206784017522</v>
      </c>
      <c r="AL24" s="26">
        <f>'Convergence programme'!AC28/100</f>
        <v>0.93864739873197489</v>
      </c>
      <c r="AM24" s="26">
        <f>'Convergence programme'!AD28/100</f>
        <v>0.94060659264698421</v>
      </c>
      <c r="AN24" s="26">
        <f>'Convergence programme'!AE28/100</f>
        <v>0.94256578656199341</v>
      </c>
      <c r="AO24" s="26">
        <f>'Convergence programme'!AF28/100</f>
        <v>0.94452498047700262</v>
      </c>
      <c r="AP24" s="26">
        <f>'Convergence programme'!AG28/100</f>
        <v>0.94648417439201182</v>
      </c>
      <c r="AQ24" s="26">
        <f>'Convergence programme'!AH28/100</f>
        <v>0.94844336830702081</v>
      </c>
      <c r="AR24" s="26">
        <f>'Convergence programme'!AI28/100</f>
        <v>0.95031473260592358</v>
      </c>
      <c r="AS24" s="26">
        <f>'Convergence programme'!AJ28/100</f>
        <v>0.95218609690482647</v>
      </c>
      <c r="AT24" s="26">
        <f>'Convergence programme'!AK28/100</f>
        <v>0.95405746120372936</v>
      </c>
      <c r="AU24" s="26">
        <f>'Convergence programme'!AL28/100</f>
        <v>0.95592882550263225</v>
      </c>
      <c r="AV24" s="26">
        <f>'Convergence programme'!AM28/100</f>
        <v>0.95780018980153481</v>
      </c>
      <c r="AW24" s="26">
        <f>'Convergence programme'!AN28/100</f>
        <v>0.96010454177771432</v>
      </c>
      <c r="AX24" s="26">
        <f>'Convergence programme'!AO28/100</f>
        <v>0.96240889375389382</v>
      </c>
      <c r="AY24" s="26">
        <f>'Convergence programme'!AP28/100</f>
        <v>0.96471324573007333</v>
      </c>
      <c r="AZ24" s="26">
        <f>'Convergence programme'!AQ28/100</f>
        <v>0.96701759770625284</v>
      </c>
      <c r="BA24" s="26">
        <f>'Convergence programme'!AR28/100</f>
        <v>0.96932194968243224</v>
      </c>
    </row>
    <row r="25" spans="2:53" x14ac:dyDescent="0.3">
      <c r="B25" s="16" t="s">
        <v>12</v>
      </c>
      <c r="C25" s="10" t="s">
        <v>196</v>
      </c>
      <c r="D25" s="19" t="s">
        <v>195</v>
      </c>
      <c r="E25" s="18">
        <v>2010</v>
      </c>
      <c r="F25" s="20">
        <v>2.8706186385647601</v>
      </c>
      <c r="G25" s="20">
        <v>4.3059279578471301</v>
      </c>
      <c r="H25" s="16" t="s">
        <v>34</v>
      </c>
      <c r="K25" s="25" t="s">
        <v>6</v>
      </c>
      <c r="L25" s="25" t="s">
        <v>101</v>
      </c>
      <c r="M25" s="26">
        <f>'Convergence programme'!D29/100</f>
        <v>1</v>
      </c>
      <c r="N25" s="26">
        <f>'Convergence programme'!E29/100</f>
        <v>0.99419896142059472</v>
      </c>
      <c r="O25" s="26">
        <f>'Convergence programme'!F29/100</f>
        <v>0.98839792284118944</v>
      </c>
      <c r="P25" s="26">
        <f>'Convergence programme'!G29/100</f>
        <v>0.98259688426178426</v>
      </c>
      <c r="Q25" s="26">
        <f>'Convergence programme'!H29/100</f>
        <v>0.97564528462114852</v>
      </c>
      <c r="R25" s="26">
        <f>'Convergence programme'!I29/100</f>
        <v>0.96869368498051289</v>
      </c>
      <c r="S25" s="26"/>
      <c r="T25" s="26">
        <f>'Convergence programme'!K29/100</f>
        <v>1.0208264469786408</v>
      </c>
      <c r="U25" s="26">
        <f>'Convergence programme'!L29/100</f>
        <v>1.0468928279777046</v>
      </c>
      <c r="V25" s="26">
        <f>'Convergence programme'!M29/100</f>
        <v>1.0729592089767686</v>
      </c>
      <c r="W25" s="26">
        <f>'Convergence programme'!N29/100</f>
        <v>1.0990255899758323</v>
      </c>
      <c r="X25" s="26">
        <f>'Convergence programme'!O29/100</f>
        <v>1.1106632097952529</v>
      </c>
      <c r="Y25" s="26">
        <f>'Convergence programme'!P29/100</f>
        <v>1.1223008296146735</v>
      </c>
      <c r="Z25" s="26">
        <f>'Convergence programme'!Q29/100</f>
        <v>1.1339384494340941</v>
      </c>
      <c r="AA25" s="26">
        <f>'Convergence programme'!R29/100</f>
        <v>1.1455760692535146</v>
      </c>
      <c r="AB25" s="26">
        <f>'Convergence programme'!S29/100</f>
        <v>1.1572136890729352</v>
      </c>
      <c r="AC25" s="26">
        <f>'Convergence programme'!T29/100</f>
        <v>1.1660446052965707</v>
      </c>
      <c r="AD25" s="26">
        <f>'Convergence programme'!U29/100</f>
        <v>1.1748755215202062</v>
      </c>
      <c r="AE25" s="26">
        <f>'Convergence programme'!V29/100</f>
        <v>1.1837064377438418</v>
      </c>
      <c r="AF25" s="26">
        <f>'Convergence programme'!W29/100</f>
        <v>1.1925373539674773</v>
      </c>
      <c r="AG25" s="26">
        <f>'Convergence programme'!X29/100</f>
        <v>1.2013682701911126</v>
      </c>
      <c r="AH25" s="26">
        <f>'Convergence programme'!Y29/100</f>
        <v>1.2072162243795159</v>
      </c>
      <c r="AI25" s="26">
        <f>'Convergence programme'!Z29/100</f>
        <v>1.2130641785679195</v>
      </c>
      <c r="AJ25" s="26">
        <f>'Convergence programme'!AA29/100</f>
        <v>1.2189121327563228</v>
      </c>
      <c r="AK25" s="26">
        <f>'Convergence programme'!AB29/100</f>
        <v>1.2247600869447262</v>
      </c>
      <c r="AL25" s="26">
        <f>'Convergence programme'!AC29/100</f>
        <v>1.2306080411331295</v>
      </c>
      <c r="AM25" s="26">
        <f>'Convergence programme'!AD29/100</f>
        <v>1.2390282011373634</v>
      </c>
      <c r="AN25" s="26">
        <f>'Convergence programme'!AE29/100</f>
        <v>1.2474483611415972</v>
      </c>
      <c r="AO25" s="26">
        <f>'Convergence programme'!AF29/100</f>
        <v>1.2558685211458311</v>
      </c>
      <c r="AP25" s="26">
        <f>'Convergence programme'!AG29/100</f>
        <v>1.2642886811500649</v>
      </c>
      <c r="AQ25" s="26">
        <f>'Convergence programme'!AH29/100</f>
        <v>1.2727088411542986</v>
      </c>
      <c r="AR25" s="26">
        <f>'Convergence programme'!AI29/100</f>
        <v>1.279004900681374</v>
      </c>
      <c r="AS25" s="26">
        <f>'Convergence programme'!AJ29/100</f>
        <v>1.2853009602084495</v>
      </c>
      <c r="AT25" s="26">
        <f>'Convergence programme'!AK29/100</f>
        <v>1.2915970197355251</v>
      </c>
      <c r="AU25" s="26">
        <f>'Convergence programme'!AL29/100</f>
        <v>1.2978930792626004</v>
      </c>
      <c r="AV25" s="26">
        <f>'Convergence programme'!AM29/100</f>
        <v>1.3041891387896754</v>
      </c>
      <c r="AW25" s="26">
        <f>'Convergence programme'!AN29/100</f>
        <v>1.3101897052683433</v>
      </c>
      <c r="AX25" s="26">
        <f>'Convergence programme'!AO29/100</f>
        <v>1.3161902717470111</v>
      </c>
      <c r="AY25" s="26">
        <f>'Convergence programme'!AP29/100</f>
        <v>1.3221908382256788</v>
      </c>
      <c r="AZ25" s="26">
        <f>'Convergence programme'!AQ29/100</f>
        <v>1.3281914047043466</v>
      </c>
      <c r="BA25" s="26">
        <f>'Convergence programme'!AR29/100</f>
        <v>1.3341919711830139</v>
      </c>
    </row>
    <row r="26" spans="2:53" x14ac:dyDescent="0.3">
      <c r="B26" s="15" t="s">
        <v>12</v>
      </c>
      <c r="C26" s="10" t="s">
        <v>196</v>
      </c>
      <c r="D26" s="18" t="s">
        <v>195</v>
      </c>
      <c r="E26" s="18">
        <v>2010</v>
      </c>
      <c r="F26" s="20">
        <v>2.4083347655361602</v>
      </c>
      <c r="G26" s="20">
        <v>3.6125021483042401</v>
      </c>
      <c r="H26" s="15" t="s">
        <v>35</v>
      </c>
      <c r="K26" s="27" t="s">
        <v>85</v>
      </c>
      <c r="L26" s="27" t="s">
        <v>102</v>
      </c>
      <c r="M26" s="26">
        <f>'Convergence programme'!D30/100</f>
        <v>1</v>
      </c>
      <c r="N26" s="26">
        <f>'Convergence programme'!E30/100</f>
        <v>0.99419896142059472</v>
      </c>
      <c r="O26" s="26">
        <f>'Convergence programme'!F30/100</f>
        <v>0.98839792284118944</v>
      </c>
      <c r="P26" s="26">
        <f>'Convergence programme'!G30/100</f>
        <v>0.98259688426178426</v>
      </c>
      <c r="Q26" s="26">
        <f>'Convergence programme'!H30/100</f>
        <v>0.97564528462114852</v>
      </c>
      <c r="R26" s="26">
        <f>'Convergence programme'!I30/100</f>
        <v>0.96869368498051289</v>
      </c>
      <c r="S26" s="26"/>
      <c r="T26" s="26">
        <f>'Convergence programme'!K30/100</f>
        <v>1.0208264469786408</v>
      </c>
      <c r="U26" s="26">
        <f>'Convergence programme'!L30/100</f>
        <v>1.0468928279777046</v>
      </c>
      <c r="V26" s="26">
        <f>'Convergence programme'!M30/100</f>
        <v>1.0729592089767686</v>
      </c>
      <c r="W26" s="26">
        <f>'Convergence programme'!N30/100</f>
        <v>1.0990255899758323</v>
      </c>
      <c r="X26" s="26">
        <f>'Convergence programme'!O30/100</f>
        <v>1.1106632097952529</v>
      </c>
      <c r="Y26" s="26">
        <f>'Convergence programme'!P30/100</f>
        <v>1.1223008296146735</v>
      </c>
      <c r="Z26" s="26">
        <f>'Convergence programme'!Q30/100</f>
        <v>1.1339384494340941</v>
      </c>
      <c r="AA26" s="26">
        <f>'Convergence programme'!R30/100</f>
        <v>1.1455760692535146</v>
      </c>
      <c r="AB26" s="26">
        <f>'Convergence programme'!S30/100</f>
        <v>1.1572136890729352</v>
      </c>
      <c r="AC26" s="26">
        <f>'Convergence programme'!T30/100</f>
        <v>1.1660446052965707</v>
      </c>
      <c r="AD26" s="26">
        <f>'Convergence programme'!U30/100</f>
        <v>1.1748755215202062</v>
      </c>
      <c r="AE26" s="26">
        <f>'Convergence programme'!V30/100</f>
        <v>1.1837064377438418</v>
      </c>
      <c r="AF26" s="26">
        <f>'Convergence programme'!W30/100</f>
        <v>1.1925373539674773</v>
      </c>
      <c r="AG26" s="26">
        <f>'Convergence programme'!X30/100</f>
        <v>1.2013682701911126</v>
      </c>
      <c r="AH26" s="26">
        <f>'Convergence programme'!Y30/100</f>
        <v>1.2072162243795159</v>
      </c>
      <c r="AI26" s="26">
        <f>'Convergence programme'!Z30/100</f>
        <v>1.2130641785679195</v>
      </c>
      <c r="AJ26" s="26">
        <f>'Convergence programme'!AA30/100</f>
        <v>1.2189121327563228</v>
      </c>
      <c r="AK26" s="26">
        <f>'Convergence programme'!AB30/100</f>
        <v>1.2247600869447262</v>
      </c>
      <c r="AL26" s="26">
        <f>'Convergence programme'!AC30/100</f>
        <v>1.2306080411331295</v>
      </c>
      <c r="AM26" s="26">
        <f>'Convergence programme'!AD30/100</f>
        <v>1.2390282011373634</v>
      </c>
      <c r="AN26" s="26">
        <f>'Convergence programme'!AE30/100</f>
        <v>1.2474483611415972</v>
      </c>
      <c r="AO26" s="26">
        <f>'Convergence programme'!AF30/100</f>
        <v>1.2558685211458311</v>
      </c>
      <c r="AP26" s="26">
        <f>'Convergence programme'!AG30/100</f>
        <v>1.2642886811500649</v>
      </c>
      <c r="AQ26" s="26">
        <f>'Convergence programme'!AH30/100</f>
        <v>1.2727088411542986</v>
      </c>
      <c r="AR26" s="26">
        <f>'Convergence programme'!AI30/100</f>
        <v>1.279004900681374</v>
      </c>
      <c r="AS26" s="26">
        <f>'Convergence programme'!AJ30/100</f>
        <v>1.2853009602084495</v>
      </c>
      <c r="AT26" s="26">
        <f>'Convergence programme'!AK30/100</f>
        <v>1.2915970197355251</v>
      </c>
      <c r="AU26" s="26">
        <f>'Convergence programme'!AL30/100</f>
        <v>1.2978930792626004</v>
      </c>
      <c r="AV26" s="26">
        <f>'Convergence programme'!AM30/100</f>
        <v>1.3041891387896754</v>
      </c>
      <c r="AW26" s="26">
        <f>'Convergence programme'!AN30/100</f>
        <v>1.3101897052683433</v>
      </c>
      <c r="AX26" s="26">
        <f>'Convergence programme'!AO30/100</f>
        <v>1.3161902717470111</v>
      </c>
      <c r="AY26" s="26">
        <f>'Convergence programme'!AP30/100</f>
        <v>1.3221908382256788</v>
      </c>
      <c r="AZ26" s="26">
        <f>'Convergence programme'!AQ30/100</f>
        <v>1.3281914047043466</v>
      </c>
      <c r="BA26" s="26">
        <f>'Convergence programme'!AR30/100</f>
        <v>1.3341919711830139</v>
      </c>
    </row>
    <row r="27" spans="2:53" x14ac:dyDescent="0.3">
      <c r="B27" s="15" t="s">
        <v>12</v>
      </c>
      <c r="C27" s="10" t="s">
        <v>196</v>
      </c>
      <c r="D27" s="18" t="s">
        <v>195</v>
      </c>
      <c r="E27" s="18">
        <v>2010</v>
      </c>
      <c r="F27" s="20">
        <v>0.12946514830686301</v>
      </c>
      <c r="G27" s="20">
        <v>0.19419772246029399</v>
      </c>
      <c r="H27" s="15" t="s">
        <v>36</v>
      </c>
      <c r="K27" s="25" t="s">
        <v>86</v>
      </c>
      <c r="L27" s="25" t="s">
        <v>104</v>
      </c>
      <c r="M27" s="26">
        <f>'Convergence programme'!D31/100</f>
        <v>1</v>
      </c>
      <c r="N27" s="26">
        <f>'Convergence programme'!E31/100</f>
        <v>0.99419896142059472</v>
      </c>
      <c r="O27" s="26">
        <f>'Convergence programme'!F31/100</f>
        <v>0.98839792284118944</v>
      </c>
      <c r="P27" s="26">
        <f>'Convergence programme'!G31/100</f>
        <v>0.98259688426178426</v>
      </c>
      <c r="Q27" s="26">
        <f>'Convergence programme'!H31/100</f>
        <v>0.97564528462114852</v>
      </c>
      <c r="R27" s="26">
        <f>'Convergence programme'!I31/100</f>
        <v>0.96869368498051289</v>
      </c>
      <c r="S27" s="26"/>
      <c r="T27" s="26">
        <f>'Convergence programme'!K31/100</f>
        <v>1.0208264469786408</v>
      </c>
      <c r="U27" s="26">
        <f>'Convergence programme'!L31/100</f>
        <v>1.0468928279777046</v>
      </c>
      <c r="V27" s="26">
        <f>'Convergence programme'!M31/100</f>
        <v>1.0729592089767686</v>
      </c>
      <c r="W27" s="26">
        <f>'Convergence programme'!N31/100</f>
        <v>1.0990255899758323</v>
      </c>
      <c r="X27" s="26">
        <f>'Convergence programme'!O31/100</f>
        <v>1.1106632097952529</v>
      </c>
      <c r="Y27" s="26">
        <f>'Convergence programme'!P31/100</f>
        <v>1.1223008296146735</v>
      </c>
      <c r="Z27" s="26">
        <f>'Convergence programme'!Q31/100</f>
        <v>1.1339384494340941</v>
      </c>
      <c r="AA27" s="26">
        <f>'Convergence programme'!R31/100</f>
        <v>1.1455760692535146</v>
      </c>
      <c r="AB27" s="26">
        <f>'Convergence programme'!S31/100</f>
        <v>1.1572136890729352</v>
      </c>
      <c r="AC27" s="26">
        <f>'Convergence programme'!T31/100</f>
        <v>1.1660446052965707</v>
      </c>
      <c r="AD27" s="26">
        <f>'Convergence programme'!U31/100</f>
        <v>1.1748755215202062</v>
      </c>
      <c r="AE27" s="26">
        <f>'Convergence programme'!V31/100</f>
        <v>1.1837064377438418</v>
      </c>
      <c r="AF27" s="26">
        <f>'Convergence programme'!W31/100</f>
        <v>1.1925373539674773</v>
      </c>
      <c r="AG27" s="26">
        <f>'Convergence programme'!X31/100</f>
        <v>1.2013682701911126</v>
      </c>
      <c r="AH27" s="26">
        <f>'Convergence programme'!Y31/100</f>
        <v>1.2072162243795159</v>
      </c>
      <c r="AI27" s="26">
        <f>'Convergence programme'!Z31/100</f>
        <v>1.2130641785679195</v>
      </c>
      <c r="AJ27" s="26">
        <f>'Convergence programme'!AA31/100</f>
        <v>1.2189121327563228</v>
      </c>
      <c r="AK27" s="26">
        <f>'Convergence programme'!AB31/100</f>
        <v>1.2247600869447262</v>
      </c>
      <c r="AL27" s="26">
        <f>'Convergence programme'!AC31/100</f>
        <v>1.2306080411331295</v>
      </c>
      <c r="AM27" s="26">
        <f>'Convergence programme'!AD31/100</f>
        <v>1.2390282011373634</v>
      </c>
      <c r="AN27" s="26">
        <f>'Convergence programme'!AE31/100</f>
        <v>1.2474483611415972</v>
      </c>
      <c r="AO27" s="26">
        <f>'Convergence programme'!AF31/100</f>
        <v>1.2558685211458311</v>
      </c>
      <c r="AP27" s="26">
        <f>'Convergence programme'!AG31/100</f>
        <v>1.2642886811500649</v>
      </c>
      <c r="AQ27" s="26">
        <f>'Convergence programme'!AH31/100</f>
        <v>1.2727088411542986</v>
      </c>
      <c r="AR27" s="26">
        <f>'Convergence programme'!AI31/100</f>
        <v>1.279004900681374</v>
      </c>
      <c r="AS27" s="26">
        <f>'Convergence programme'!AJ31/100</f>
        <v>1.2853009602084495</v>
      </c>
      <c r="AT27" s="26">
        <f>'Convergence programme'!AK31/100</f>
        <v>1.2915970197355251</v>
      </c>
      <c r="AU27" s="26">
        <f>'Convergence programme'!AL31/100</f>
        <v>1.2978930792626004</v>
      </c>
      <c r="AV27" s="26">
        <f>'Convergence programme'!AM31/100</f>
        <v>1.3041891387896754</v>
      </c>
      <c r="AW27" s="26">
        <f>'Convergence programme'!AN31/100</f>
        <v>1.3101897052683433</v>
      </c>
      <c r="AX27" s="26">
        <f>'Convergence programme'!AO31/100</f>
        <v>1.3161902717470111</v>
      </c>
      <c r="AY27" s="26">
        <f>'Convergence programme'!AP31/100</f>
        <v>1.3221908382256788</v>
      </c>
      <c r="AZ27" s="26">
        <f>'Convergence programme'!AQ31/100</f>
        <v>1.3281914047043466</v>
      </c>
      <c r="BA27" s="26">
        <f>'Convergence programme'!AR31/100</f>
        <v>1.3341919711830139</v>
      </c>
    </row>
    <row r="28" spans="2:53" x14ac:dyDescent="0.3">
      <c r="B28" s="15" t="s">
        <v>12</v>
      </c>
      <c r="C28" s="56" t="s">
        <v>196</v>
      </c>
      <c r="D28" s="18" t="s">
        <v>195</v>
      </c>
      <c r="E28" s="18">
        <v>2010</v>
      </c>
      <c r="F28" s="20">
        <v>7.6525797493957007E-2</v>
      </c>
      <c r="G28" s="20">
        <v>0.114788696240935</v>
      </c>
      <c r="H28" s="15" t="s">
        <v>37</v>
      </c>
      <c r="K28" s="27" t="s">
        <v>87</v>
      </c>
      <c r="L28" s="27" t="s">
        <v>105</v>
      </c>
      <c r="M28" s="26">
        <f>'Convergence programme'!D32/100</f>
        <v>1</v>
      </c>
      <c r="N28" s="26">
        <f>'Convergence programme'!E32/100</f>
        <v>0.98732186701888991</v>
      </c>
      <c r="O28" s="26">
        <f>'Convergence programme'!F32/100</f>
        <v>0.97464373403777982</v>
      </c>
      <c r="P28" s="26">
        <f>'Convergence programme'!G32/100</f>
        <v>0.96196560105666995</v>
      </c>
      <c r="Q28" s="26">
        <f>'Convergence programme'!H32/100</f>
        <v>0.97953415087583651</v>
      </c>
      <c r="R28" s="26">
        <f>'Convergence programme'!I32/100</f>
        <v>0.99710270069500306</v>
      </c>
      <c r="S28" s="26"/>
      <c r="T28" s="26">
        <f>'Convergence programme'!K32/100</f>
        <v>1.0029079376881753</v>
      </c>
      <c r="U28" s="26">
        <f>'Convergence programme'!L32/100</f>
        <v>1.0058105561847612</v>
      </c>
      <c r="V28" s="26">
        <f>'Convergence programme'!M32/100</f>
        <v>1.0087131746813474</v>
      </c>
      <c r="W28" s="26">
        <f>'Convergence programme'!N32/100</f>
        <v>1.0116157931779333</v>
      </c>
      <c r="X28" s="26">
        <f>'Convergence programme'!O32/100</f>
        <v>1.0160073904835059</v>
      </c>
      <c r="Y28" s="26">
        <f>'Convergence programme'!P32/100</f>
        <v>1.0203989877890782</v>
      </c>
      <c r="Z28" s="26">
        <f>'Convergence programme'!Q32/100</f>
        <v>1.0247905850946508</v>
      </c>
      <c r="AA28" s="26">
        <f>'Convergence programme'!R32/100</f>
        <v>1.0291821824002232</v>
      </c>
      <c r="AB28" s="26">
        <f>'Convergence programme'!S32/100</f>
        <v>1.0335737797057956</v>
      </c>
      <c r="AC28" s="26">
        <f>'Convergence programme'!T32/100</f>
        <v>1.0378706467554211</v>
      </c>
      <c r="AD28" s="26">
        <f>'Convergence programme'!U32/100</f>
        <v>1.0421675138050466</v>
      </c>
      <c r="AE28" s="26">
        <f>'Convergence programme'!V32/100</f>
        <v>1.0464643808546721</v>
      </c>
      <c r="AF28" s="26">
        <f>'Convergence programme'!W32/100</f>
        <v>1.0507612479042976</v>
      </c>
      <c r="AG28" s="26">
        <f>'Convergence programme'!X32/100</f>
        <v>1.0550581149539229</v>
      </c>
      <c r="AH28" s="26">
        <f>'Convergence programme'!Y32/100</f>
        <v>1.0581932215066847</v>
      </c>
      <c r="AI28" s="26">
        <f>'Convergence programme'!Z32/100</f>
        <v>1.0613283280594465</v>
      </c>
      <c r="AJ28" s="26">
        <f>'Convergence programme'!AA32/100</f>
        <v>1.0644634346122082</v>
      </c>
      <c r="AK28" s="26">
        <f>'Convergence programme'!AB32/100</f>
        <v>1.06759854116497</v>
      </c>
      <c r="AL28" s="26">
        <f>'Convergence programme'!AC32/100</f>
        <v>1.0707336477177321</v>
      </c>
      <c r="AM28" s="26">
        <f>'Convergence programme'!AD32/100</f>
        <v>1.0736031536870458</v>
      </c>
      <c r="AN28" s="26">
        <f>'Convergence programme'!AE32/100</f>
        <v>1.0764726596563599</v>
      </c>
      <c r="AO28" s="26">
        <f>'Convergence programme'!AF32/100</f>
        <v>1.0793421656256736</v>
      </c>
      <c r="AP28" s="26">
        <f>'Convergence programme'!AG32/100</f>
        <v>1.0822116715949877</v>
      </c>
      <c r="AQ28" s="26">
        <f>'Convergence programme'!AH32/100</f>
        <v>1.0850811775643012</v>
      </c>
      <c r="AR28" s="26">
        <f>'Convergence programme'!AI32/100</f>
        <v>1.0876239175056635</v>
      </c>
      <c r="AS28" s="26">
        <f>'Convergence programme'!AJ32/100</f>
        <v>1.0901666574470255</v>
      </c>
      <c r="AT28" s="26">
        <f>'Convergence programme'!AK32/100</f>
        <v>1.0927093973883877</v>
      </c>
      <c r="AU28" s="26">
        <f>'Convergence programme'!AL32/100</f>
        <v>1.0952521373297497</v>
      </c>
      <c r="AV28" s="26">
        <f>'Convergence programme'!AM32/100</f>
        <v>1.0977948772711117</v>
      </c>
      <c r="AW28" s="26">
        <f>'Convergence programme'!AN32/100</f>
        <v>1.0978094027422449</v>
      </c>
      <c r="AX28" s="26">
        <f>'Convergence programme'!AO32/100</f>
        <v>1.0978239282133782</v>
      </c>
      <c r="AY28" s="26">
        <f>'Convergence programme'!AP32/100</f>
        <v>1.0978384536845112</v>
      </c>
      <c r="AZ28" s="26">
        <f>'Convergence programme'!AQ32/100</f>
        <v>1.0978529791556444</v>
      </c>
      <c r="BA28" s="26">
        <f>'Convergence programme'!AR32/100</f>
        <v>1.0978675046267774</v>
      </c>
    </row>
    <row r="29" spans="2:53" x14ac:dyDescent="0.3">
      <c r="B29" s="15" t="s">
        <v>12</v>
      </c>
      <c r="C29" s="56" t="s">
        <v>196</v>
      </c>
      <c r="D29" s="18" t="s">
        <v>195</v>
      </c>
      <c r="E29" s="18">
        <v>2010</v>
      </c>
      <c r="F29" s="20">
        <v>0.81067993515592696</v>
      </c>
      <c r="G29" s="20">
        <v>1.21601990273389</v>
      </c>
      <c r="H29" s="15" t="s">
        <v>38</v>
      </c>
      <c r="K29" s="25" t="s">
        <v>88</v>
      </c>
      <c r="L29" s="25" t="s">
        <v>106</v>
      </c>
      <c r="M29" s="26">
        <f>'Convergence programme'!D33/100</f>
        <v>1</v>
      </c>
      <c r="N29" s="26">
        <f>'Convergence programme'!E33/100</f>
        <v>0.98732186701888991</v>
      </c>
      <c r="O29" s="26">
        <f>'Convergence programme'!F33/100</f>
        <v>0.97464373403777982</v>
      </c>
      <c r="P29" s="26">
        <f>'Convergence programme'!G33/100</f>
        <v>0.96196560105666995</v>
      </c>
      <c r="Q29" s="26">
        <f>'Convergence programme'!H33/100</f>
        <v>0.97953415087583651</v>
      </c>
      <c r="R29" s="26">
        <f>'Convergence programme'!I33/100</f>
        <v>0.99710270069500306</v>
      </c>
      <c r="S29" s="26"/>
      <c r="T29" s="26">
        <f>'Convergence programme'!K33/100</f>
        <v>1.0029079376881753</v>
      </c>
      <c r="U29" s="26">
        <f>'Convergence programme'!L33/100</f>
        <v>1.0058105561847612</v>
      </c>
      <c r="V29" s="26">
        <f>'Convergence programme'!M33/100</f>
        <v>1.0087131746813474</v>
      </c>
      <c r="W29" s="26">
        <f>'Convergence programme'!N33/100</f>
        <v>1.0116157931779333</v>
      </c>
      <c r="X29" s="26">
        <f>'Convergence programme'!O33/100</f>
        <v>1.0160073904835059</v>
      </c>
      <c r="Y29" s="26">
        <f>'Convergence programme'!P33/100</f>
        <v>1.0203989877890782</v>
      </c>
      <c r="Z29" s="26">
        <f>'Convergence programme'!Q33/100</f>
        <v>1.0247905850946508</v>
      </c>
      <c r="AA29" s="26">
        <f>'Convergence programme'!R33/100</f>
        <v>1.0291821824002232</v>
      </c>
      <c r="AB29" s="26">
        <f>'Convergence programme'!S33/100</f>
        <v>1.0335737797057956</v>
      </c>
      <c r="AC29" s="26">
        <f>'Convergence programme'!T33/100</f>
        <v>1.0378706467554211</v>
      </c>
      <c r="AD29" s="26">
        <f>'Convergence programme'!U33/100</f>
        <v>1.0421675138050466</v>
      </c>
      <c r="AE29" s="26">
        <f>'Convergence programme'!V33/100</f>
        <v>1.0464643808546721</v>
      </c>
      <c r="AF29" s="26">
        <f>'Convergence programme'!W33/100</f>
        <v>1.0507612479042976</v>
      </c>
      <c r="AG29" s="26">
        <f>'Convergence programme'!X33/100</f>
        <v>1.0550581149539229</v>
      </c>
      <c r="AH29" s="26">
        <f>'Convergence programme'!Y33/100</f>
        <v>1.0581932215066847</v>
      </c>
      <c r="AI29" s="26">
        <f>'Convergence programme'!Z33/100</f>
        <v>1.0613283280594465</v>
      </c>
      <c r="AJ29" s="26">
        <f>'Convergence programme'!AA33/100</f>
        <v>1.0644634346122082</v>
      </c>
      <c r="AK29" s="26">
        <f>'Convergence programme'!AB33/100</f>
        <v>1.06759854116497</v>
      </c>
      <c r="AL29" s="26">
        <f>'Convergence programme'!AC33/100</f>
        <v>1.0707336477177321</v>
      </c>
      <c r="AM29" s="26">
        <f>'Convergence programme'!AD33/100</f>
        <v>1.0736031536870458</v>
      </c>
      <c r="AN29" s="26">
        <f>'Convergence programme'!AE33/100</f>
        <v>1.0764726596563599</v>
      </c>
      <c r="AO29" s="26">
        <f>'Convergence programme'!AF33/100</f>
        <v>1.0793421656256736</v>
      </c>
      <c r="AP29" s="26">
        <f>'Convergence programme'!AG33/100</f>
        <v>1.0822116715949877</v>
      </c>
      <c r="AQ29" s="26">
        <f>'Convergence programme'!AH33/100</f>
        <v>1.0850811775643012</v>
      </c>
      <c r="AR29" s="26">
        <f>'Convergence programme'!AI33/100</f>
        <v>1.0876239175056635</v>
      </c>
      <c r="AS29" s="26">
        <f>'Convergence programme'!AJ33/100</f>
        <v>1.0901666574470255</v>
      </c>
      <c r="AT29" s="26">
        <f>'Convergence programme'!AK33/100</f>
        <v>1.0927093973883877</v>
      </c>
      <c r="AU29" s="26">
        <f>'Convergence programme'!AL33/100</f>
        <v>1.0952521373297497</v>
      </c>
      <c r="AV29" s="26">
        <f>'Convergence programme'!AM33/100</f>
        <v>1.0977948772711117</v>
      </c>
      <c r="AW29" s="26">
        <f>'Convergence programme'!AN33/100</f>
        <v>1.0978094027422449</v>
      </c>
      <c r="AX29" s="26">
        <f>'Convergence programme'!AO33/100</f>
        <v>1.0978239282133782</v>
      </c>
      <c r="AY29" s="26">
        <f>'Convergence programme'!AP33/100</f>
        <v>1.0978384536845112</v>
      </c>
      <c r="AZ29" s="26">
        <f>'Convergence programme'!AQ33/100</f>
        <v>1.0978529791556444</v>
      </c>
      <c r="BA29" s="26">
        <f>'Convergence programme'!AR33/100</f>
        <v>1.0978675046267774</v>
      </c>
    </row>
    <row r="30" spans="2:53" x14ac:dyDescent="0.3">
      <c r="B30" s="15" t="s">
        <v>12</v>
      </c>
      <c r="C30" s="56" t="s">
        <v>196</v>
      </c>
      <c r="D30" s="18" t="s">
        <v>195</v>
      </c>
      <c r="E30" s="18">
        <v>2010</v>
      </c>
      <c r="F30" s="20">
        <v>0</v>
      </c>
      <c r="G30" s="20">
        <v>0</v>
      </c>
      <c r="H30" s="15" t="s">
        <v>39</v>
      </c>
      <c r="K30" s="29" t="s">
        <v>89</v>
      </c>
      <c r="L30" s="29" t="s">
        <v>108</v>
      </c>
      <c r="M30" s="26">
        <f>'Convergence programme'!D34/100</f>
        <v>1</v>
      </c>
      <c r="N30" s="26">
        <f>'Convergence programme'!E34/100</f>
        <v>0.98732186701888991</v>
      </c>
      <c r="O30" s="26">
        <f>'Convergence programme'!F34/100</f>
        <v>0.97464373403777982</v>
      </c>
      <c r="P30" s="26">
        <f>'Convergence programme'!G34/100</f>
        <v>0.96196560105666995</v>
      </c>
      <c r="Q30" s="26">
        <f>'Convergence programme'!H34/100</f>
        <v>0.97953415087583651</v>
      </c>
      <c r="R30" s="26">
        <f>'Convergence programme'!I34/100</f>
        <v>0.99710270069500306</v>
      </c>
      <c r="S30" s="26"/>
      <c r="T30" s="26">
        <f>'Convergence programme'!K34/100</f>
        <v>1.0029079376881753</v>
      </c>
      <c r="U30" s="26">
        <f>'Convergence programme'!L34/100</f>
        <v>1.0058105561847612</v>
      </c>
      <c r="V30" s="26">
        <f>'Convergence programme'!M34/100</f>
        <v>1.0087131746813474</v>
      </c>
      <c r="W30" s="26">
        <f>'Convergence programme'!N34/100</f>
        <v>1.0116157931779333</v>
      </c>
      <c r="X30" s="26">
        <f>'Convergence programme'!O34/100</f>
        <v>1.0160073904835059</v>
      </c>
      <c r="Y30" s="26">
        <f>'Convergence programme'!P34/100</f>
        <v>1.0203989877890782</v>
      </c>
      <c r="Z30" s="26">
        <f>'Convergence programme'!Q34/100</f>
        <v>1.0247905850946508</v>
      </c>
      <c r="AA30" s="26">
        <f>'Convergence programme'!R34/100</f>
        <v>1.0291821824002232</v>
      </c>
      <c r="AB30" s="26">
        <f>'Convergence programme'!S34/100</f>
        <v>1.0335737797057956</v>
      </c>
      <c r="AC30" s="26">
        <f>'Convergence programme'!T34/100</f>
        <v>1.0378706467554211</v>
      </c>
      <c r="AD30" s="26">
        <f>'Convergence programme'!U34/100</f>
        <v>1.0421675138050466</v>
      </c>
      <c r="AE30" s="26">
        <f>'Convergence programme'!V34/100</f>
        <v>1.0464643808546721</v>
      </c>
      <c r="AF30" s="26">
        <f>'Convergence programme'!W34/100</f>
        <v>1.0507612479042976</v>
      </c>
      <c r="AG30" s="26">
        <f>'Convergence programme'!X34/100</f>
        <v>1.0550581149539229</v>
      </c>
      <c r="AH30" s="26">
        <f>'Convergence programme'!Y34/100</f>
        <v>1.0581932215066847</v>
      </c>
      <c r="AI30" s="26">
        <f>'Convergence programme'!Z34/100</f>
        <v>1.0613283280594465</v>
      </c>
      <c r="AJ30" s="26">
        <f>'Convergence programme'!AA34/100</f>
        <v>1.0644634346122082</v>
      </c>
      <c r="AK30" s="26">
        <f>'Convergence programme'!AB34/100</f>
        <v>1.06759854116497</v>
      </c>
      <c r="AL30" s="26">
        <f>'Convergence programme'!AC34/100</f>
        <v>1.0707336477177321</v>
      </c>
      <c r="AM30" s="26">
        <f>'Convergence programme'!AD34/100</f>
        <v>1.0736031536870458</v>
      </c>
      <c r="AN30" s="26">
        <f>'Convergence programme'!AE34/100</f>
        <v>1.0764726596563599</v>
      </c>
      <c r="AO30" s="26">
        <f>'Convergence programme'!AF34/100</f>
        <v>1.0793421656256736</v>
      </c>
      <c r="AP30" s="26">
        <f>'Convergence programme'!AG34/100</f>
        <v>1.0822116715949877</v>
      </c>
      <c r="AQ30" s="26">
        <f>'Convergence programme'!AH34/100</f>
        <v>1.0850811775643012</v>
      </c>
      <c r="AR30" s="26">
        <f>'Convergence programme'!AI34/100</f>
        <v>1.0876239175056635</v>
      </c>
      <c r="AS30" s="26">
        <f>'Convergence programme'!AJ34/100</f>
        <v>1.0901666574470255</v>
      </c>
      <c r="AT30" s="26">
        <f>'Convergence programme'!AK34/100</f>
        <v>1.0927093973883877</v>
      </c>
      <c r="AU30" s="26">
        <f>'Convergence programme'!AL34/100</f>
        <v>1.0952521373297497</v>
      </c>
      <c r="AV30" s="26">
        <f>'Convergence programme'!AM34/100</f>
        <v>1.0977948772711117</v>
      </c>
      <c r="AW30" s="26">
        <f>'Convergence programme'!AN34/100</f>
        <v>1.0978094027422449</v>
      </c>
      <c r="AX30" s="26">
        <f>'Convergence programme'!AO34/100</f>
        <v>1.0978239282133782</v>
      </c>
      <c r="AY30" s="26">
        <f>'Convergence programme'!AP34/100</f>
        <v>1.0978384536845112</v>
      </c>
      <c r="AZ30" s="26">
        <f>'Convergence programme'!AQ34/100</f>
        <v>1.0978529791556444</v>
      </c>
      <c r="BA30" s="26">
        <f>'Convergence programme'!AR34/100</f>
        <v>1.0978675046267774</v>
      </c>
    </row>
    <row r="31" spans="2:53" x14ac:dyDescent="0.3">
      <c r="B31" s="15" t="s">
        <v>12</v>
      </c>
      <c r="C31" s="56" t="s">
        <v>196</v>
      </c>
      <c r="D31" s="18" t="s">
        <v>195</v>
      </c>
      <c r="E31" s="18">
        <v>2010</v>
      </c>
      <c r="F31" s="20">
        <v>2.481876515005E-2</v>
      </c>
      <c r="G31" s="20">
        <v>3.7228147725075003E-2</v>
      </c>
      <c r="H31" s="15" t="s">
        <v>40</v>
      </c>
      <c r="K31" s="41" t="s">
        <v>131</v>
      </c>
      <c r="L31" s="41" t="s">
        <v>174</v>
      </c>
      <c r="M31" s="26">
        <f>'Convergence programme'!D35/100</f>
        <v>1</v>
      </c>
      <c r="N31" s="26">
        <f>'Convergence programme'!E35/100</f>
        <v>0.98732186701888991</v>
      </c>
      <c r="O31" s="26">
        <f>'Convergence programme'!F35/100</f>
        <v>0.97464373403777982</v>
      </c>
      <c r="P31" s="26">
        <f>'Convergence programme'!G35/100</f>
        <v>0.96196560105666995</v>
      </c>
      <c r="Q31" s="26">
        <f>'Convergence programme'!H35/100</f>
        <v>0.97953415087583651</v>
      </c>
      <c r="R31" s="26">
        <f>'Convergence programme'!I35/100</f>
        <v>0.99710270069500306</v>
      </c>
      <c r="S31" s="26"/>
      <c r="T31" s="26">
        <f>'Convergence programme'!K35/100</f>
        <v>1.0029079376881753</v>
      </c>
      <c r="U31" s="26">
        <f>'Convergence programme'!L35/100</f>
        <v>1.0058105561847612</v>
      </c>
      <c r="V31" s="26">
        <f>'Convergence programme'!M35/100</f>
        <v>1.0087131746813474</v>
      </c>
      <c r="W31" s="26">
        <f>'Convergence programme'!N35/100</f>
        <v>1.0116157931779333</v>
      </c>
      <c r="X31" s="26">
        <f>'Convergence programme'!O35/100</f>
        <v>1.0160073904835059</v>
      </c>
      <c r="Y31" s="26">
        <f>'Convergence programme'!P35/100</f>
        <v>1.0203989877890782</v>
      </c>
      <c r="Z31" s="26">
        <f>'Convergence programme'!Q35/100</f>
        <v>1.0247905850946508</v>
      </c>
      <c r="AA31" s="26">
        <f>'Convergence programme'!R35/100</f>
        <v>1.0291821824002232</v>
      </c>
      <c r="AB31" s="26">
        <f>'Convergence programme'!S35/100</f>
        <v>1.0335737797057956</v>
      </c>
      <c r="AC31" s="26">
        <f>'Convergence programme'!T35/100</f>
        <v>1.0378706467554211</v>
      </c>
      <c r="AD31" s="26">
        <f>'Convergence programme'!U35/100</f>
        <v>1.0421675138050466</v>
      </c>
      <c r="AE31" s="26">
        <f>'Convergence programme'!V35/100</f>
        <v>1.0464643808546721</v>
      </c>
      <c r="AF31" s="26">
        <f>'Convergence programme'!W35/100</f>
        <v>1.0507612479042976</v>
      </c>
      <c r="AG31" s="26">
        <f>'Convergence programme'!X35/100</f>
        <v>1.0550581149539229</v>
      </c>
      <c r="AH31" s="26">
        <f>'Convergence programme'!Y35/100</f>
        <v>1.0581932215066847</v>
      </c>
      <c r="AI31" s="26">
        <f>'Convergence programme'!Z35/100</f>
        <v>1.0613283280594465</v>
      </c>
      <c r="AJ31" s="26">
        <f>'Convergence programme'!AA35/100</f>
        <v>1.0644634346122082</v>
      </c>
      <c r="AK31" s="26">
        <f>'Convergence programme'!AB35/100</f>
        <v>1.06759854116497</v>
      </c>
      <c r="AL31" s="26">
        <f>'Convergence programme'!AC35/100</f>
        <v>1.0707336477177321</v>
      </c>
      <c r="AM31" s="26">
        <f>'Convergence programme'!AD35/100</f>
        <v>1.0736031536870458</v>
      </c>
      <c r="AN31" s="26">
        <f>'Convergence programme'!AE35/100</f>
        <v>1.0764726596563599</v>
      </c>
      <c r="AO31" s="26">
        <f>'Convergence programme'!AF35/100</f>
        <v>1.0793421656256736</v>
      </c>
      <c r="AP31" s="26">
        <f>'Convergence programme'!AG35/100</f>
        <v>1.0822116715949877</v>
      </c>
      <c r="AQ31" s="26">
        <f>'Convergence programme'!AH35/100</f>
        <v>1.0850811775643012</v>
      </c>
      <c r="AR31" s="26">
        <f>'Convergence programme'!AI35/100</f>
        <v>1.0876239175056635</v>
      </c>
      <c r="AS31" s="26">
        <f>'Convergence programme'!AJ35/100</f>
        <v>1.0901666574470255</v>
      </c>
      <c r="AT31" s="26">
        <f>'Convergence programme'!AK35/100</f>
        <v>1.0927093973883877</v>
      </c>
      <c r="AU31" s="26">
        <f>'Convergence programme'!AL35/100</f>
        <v>1.0952521373297497</v>
      </c>
      <c r="AV31" s="26">
        <f>'Convergence programme'!AM35/100</f>
        <v>1.0977948772711117</v>
      </c>
      <c r="AW31" s="26">
        <f>'Convergence programme'!AN35/100</f>
        <v>1.0978094027422449</v>
      </c>
      <c r="AX31" s="26">
        <f>'Convergence programme'!AO35/100</f>
        <v>1.0978239282133782</v>
      </c>
      <c r="AY31" s="26">
        <f>'Convergence programme'!AP35/100</f>
        <v>1.0978384536845112</v>
      </c>
      <c r="AZ31" s="26">
        <f>'Convergence programme'!AQ35/100</f>
        <v>1.0978529791556444</v>
      </c>
      <c r="BA31" s="26">
        <f>'Convergence programme'!AR35/100</f>
        <v>1.0978675046267774</v>
      </c>
    </row>
    <row r="32" spans="2:53" x14ac:dyDescent="0.3">
      <c r="B32" t="s">
        <v>12</v>
      </c>
      <c r="C32" s="56" t="s">
        <v>196</v>
      </c>
      <c r="D32" s="11" t="s">
        <v>195</v>
      </c>
      <c r="E32" s="18">
        <v>2010</v>
      </c>
      <c r="F32" s="20">
        <v>0.83761162535363898</v>
      </c>
      <c r="G32" s="20">
        <v>1.25641743803046</v>
      </c>
      <c r="H32" t="s">
        <v>41</v>
      </c>
      <c r="K32" s="42" t="s">
        <v>173</v>
      </c>
      <c r="L32" s="42" t="s">
        <v>175</v>
      </c>
      <c r="M32" s="26">
        <f>'Convergence programme'!D36/100</f>
        <v>1</v>
      </c>
      <c r="N32" s="26">
        <f>'Convergence programme'!E36/100</f>
        <v>0.99419896142059472</v>
      </c>
      <c r="O32" s="26">
        <f>'Convergence programme'!F36/100</f>
        <v>0.98839792284118944</v>
      </c>
      <c r="P32" s="26">
        <f>'Convergence programme'!G36/100</f>
        <v>0.98259688426178426</v>
      </c>
      <c r="Q32" s="26">
        <f>'Convergence programme'!H36/100</f>
        <v>0.97564528462114852</v>
      </c>
      <c r="R32" s="26">
        <f>'Convergence programme'!I36/100</f>
        <v>0.96869368498051289</v>
      </c>
      <c r="S32" s="26"/>
      <c r="T32" s="26">
        <f>'Convergence programme'!K36/100</f>
        <v>1.0208264469786408</v>
      </c>
      <c r="U32" s="26">
        <f>'Convergence programme'!L36/100</f>
        <v>1.0468928279777046</v>
      </c>
      <c r="V32" s="26">
        <f>'Convergence programme'!M36/100</f>
        <v>1.0729592089767686</v>
      </c>
      <c r="W32" s="26">
        <f>'Convergence programme'!N36/100</f>
        <v>1.0990255899758323</v>
      </c>
      <c r="X32" s="26">
        <f>'Convergence programme'!O36/100</f>
        <v>1.1106632097952529</v>
      </c>
      <c r="Y32" s="26">
        <f>'Convergence programme'!P36/100</f>
        <v>1.1223008296146735</v>
      </c>
      <c r="Z32" s="26">
        <f>'Convergence programme'!Q36/100</f>
        <v>1.1339384494340941</v>
      </c>
      <c r="AA32" s="26">
        <f>'Convergence programme'!R36/100</f>
        <v>1.1455760692535146</v>
      </c>
      <c r="AB32" s="26">
        <f>'Convergence programme'!S36/100</f>
        <v>1.1572136890729352</v>
      </c>
      <c r="AC32" s="26">
        <f>'Convergence programme'!T36/100</f>
        <v>1.1660446052965707</v>
      </c>
      <c r="AD32" s="26">
        <f>'Convergence programme'!U36/100</f>
        <v>1.1748755215202062</v>
      </c>
      <c r="AE32" s="26">
        <f>'Convergence programme'!V36/100</f>
        <v>1.1837064377438418</v>
      </c>
      <c r="AF32" s="26">
        <f>'Convergence programme'!W36/100</f>
        <v>1.1925373539674773</v>
      </c>
      <c r="AG32" s="26">
        <f>'Convergence programme'!X36/100</f>
        <v>1.2013682701911126</v>
      </c>
      <c r="AH32" s="26">
        <f>'Convergence programme'!Y36/100</f>
        <v>1.2072162243795159</v>
      </c>
      <c r="AI32" s="26">
        <f>'Convergence programme'!Z36/100</f>
        <v>1.2130641785679195</v>
      </c>
      <c r="AJ32" s="26">
        <f>'Convergence programme'!AA36/100</f>
        <v>1.2189121327563228</v>
      </c>
      <c r="AK32" s="26">
        <f>'Convergence programme'!AB36/100</f>
        <v>1.2247600869447262</v>
      </c>
      <c r="AL32" s="26">
        <f>'Convergence programme'!AC36/100</f>
        <v>1.2306080411331295</v>
      </c>
      <c r="AM32" s="26">
        <f>'Convergence programme'!AD36/100</f>
        <v>1.2390282011373634</v>
      </c>
      <c r="AN32" s="26">
        <f>'Convergence programme'!AE36/100</f>
        <v>1.2474483611415972</v>
      </c>
      <c r="AO32" s="26">
        <f>'Convergence programme'!AF36/100</f>
        <v>1.2558685211458311</v>
      </c>
      <c r="AP32" s="26">
        <f>'Convergence programme'!AG36/100</f>
        <v>1.2642886811500649</v>
      </c>
      <c r="AQ32" s="26">
        <f>'Convergence programme'!AH36/100</f>
        <v>1.2727088411542986</v>
      </c>
      <c r="AR32" s="26">
        <f>'Convergence programme'!AI36/100</f>
        <v>1.279004900681374</v>
      </c>
      <c r="AS32" s="26">
        <f>'Convergence programme'!AJ36/100</f>
        <v>1.2853009602084495</v>
      </c>
      <c r="AT32" s="26">
        <f>'Convergence programme'!AK36/100</f>
        <v>1.2915970197355251</v>
      </c>
      <c r="AU32" s="26">
        <f>'Convergence programme'!AL36/100</f>
        <v>1.2978930792626004</v>
      </c>
      <c r="AV32" s="26">
        <f>'Convergence programme'!AM36/100</f>
        <v>1.3041891387896754</v>
      </c>
      <c r="AW32" s="26">
        <f>'Convergence programme'!AN36/100</f>
        <v>1.3101897052683433</v>
      </c>
      <c r="AX32" s="26">
        <f>'Convergence programme'!AO36/100</f>
        <v>1.3161902717470111</v>
      </c>
      <c r="AY32" s="26">
        <f>'Convergence programme'!AP36/100</f>
        <v>1.3221908382256788</v>
      </c>
      <c r="AZ32" s="26">
        <f>'Convergence programme'!AQ36/100</f>
        <v>1.3281914047043466</v>
      </c>
      <c r="BA32" s="26">
        <f>'Convergence programme'!AR36/100</f>
        <v>1.3341919711830139</v>
      </c>
    </row>
    <row r="33" spans="2:23" x14ac:dyDescent="0.3">
      <c r="B33" t="s">
        <v>12</v>
      </c>
      <c r="C33" s="56" t="s">
        <v>196</v>
      </c>
      <c r="D33" s="11" t="s">
        <v>195</v>
      </c>
      <c r="E33" s="18">
        <v>2010</v>
      </c>
      <c r="F33" s="20">
        <v>1.4147469626097999</v>
      </c>
      <c r="G33" s="20">
        <v>2.1221204439146901</v>
      </c>
      <c r="H33" t="s">
        <v>42</v>
      </c>
    </row>
    <row r="34" spans="2:23" x14ac:dyDescent="0.3">
      <c r="B34" t="s">
        <v>12</v>
      </c>
      <c r="C34" s="56" t="s">
        <v>196</v>
      </c>
      <c r="D34" s="11" t="s">
        <v>195</v>
      </c>
      <c r="E34" s="18">
        <v>2010</v>
      </c>
      <c r="F34" s="20">
        <v>2.0798131628644199</v>
      </c>
      <c r="G34" s="20">
        <v>3.11971974429663</v>
      </c>
      <c r="H34" t="s">
        <v>43</v>
      </c>
    </row>
    <row r="35" spans="2:23" x14ac:dyDescent="0.3">
      <c r="B35" t="s">
        <v>12</v>
      </c>
      <c r="C35" s="56" t="s">
        <v>196</v>
      </c>
      <c r="D35" s="11" t="s">
        <v>195</v>
      </c>
      <c r="E35" s="18">
        <v>2010</v>
      </c>
      <c r="F35" s="20">
        <v>0.47314864319521999</v>
      </c>
      <c r="G35" s="20">
        <v>0.70972296479283004</v>
      </c>
      <c r="H35" t="s">
        <v>44</v>
      </c>
      <c r="M35" s="17"/>
      <c r="O35" s="17"/>
    </row>
    <row r="36" spans="2:23" x14ac:dyDescent="0.3">
      <c r="B36" t="s">
        <v>12</v>
      </c>
      <c r="C36" s="56" t="s">
        <v>196</v>
      </c>
      <c r="D36" s="11" t="s">
        <v>195</v>
      </c>
      <c r="E36" s="18">
        <v>2010</v>
      </c>
      <c r="F36" s="20">
        <v>1.8784549448911301</v>
      </c>
      <c r="G36" s="20">
        <v>2.8176824173366999</v>
      </c>
      <c r="H36" t="s">
        <v>45</v>
      </c>
      <c r="M36" s="17"/>
      <c r="O36" s="17"/>
    </row>
    <row r="37" spans="2:23" x14ac:dyDescent="0.3">
      <c r="B37" t="s">
        <v>12</v>
      </c>
      <c r="C37" s="56" t="s">
        <v>196</v>
      </c>
      <c r="D37" s="11" t="s">
        <v>195</v>
      </c>
      <c r="E37" s="18">
        <v>2010</v>
      </c>
      <c r="F37" s="20">
        <v>0</v>
      </c>
      <c r="G37" s="20">
        <v>0</v>
      </c>
      <c r="H37" t="s">
        <v>46</v>
      </c>
      <c r="K37" t="s">
        <v>83</v>
      </c>
      <c r="L37" t="s">
        <v>3</v>
      </c>
      <c r="M37" t="s">
        <v>4</v>
      </c>
      <c r="N37" t="s">
        <v>5</v>
      </c>
      <c r="O37" t="s">
        <v>84</v>
      </c>
      <c r="P37" t="s">
        <v>6</v>
      </c>
      <c r="Q37" t="s">
        <v>85</v>
      </c>
      <c r="R37" t="s">
        <v>86</v>
      </c>
      <c r="T37" t="s">
        <v>88</v>
      </c>
      <c r="U37" t="s">
        <v>89</v>
      </c>
      <c r="V37" t="s">
        <v>131</v>
      </c>
      <c r="W37" t="s">
        <v>173</v>
      </c>
    </row>
    <row r="38" spans="2:23" x14ac:dyDescent="0.3">
      <c r="B38" t="s">
        <v>12</v>
      </c>
      <c r="C38" s="56" t="s">
        <v>196</v>
      </c>
      <c r="D38" s="11" t="s">
        <v>195</v>
      </c>
      <c r="E38" s="18">
        <v>2010</v>
      </c>
      <c r="F38" s="20">
        <v>3.3346073865261602E-2</v>
      </c>
      <c r="G38" s="20">
        <v>5.0019110797892397E-2</v>
      </c>
      <c r="H38" t="s">
        <v>47</v>
      </c>
      <c r="K38" t="s">
        <v>94</v>
      </c>
      <c r="L38" t="s">
        <v>96</v>
      </c>
      <c r="M38" s="17" t="s">
        <v>98</v>
      </c>
      <c r="N38" t="s">
        <v>99</v>
      </c>
      <c r="O38" t="s">
        <v>100</v>
      </c>
      <c r="P38" t="s">
        <v>101</v>
      </c>
      <c r="Q38" t="s">
        <v>102</v>
      </c>
      <c r="R38" t="s">
        <v>104</v>
      </c>
      <c r="T38" t="s">
        <v>106</v>
      </c>
      <c r="U38" t="s">
        <v>108</v>
      </c>
      <c r="V38" t="s">
        <v>174</v>
      </c>
      <c r="W38" t="s">
        <v>175</v>
      </c>
    </row>
    <row r="39" spans="2:23" x14ac:dyDescent="0.3">
      <c r="B39" t="s">
        <v>12</v>
      </c>
      <c r="C39" s="56" t="s">
        <v>196</v>
      </c>
      <c r="D39" s="11" t="s">
        <v>195</v>
      </c>
      <c r="E39" s="18">
        <v>2010</v>
      </c>
      <c r="F39" s="20">
        <v>2.44246435071845</v>
      </c>
      <c r="G39" s="20">
        <v>3.6636965260776702</v>
      </c>
      <c r="H39" t="s">
        <v>48</v>
      </c>
      <c r="K39" s="108">
        <v>2010</v>
      </c>
      <c r="L39" s="17">
        <v>1</v>
      </c>
      <c r="M39" s="17">
        <v>1</v>
      </c>
      <c r="N39" s="17">
        <v>1</v>
      </c>
      <c r="O39" s="17">
        <v>1</v>
      </c>
      <c r="P39" s="17">
        <v>1</v>
      </c>
      <c r="Q39" s="17">
        <v>1</v>
      </c>
      <c r="R39" s="17">
        <v>1</v>
      </c>
      <c r="S39" s="17"/>
      <c r="T39" s="17">
        <v>1</v>
      </c>
      <c r="U39" s="17">
        <v>1</v>
      </c>
      <c r="V39" s="17">
        <v>1</v>
      </c>
      <c r="W39" s="17">
        <v>1</v>
      </c>
    </row>
    <row r="40" spans="2:23" x14ac:dyDescent="0.3">
      <c r="B40" t="s">
        <v>12</v>
      </c>
      <c r="C40" s="56" t="s">
        <v>196</v>
      </c>
      <c r="D40" s="11" t="s">
        <v>195</v>
      </c>
      <c r="E40" s="18">
        <v>2010</v>
      </c>
      <c r="F40" s="20">
        <v>0.13706878026535399</v>
      </c>
      <c r="G40" s="20">
        <v>0.205603170398031</v>
      </c>
      <c r="H40" t="s">
        <v>49</v>
      </c>
      <c r="K40" s="108">
        <v>2011</v>
      </c>
      <c r="L40" s="17">
        <v>0.99419896142059472</v>
      </c>
      <c r="M40" s="17">
        <v>0.99419896142059472</v>
      </c>
      <c r="N40" s="17">
        <v>1.040300445892907</v>
      </c>
      <c r="O40" s="17">
        <v>1.040300445892907</v>
      </c>
      <c r="P40" s="17">
        <v>0.99419896142059472</v>
      </c>
      <c r="Q40" s="17">
        <v>0.99419896142059472</v>
      </c>
      <c r="R40" s="17">
        <v>0.99419896142059472</v>
      </c>
      <c r="S40" s="17"/>
      <c r="T40" s="17">
        <v>0.98732186701888991</v>
      </c>
      <c r="U40" s="17">
        <v>0.98732186701888991</v>
      </c>
      <c r="V40" s="17">
        <v>0.98732186701888991</v>
      </c>
      <c r="W40" s="17">
        <v>0.99419896142059472</v>
      </c>
    </row>
    <row r="41" spans="2:23" x14ac:dyDescent="0.3">
      <c r="B41" t="s">
        <v>12</v>
      </c>
      <c r="C41" s="56" t="s">
        <v>196</v>
      </c>
      <c r="D41" s="11" t="s">
        <v>195</v>
      </c>
      <c r="E41" s="18">
        <v>2010</v>
      </c>
      <c r="F41" s="20">
        <v>1.04061069893179</v>
      </c>
      <c r="G41" s="20">
        <v>1.56091604839769</v>
      </c>
      <c r="H41" t="s">
        <v>50</v>
      </c>
      <c r="K41" s="108">
        <v>2012</v>
      </c>
      <c r="L41" s="17">
        <v>0.98839792284118944</v>
      </c>
      <c r="M41" s="17">
        <v>0.98839792284118944</v>
      </c>
      <c r="N41" s="17">
        <v>1.0806008917858139</v>
      </c>
      <c r="O41" s="17">
        <v>1.0806008917858139</v>
      </c>
      <c r="P41" s="17">
        <v>0.98839792284118944</v>
      </c>
      <c r="Q41" s="17">
        <v>0.98839792284118944</v>
      </c>
      <c r="R41" s="17">
        <v>0.98839792284118944</v>
      </c>
      <c r="S41" s="17"/>
      <c r="T41" s="17">
        <v>0.97464373403777982</v>
      </c>
      <c r="U41" s="17">
        <v>0.97464373403777982</v>
      </c>
      <c r="V41" s="17">
        <v>0.97464373403777982</v>
      </c>
      <c r="W41" s="17">
        <v>0.98839792284118944</v>
      </c>
    </row>
    <row r="42" spans="2:23" x14ac:dyDescent="0.3">
      <c r="B42" t="s">
        <v>12</v>
      </c>
      <c r="C42" s="56" t="s">
        <v>196</v>
      </c>
      <c r="D42" s="11" t="s">
        <v>195</v>
      </c>
      <c r="E42" s="18">
        <v>2010</v>
      </c>
      <c r="F42" s="20">
        <v>0.32579221175369999</v>
      </c>
      <c r="G42" s="20">
        <v>0.48868831763054998</v>
      </c>
      <c r="H42" t="s">
        <v>51</v>
      </c>
      <c r="K42" s="108">
        <v>2013</v>
      </c>
      <c r="L42" s="17">
        <v>0.98259688426178426</v>
      </c>
      <c r="M42" s="17">
        <v>0.98259688426178426</v>
      </c>
      <c r="N42" s="17">
        <v>1.1209013376787207</v>
      </c>
      <c r="O42" s="17">
        <v>1.1209013376787207</v>
      </c>
      <c r="P42" s="17">
        <v>0.98259688426178426</v>
      </c>
      <c r="Q42" s="17">
        <v>0.98259688426178426</v>
      </c>
      <c r="R42" s="17">
        <v>0.98259688426178426</v>
      </c>
      <c r="S42" s="17"/>
      <c r="T42" s="17">
        <v>0.96196560105666995</v>
      </c>
      <c r="U42" s="17">
        <v>0.96196560105666995</v>
      </c>
      <c r="V42" s="17">
        <v>0.96196560105666995</v>
      </c>
      <c r="W42" s="17">
        <v>0.98259688426178426</v>
      </c>
    </row>
    <row r="43" spans="2:23" x14ac:dyDescent="0.3">
      <c r="B43" t="s">
        <v>12</v>
      </c>
      <c r="C43" s="56" t="s">
        <v>196</v>
      </c>
      <c r="D43" s="11" t="s">
        <v>195</v>
      </c>
      <c r="E43" s="18">
        <v>2010</v>
      </c>
      <c r="F43" s="20">
        <v>1.4119840471487299</v>
      </c>
      <c r="G43" s="20">
        <v>2.1179760707230999</v>
      </c>
      <c r="H43" t="s">
        <v>52</v>
      </c>
      <c r="K43" s="108">
        <v>2014</v>
      </c>
      <c r="L43" s="17">
        <v>0.97564528462114852</v>
      </c>
      <c r="M43" s="17">
        <v>0.97564528462114852</v>
      </c>
      <c r="N43" s="17">
        <v>1.1698019639833184</v>
      </c>
      <c r="O43" s="17">
        <v>1.0711839882831358</v>
      </c>
      <c r="P43" s="17">
        <v>0.97564528462114852</v>
      </c>
      <c r="Q43" s="17">
        <v>0.97564528462114852</v>
      </c>
      <c r="R43" s="17">
        <v>0.97564528462114852</v>
      </c>
      <c r="S43" s="17"/>
      <c r="T43" s="17">
        <v>0.97953415087583651</v>
      </c>
      <c r="U43" s="17">
        <v>0.97953415087583651</v>
      </c>
      <c r="V43" s="17">
        <v>0.97953415087583651</v>
      </c>
      <c r="W43" s="17">
        <v>0.97564528462114852</v>
      </c>
    </row>
    <row r="44" spans="2:23" x14ac:dyDescent="0.3">
      <c r="B44" t="s">
        <v>12</v>
      </c>
      <c r="C44" s="56" t="s">
        <v>196</v>
      </c>
      <c r="D44" s="11" t="s">
        <v>195</v>
      </c>
      <c r="E44" s="18">
        <v>2010</v>
      </c>
      <c r="F44" s="20">
        <v>0</v>
      </c>
      <c r="G44" s="20">
        <v>0</v>
      </c>
      <c r="H44" t="s">
        <v>53</v>
      </c>
      <c r="K44" s="108">
        <v>2015</v>
      </c>
      <c r="L44" s="17">
        <v>0.96869368498051289</v>
      </c>
      <c r="M44" s="17">
        <v>0.96869368498051289</v>
      </c>
      <c r="N44" s="17">
        <v>1.2187025902879158</v>
      </c>
      <c r="O44" s="17">
        <v>1.0214666388875508</v>
      </c>
      <c r="P44" s="17">
        <v>0.96869368498051289</v>
      </c>
      <c r="Q44" s="17">
        <v>0.96869368498051289</v>
      </c>
      <c r="R44" s="17">
        <v>0.96869368498051289</v>
      </c>
      <c r="S44" s="17"/>
      <c r="T44" s="17">
        <v>0.99710270069500306</v>
      </c>
      <c r="U44" s="17">
        <v>0.99710270069500306</v>
      </c>
      <c r="V44" s="17">
        <v>0.99710270069500306</v>
      </c>
      <c r="W44" s="17">
        <v>0.96869368498051289</v>
      </c>
    </row>
    <row r="45" spans="2:23" x14ac:dyDescent="0.3">
      <c r="B45" t="s">
        <v>12</v>
      </c>
      <c r="C45" s="56" t="s">
        <v>196</v>
      </c>
      <c r="D45" s="11" t="s">
        <v>195</v>
      </c>
      <c r="E45" s="18">
        <v>2010</v>
      </c>
      <c r="F45" s="20">
        <v>6.3270108065090105E-2</v>
      </c>
      <c r="G45" s="20">
        <v>9.4905162097635207E-2</v>
      </c>
      <c r="H45" t="s">
        <v>54</v>
      </c>
      <c r="K45" s="108">
        <v>2016</v>
      </c>
      <c r="L45" s="17">
        <v>0.99476006597957678</v>
      </c>
      <c r="M45" s="17">
        <v>0.99476006597957678</v>
      </c>
      <c r="N45" s="17">
        <v>1.2065544489272586</v>
      </c>
      <c r="O45" s="17">
        <v>1.0159834155188685</v>
      </c>
      <c r="P45" s="17">
        <v>0.99476006597957678</v>
      </c>
      <c r="Q45" s="17">
        <v>0.99476006597957678</v>
      </c>
      <c r="R45" s="17">
        <v>0.99476006597957678</v>
      </c>
      <c r="S45" s="17"/>
      <c r="T45" s="17">
        <v>1.0000053191915892</v>
      </c>
      <c r="U45" s="17">
        <v>1.0000053191915892</v>
      </c>
      <c r="V45" s="17">
        <v>1.0000053191915892</v>
      </c>
      <c r="W45" s="17">
        <v>0.99476006597957678</v>
      </c>
    </row>
    <row r="46" spans="2:23" x14ac:dyDescent="0.3">
      <c r="B46" t="s">
        <v>12</v>
      </c>
      <c r="C46" s="56" t="s">
        <v>196</v>
      </c>
      <c r="D46" s="11" t="s">
        <v>195</v>
      </c>
      <c r="E46" s="18">
        <v>2010</v>
      </c>
      <c r="F46" s="20">
        <v>3.1876674648601402E-2</v>
      </c>
      <c r="G46" s="20">
        <v>4.7815011972902097E-2</v>
      </c>
      <c r="H46" t="s">
        <v>55</v>
      </c>
      <c r="K46" s="108">
        <v>2017</v>
      </c>
      <c r="L46" s="17">
        <v>1.0208264469786408</v>
      </c>
      <c r="M46" s="17">
        <v>1.0208264469786408</v>
      </c>
      <c r="N46" s="17">
        <v>1.1944063075666016</v>
      </c>
      <c r="O46" s="17">
        <v>1.0105001921501864</v>
      </c>
      <c r="P46" s="17">
        <v>1.0208264469786408</v>
      </c>
      <c r="Q46" s="17">
        <v>1.0208264469786408</v>
      </c>
      <c r="R46" s="17">
        <v>1.0208264469786408</v>
      </c>
      <c r="S46" s="17"/>
      <c r="T46" s="17">
        <v>1.0029079376881753</v>
      </c>
      <c r="U46" s="17">
        <v>1.0029079376881753</v>
      </c>
      <c r="V46" s="17">
        <v>1.0029079376881753</v>
      </c>
      <c r="W46" s="17">
        <v>1.0208264469786408</v>
      </c>
    </row>
    <row r="47" spans="2:23" x14ac:dyDescent="0.3">
      <c r="B47" t="s">
        <v>12</v>
      </c>
      <c r="C47" s="56" t="s">
        <v>196</v>
      </c>
      <c r="D47" s="11" t="s">
        <v>195</v>
      </c>
      <c r="E47" s="18">
        <v>2010</v>
      </c>
      <c r="F47" s="20">
        <v>0</v>
      </c>
      <c r="G47" s="20">
        <v>0</v>
      </c>
      <c r="H47" t="s">
        <v>56</v>
      </c>
      <c r="K47" s="108">
        <v>2018</v>
      </c>
      <c r="L47" s="17">
        <v>1.0468928279777046</v>
      </c>
      <c r="M47" s="17">
        <v>1.0468928279777046</v>
      </c>
      <c r="N47" s="17">
        <v>1.1822581662059444</v>
      </c>
      <c r="O47" s="17">
        <v>1.005016968781504</v>
      </c>
      <c r="P47" s="17">
        <v>1.0468928279777046</v>
      </c>
      <c r="Q47" s="17">
        <v>1.0468928279777046</v>
      </c>
      <c r="R47" s="17">
        <v>1.0468928279777046</v>
      </c>
      <c r="S47" s="17"/>
      <c r="T47" s="17">
        <v>1.0058105561847612</v>
      </c>
      <c r="U47" s="17">
        <v>1.0058105561847612</v>
      </c>
      <c r="V47" s="17">
        <v>1.0058105561847612</v>
      </c>
      <c r="W47" s="17">
        <v>1.0468928279777046</v>
      </c>
    </row>
    <row r="48" spans="2:23" x14ac:dyDescent="0.3">
      <c r="B48" t="s">
        <v>12</v>
      </c>
      <c r="C48" s="56" t="s">
        <v>196</v>
      </c>
      <c r="D48" s="11" t="s">
        <v>195</v>
      </c>
      <c r="E48" s="18">
        <v>2010</v>
      </c>
      <c r="F48" s="20">
        <v>0.46570814664170701</v>
      </c>
      <c r="G48" s="20">
        <v>0.69856221996255996</v>
      </c>
      <c r="H48" t="s">
        <v>57</v>
      </c>
      <c r="K48" s="108">
        <v>2019</v>
      </c>
      <c r="L48" s="17">
        <v>1.0729592089767686</v>
      </c>
      <c r="M48" s="17">
        <v>1.0729592089767686</v>
      </c>
      <c r="N48" s="17">
        <v>1.1701100248452874</v>
      </c>
      <c r="O48" s="17">
        <v>0.99953374541282192</v>
      </c>
      <c r="P48" s="17">
        <v>1.0729592089767686</v>
      </c>
      <c r="Q48" s="17">
        <v>1.0729592089767686</v>
      </c>
      <c r="R48" s="17">
        <v>1.0729592089767686</v>
      </c>
      <c r="S48" s="17"/>
      <c r="T48" s="17">
        <v>1.0087131746813474</v>
      </c>
      <c r="U48" s="17">
        <v>1.0087131746813474</v>
      </c>
      <c r="V48" s="17">
        <v>1.0087131746813474</v>
      </c>
      <c r="W48" s="17">
        <v>1.0729592089767686</v>
      </c>
    </row>
    <row r="49" spans="2:23" x14ac:dyDescent="0.3">
      <c r="B49" t="s">
        <v>12</v>
      </c>
      <c r="C49" s="56" t="s">
        <v>196</v>
      </c>
      <c r="D49" s="11" t="s">
        <v>195</v>
      </c>
      <c r="E49" s="18">
        <v>2010</v>
      </c>
      <c r="F49" s="20">
        <v>0.18311814878590399</v>
      </c>
      <c r="G49" s="20">
        <v>0.27467722317885601</v>
      </c>
      <c r="H49" t="s">
        <v>58</v>
      </c>
      <c r="K49" s="108">
        <v>2020</v>
      </c>
      <c r="L49" s="17">
        <v>1.0990255899758323</v>
      </c>
      <c r="M49" s="17">
        <v>1.0990255899758323</v>
      </c>
      <c r="N49" s="17">
        <v>1.1579618834846301</v>
      </c>
      <c r="O49" s="17">
        <v>0.99405052204413957</v>
      </c>
      <c r="P49" s="17">
        <v>1.0990255899758323</v>
      </c>
      <c r="Q49" s="17">
        <v>1.0990255899758323</v>
      </c>
      <c r="R49" s="17">
        <v>1.0990255899758323</v>
      </c>
      <c r="S49" s="17"/>
      <c r="T49" s="17">
        <v>1.0116157931779333</v>
      </c>
      <c r="U49" s="17">
        <v>1.0116157931779333</v>
      </c>
      <c r="V49" s="17">
        <v>1.0116157931779333</v>
      </c>
      <c r="W49" s="17">
        <v>1.0990255899758323</v>
      </c>
    </row>
    <row r="50" spans="2:23" x14ac:dyDescent="0.3">
      <c r="B50" t="s">
        <v>12</v>
      </c>
      <c r="C50" s="56" t="s">
        <v>196</v>
      </c>
      <c r="D50" s="11" t="s">
        <v>195</v>
      </c>
      <c r="E50" s="18">
        <v>2010</v>
      </c>
      <c r="F50" s="20">
        <v>0.19266124095135301</v>
      </c>
      <c r="G50" s="20">
        <v>0.28899186142702998</v>
      </c>
      <c r="H50" t="s">
        <v>59</v>
      </c>
      <c r="K50" s="108">
        <v>2021</v>
      </c>
      <c r="L50" s="17">
        <v>1.1106632097952529</v>
      </c>
      <c r="M50" s="17">
        <v>1.1106632097952529</v>
      </c>
      <c r="N50" s="17">
        <v>1.1468430893963402</v>
      </c>
      <c r="O50" s="17">
        <v>0.98928701637077865</v>
      </c>
      <c r="P50" s="17">
        <v>1.1106632097952529</v>
      </c>
      <c r="Q50" s="17">
        <v>1.1106632097952529</v>
      </c>
      <c r="R50" s="17">
        <v>1.1106632097952529</v>
      </c>
      <c r="S50" s="17"/>
      <c r="T50" s="17">
        <v>1.0160073904835059</v>
      </c>
      <c r="U50" s="17">
        <v>1.0160073904835059</v>
      </c>
      <c r="V50" s="17">
        <v>1.0160073904835059</v>
      </c>
      <c r="W50" s="17">
        <v>1.1106632097952529</v>
      </c>
    </row>
    <row r="51" spans="2:23" x14ac:dyDescent="0.3">
      <c r="B51" t="s">
        <v>12</v>
      </c>
      <c r="C51" s="56" t="s">
        <v>196</v>
      </c>
      <c r="D51" s="11" t="s">
        <v>195</v>
      </c>
      <c r="E51" s="18">
        <v>2010</v>
      </c>
      <c r="F51" s="20">
        <v>0</v>
      </c>
      <c r="G51" s="20">
        <v>0</v>
      </c>
      <c r="H51" t="s">
        <v>60</v>
      </c>
      <c r="K51" s="108">
        <v>2022</v>
      </c>
      <c r="L51" s="17">
        <v>1.1223008296146735</v>
      </c>
      <c r="M51" s="17">
        <v>1.1223008296146735</v>
      </c>
      <c r="N51" s="17">
        <v>1.13572429530805</v>
      </c>
      <c r="O51" s="17">
        <v>0.98452351069741761</v>
      </c>
      <c r="P51" s="17">
        <v>1.1223008296146735</v>
      </c>
      <c r="Q51" s="17">
        <v>1.1223008296146735</v>
      </c>
      <c r="R51" s="17">
        <v>1.1223008296146735</v>
      </c>
      <c r="S51" s="17"/>
      <c r="T51" s="17">
        <v>1.0203989877890782</v>
      </c>
      <c r="U51" s="17">
        <v>1.0203989877890782</v>
      </c>
      <c r="V51" s="17">
        <v>1.0203989877890782</v>
      </c>
      <c r="W51" s="17">
        <v>1.1223008296146735</v>
      </c>
    </row>
    <row r="52" spans="2:23" x14ac:dyDescent="0.3">
      <c r="B52" t="s">
        <v>12</v>
      </c>
      <c r="C52" s="56" t="s">
        <v>196</v>
      </c>
      <c r="D52" s="11" t="s">
        <v>195</v>
      </c>
      <c r="E52" s="18">
        <v>2010</v>
      </c>
      <c r="F52" s="20">
        <v>0</v>
      </c>
      <c r="G52" s="20">
        <v>0</v>
      </c>
      <c r="H52" t="s">
        <v>61</v>
      </c>
      <c r="K52" s="108">
        <v>2023</v>
      </c>
      <c r="L52" s="17">
        <v>1.1339384494340941</v>
      </c>
      <c r="M52" s="17">
        <v>1.1339384494340941</v>
      </c>
      <c r="N52" s="17">
        <v>1.1246055012197598</v>
      </c>
      <c r="O52" s="17">
        <v>0.97976000502405669</v>
      </c>
      <c r="P52" s="17">
        <v>1.1339384494340941</v>
      </c>
      <c r="Q52" s="17">
        <v>1.1339384494340941</v>
      </c>
      <c r="R52" s="17">
        <v>1.1339384494340941</v>
      </c>
      <c r="S52" s="17"/>
      <c r="T52" s="17">
        <v>1.0247905850946508</v>
      </c>
      <c r="U52" s="17">
        <v>1.0247905850946508</v>
      </c>
      <c r="V52" s="17">
        <v>1.0247905850946508</v>
      </c>
      <c r="W52" s="17">
        <v>1.1339384494340941</v>
      </c>
    </row>
    <row r="53" spans="2:23" x14ac:dyDescent="0.3">
      <c r="B53" s="16" t="s">
        <v>12</v>
      </c>
      <c r="C53" s="56" t="s">
        <v>196</v>
      </c>
      <c r="D53" s="19" t="s">
        <v>195</v>
      </c>
      <c r="E53" s="18">
        <v>2010</v>
      </c>
      <c r="F53" s="20">
        <v>0.31513700490712898</v>
      </c>
      <c r="G53" s="20">
        <v>0.472705507360694</v>
      </c>
      <c r="H53" s="15" t="s">
        <v>62</v>
      </c>
      <c r="K53" s="108">
        <v>2024</v>
      </c>
      <c r="L53" s="17">
        <v>1.1455760692535146</v>
      </c>
      <c r="M53" s="17">
        <v>1.1455760692535146</v>
      </c>
      <c r="N53" s="17">
        <v>1.1134867071314698</v>
      </c>
      <c r="O53" s="17">
        <v>0.97499649935069566</v>
      </c>
      <c r="P53" s="17">
        <v>1.1455760692535146</v>
      </c>
      <c r="Q53" s="17">
        <v>1.1455760692535146</v>
      </c>
      <c r="R53" s="17">
        <v>1.1455760692535146</v>
      </c>
      <c r="S53" s="17"/>
      <c r="T53" s="17">
        <v>1.0291821824002232</v>
      </c>
      <c r="U53" s="17">
        <v>1.0291821824002232</v>
      </c>
      <c r="V53" s="17">
        <v>1.0291821824002232</v>
      </c>
      <c r="W53" s="17">
        <v>1.1455760692535146</v>
      </c>
    </row>
    <row r="54" spans="2:23" x14ac:dyDescent="0.3">
      <c r="B54" s="15" t="s">
        <v>12</v>
      </c>
      <c r="C54" s="56" t="s">
        <v>196</v>
      </c>
      <c r="D54" s="18" t="s">
        <v>195</v>
      </c>
      <c r="E54" s="18">
        <v>2010</v>
      </c>
      <c r="F54" s="20">
        <v>0</v>
      </c>
      <c r="G54" s="20">
        <v>0</v>
      </c>
      <c r="H54" s="15" t="s">
        <v>63</v>
      </c>
      <c r="K54" s="108">
        <v>2025</v>
      </c>
      <c r="L54" s="17">
        <v>1.1572136890729352</v>
      </c>
      <c r="M54" s="17">
        <v>1.1572136890729352</v>
      </c>
      <c r="N54" s="17">
        <v>1.1023679130431796</v>
      </c>
      <c r="O54" s="17">
        <v>0.97023299367733495</v>
      </c>
      <c r="P54" s="17">
        <v>1.1572136890729352</v>
      </c>
      <c r="Q54" s="17">
        <v>1.1572136890729352</v>
      </c>
      <c r="R54" s="17">
        <v>1.1572136890729352</v>
      </c>
      <c r="S54" s="17"/>
      <c r="T54" s="17">
        <v>1.0335737797057956</v>
      </c>
      <c r="U54" s="17">
        <v>1.0335737797057956</v>
      </c>
      <c r="V54" s="17">
        <v>1.0335737797057956</v>
      </c>
      <c r="W54" s="17">
        <v>1.1572136890729352</v>
      </c>
    </row>
    <row r="55" spans="2:23" x14ac:dyDescent="0.3">
      <c r="B55" s="15" t="s">
        <v>12</v>
      </c>
      <c r="C55" s="56" t="s">
        <v>196</v>
      </c>
      <c r="D55" s="18" t="s">
        <v>195</v>
      </c>
      <c r="E55" s="18">
        <v>2010</v>
      </c>
      <c r="F55" s="20">
        <v>4.2376896186426203</v>
      </c>
      <c r="G55" s="20">
        <v>6.35653442796393</v>
      </c>
      <c r="H55" s="15" t="s">
        <v>64</v>
      </c>
      <c r="K55" s="108">
        <v>2026</v>
      </c>
      <c r="L55" s="17">
        <v>1.1660446052965707</v>
      </c>
      <c r="M55" s="17">
        <v>1.1660446052965707</v>
      </c>
      <c r="N55" s="17">
        <v>1.1157263161666005</v>
      </c>
      <c r="O55" s="17">
        <v>0.96684054379646345</v>
      </c>
      <c r="P55" s="17">
        <v>1.1660446052965707</v>
      </c>
      <c r="Q55" s="17">
        <v>1.1660446052965707</v>
      </c>
      <c r="R55" s="17">
        <v>1.1660446052965707</v>
      </c>
      <c r="S55" s="17"/>
      <c r="T55" s="17">
        <v>1.0378706467554211</v>
      </c>
      <c r="U55" s="17">
        <v>1.0378706467554211</v>
      </c>
      <c r="V55" s="17">
        <v>1.0378706467554211</v>
      </c>
      <c r="W55" s="17">
        <v>1.1660446052965707</v>
      </c>
    </row>
    <row r="56" spans="2:23" x14ac:dyDescent="0.3">
      <c r="B56" s="15" t="s">
        <v>12</v>
      </c>
      <c r="C56" s="56" t="s">
        <v>196</v>
      </c>
      <c r="D56" s="18" t="s">
        <v>195</v>
      </c>
      <c r="E56" s="18">
        <v>2010</v>
      </c>
      <c r="F56" s="20">
        <v>2.4422594595359</v>
      </c>
      <c r="G56" s="20">
        <v>3.6633891893038499</v>
      </c>
      <c r="H56" s="15" t="s">
        <v>65</v>
      </c>
      <c r="K56" s="108">
        <v>2027</v>
      </c>
      <c r="L56" s="17">
        <v>1.1748755215202062</v>
      </c>
      <c r="M56" s="17">
        <v>1.1748755215202062</v>
      </c>
      <c r="N56" s="17">
        <v>1.1290847192900213</v>
      </c>
      <c r="O56" s="17">
        <v>0.96344809391559183</v>
      </c>
      <c r="P56" s="17">
        <v>1.1748755215202062</v>
      </c>
      <c r="Q56" s="17">
        <v>1.1748755215202062</v>
      </c>
      <c r="R56" s="17">
        <v>1.1748755215202062</v>
      </c>
      <c r="S56" s="17"/>
      <c r="T56" s="17">
        <v>1.0421675138050466</v>
      </c>
      <c r="U56" s="17">
        <v>1.0421675138050466</v>
      </c>
      <c r="V56" s="17">
        <v>1.0421675138050466</v>
      </c>
      <c r="W56" s="17">
        <v>1.1748755215202062</v>
      </c>
    </row>
    <row r="57" spans="2:23" x14ac:dyDescent="0.3">
      <c r="B57" s="15" t="s">
        <v>12</v>
      </c>
      <c r="C57" s="56" t="s">
        <v>196</v>
      </c>
      <c r="D57" s="18" t="s">
        <v>195</v>
      </c>
      <c r="E57" s="18">
        <v>2010</v>
      </c>
      <c r="F57" s="20">
        <v>1.913157967621</v>
      </c>
      <c r="G57" s="20">
        <v>2.8697369514314999</v>
      </c>
      <c r="H57" s="15" t="s">
        <v>66</v>
      </c>
      <c r="K57" s="108">
        <v>2028</v>
      </c>
      <c r="L57" s="17">
        <v>1.1837064377438418</v>
      </c>
      <c r="M57" s="17">
        <v>1.1837064377438418</v>
      </c>
      <c r="N57" s="17">
        <v>1.1424431224134421</v>
      </c>
      <c r="O57" s="17">
        <v>0.96005564403472021</v>
      </c>
      <c r="P57" s="17">
        <v>1.1837064377438418</v>
      </c>
      <c r="Q57" s="17">
        <v>1.1837064377438418</v>
      </c>
      <c r="R57" s="17">
        <v>1.1837064377438418</v>
      </c>
      <c r="S57" s="17"/>
      <c r="T57" s="17">
        <v>1.0464643808546721</v>
      </c>
      <c r="U57" s="17">
        <v>1.0464643808546721</v>
      </c>
      <c r="V57" s="17">
        <v>1.0464643808546721</v>
      </c>
      <c r="W57" s="17">
        <v>1.1837064377438418</v>
      </c>
    </row>
    <row r="58" spans="2:23" x14ac:dyDescent="0.3">
      <c r="B58" s="15" t="s">
        <v>12</v>
      </c>
      <c r="C58" s="56" t="s">
        <v>196</v>
      </c>
      <c r="D58" s="18" t="s">
        <v>195</v>
      </c>
      <c r="E58" s="18">
        <v>2010</v>
      </c>
      <c r="F58" s="20">
        <v>0</v>
      </c>
      <c r="G58" s="20">
        <v>0</v>
      </c>
      <c r="H58" s="15" t="s">
        <v>67</v>
      </c>
      <c r="K58" s="108">
        <v>2029</v>
      </c>
      <c r="L58" s="17">
        <v>1.1925373539674773</v>
      </c>
      <c r="M58" s="17">
        <v>1.1925373539674773</v>
      </c>
      <c r="N58" s="17">
        <v>1.155801525536863</v>
      </c>
      <c r="O58" s="17">
        <v>0.9566631941538486</v>
      </c>
      <c r="P58" s="17">
        <v>1.1925373539674773</v>
      </c>
      <c r="Q58" s="17">
        <v>1.1925373539674773</v>
      </c>
      <c r="R58" s="17">
        <v>1.1925373539674773</v>
      </c>
      <c r="S58" s="17"/>
      <c r="T58" s="17">
        <v>1.0507612479042976</v>
      </c>
      <c r="U58" s="17">
        <v>1.0507612479042976</v>
      </c>
      <c r="V58" s="17">
        <v>1.0507612479042976</v>
      </c>
      <c r="W58" s="17">
        <v>1.1925373539674773</v>
      </c>
    </row>
    <row r="59" spans="2:23" x14ac:dyDescent="0.3">
      <c r="B59" s="15" t="s">
        <v>12</v>
      </c>
      <c r="C59" s="56" t="s">
        <v>196</v>
      </c>
      <c r="D59" s="18" t="s">
        <v>195</v>
      </c>
      <c r="E59" s="18">
        <v>2010</v>
      </c>
      <c r="F59" s="20">
        <v>5.6169408276167303E-3</v>
      </c>
      <c r="G59" s="20">
        <v>8.4254112414250907E-3</v>
      </c>
      <c r="H59" s="15" t="s">
        <v>68</v>
      </c>
      <c r="K59" s="108">
        <v>2030</v>
      </c>
      <c r="L59" s="17">
        <v>1.2013682701911126</v>
      </c>
      <c r="M59" s="17">
        <v>1.2013682701911126</v>
      </c>
      <c r="N59" s="17">
        <v>1.1691599286602836</v>
      </c>
      <c r="O59" s="17">
        <v>0.95327074427297731</v>
      </c>
      <c r="P59" s="17">
        <v>1.2013682701911126</v>
      </c>
      <c r="Q59" s="17">
        <v>1.2013682701911126</v>
      </c>
      <c r="R59" s="17">
        <v>1.2013682701911126</v>
      </c>
      <c r="S59" s="17"/>
      <c r="T59" s="17">
        <v>1.0550581149539229</v>
      </c>
      <c r="U59" s="17">
        <v>1.0550581149539229</v>
      </c>
      <c r="V59" s="17">
        <v>1.0550581149539229</v>
      </c>
      <c r="W59" s="17">
        <v>1.2013682701911126</v>
      </c>
    </row>
    <row r="60" spans="2:23" x14ac:dyDescent="0.3">
      <c r="B60" s="16" t="s">
        <v>12</v>
      </c>
      <c r="C60" s="56" t="s">
        <v>196</v>
      </c>
      <c r="D60" s="19" t="s">
        <v>195</v>
      </c>
      <c r="E60" s="18">
        <v>2010</v>
      </c>
      <c r="F60" s="20">
        <v>0.54938113378366604</v>
      </c>
      <c r="G60" s="20">
        <v>0.82407170067549895</v>
      </c>
      <c r="H60" s="15" t="s">
        <v>69</v>
      </c>
      <c r="K60" s="108">
        <v>2031</v>
      </c>
      <c r="L60" s="17">
        <v>1.2072162243795159</v>
      </c>
      <c r="M60" s="17">
        <v>1.2072162243795159</v>
      </c>
      <c r="N60" s="17">
        <v>1.1746013472435297</v>
      </c>
      <c r="O60" s="17">
        <v>0.95034607516477676</v>
      </c>
      <c r="P60" s="17">
        <v>1.2072162243795159</v>
      </c>
      <c r="Q60" s="17">
        <v>1.2072162243795159</v>
      </c>
      <c r="R60" s="17">
        <v>1.2072162243795159</v>
      </c>
      <c r="S60" s="17"/>
      <c r="T60" s="17">
        <v>1.0581932215066847</v>
      </c>
      <c r="U60" s="17">
        <v>1.0581932215066847</v>
      </c>
      <c r="V60" s="17">
        <v>1.0581932215066847</v>
      </c>
      <c r="W60" s="17">
        <v>1.2072162243795159</v>
      </c>
    </row>
    <row r="61" spans="2:23" x14ac:dyDescent="0.3">
      <c r="B61" s="15" t="s">
        <v>12</v>
      </c>
      <c r="C61" s="56" t="s">
        <v>196</v>
      </c>
      <c r="D61" s="18" t="s">
        <v>195</v>
      </c>
      <c r="E61" s="18">
        <v>2010</v>
      </c>
      <c r="F61" s="20">
        <v>0</v>
      </c>
      <c r="G61" s="20">
        <v>0</v>
      </c>
      <c r="H61" s="15" t="s">
        <v>70</v>
      </c>
      <c r="K61" s="108">
        <v>2032</v>
      </c>
      <c r="L61" s="17">
        <v>1.2130641785679195</v>
      </c>
      <c r="M61" s="17">
        <v>1.2130641785679195</v>
      </c>
      <c r="N61" s="17">
        <v>1.1800427658267758</v>
      </c>
      <c r="O61" s="17">
        <v>0.94742140605657621</v>
      </c>
      <c r="P61" s="17">
        <v>1.2130641785679195</v>
      </c>
      <c r="Q61" s="17">
        <v>1.2130641785679195</v>
      </c>
      <c r="R61" s="17">
        <v>1.2130641785679195</v>
      </c>
      <c r="S61" s="17"/>
      <c r="T61" s="17">
        <v>1.0613283280594465</v>
      </c>
      <c r="U61" s="17">
        <v>1.0613283280594465</v>
      </c>
      <c r="V61" s="17">
        <v>1.0613283280594465</v>
      </c>
      <c r="W61" s="17">
        <v>1.2130641785679195</v>
      </c>
    </row>
    <row r="62" spans="2:23" x14ac:dyDescent="0.3">
      <c r="B62" s="15" t="s">
        <v>12</v>
      </c>
      <c r="C62" s="56" t="s">
        <v>196</v>
      </c>
      <c r="D62" s="18" t="s">
        <v>195</v>
      </c>
      <c r="E62" s="18">
        <v>2010</v>
      </c>
      <c r="F62" s="20">
        <v>5.9116416225594897</v>
      </c>
      <c r="G62" s="20">
        <v>8.8674624338392398</v>
      </c>
      <c r="H62" s="15" t="s">
        <v>71</v>
      </c>
      <c r="K62" s="108">
        <v>2033</v>
      </c>
      <c r="L62" s="17">
        <v>1.2189121327563228</v>
      </c>
      <c r="M62" s="17">
        <v>1.2189121327563228</v>
      </c>
      <c r="N62" s="17">
        <v>1.1854841844100219</v>
      </c>
      <c r="O62" s="17">
        <v>0.94449673694837566</v>
      </c>
      <c r="P62" s="17">
        <v>1.2189121327563228</v>
      </c>
      <c r="Q62" s="17">
        <v>1.2189121327563228</v>
      </c>
      <c r="R62" s="17">
        <v>1.2189121327563228</v>
      </c>
      <c r="S62" s="17"/>
      <c r="T62" s="17">
        <v>1.0644634346122082</v>
      </c>
      <c r="U62" s="17">
        <v>1.0644634346122082</v>
      </c>
      <c r="V62" s="17">
        <v>1.0644634346122082</v>
      </c>
      <c r="W62" s="17">
        <v>1.2189121327563228</v>
      </c>
    </row>
    <row r="63" spans="2:23" x14ac:dyDescent="0.3">
      <c r="B63" s="15" t="s">
        <v>12</v>
      </c>
      <c r="C63" s="56" t="s">
        <v>196</v>
      </c>
      <c r="D63" s="18" t="s">
        <v>195</v>
      </c>
      <c r="E63" s="18">
        <v>2010</v>
      </c>
      <c r="F63" s="20">
        <v>2.1796251189928602</v>
      </c>
      <c r="G63" s="20">
        <v>3.26943767848929</v>
      </c>
      <c r="H63" s="15" t="s">
        <v>72</v>
      </c>
      <c r="K63" s="108">
        <v>2034</v>
      </c>
      <c r="L63" s="17">
        <v>1.2247600869447262</v>
      </c>
      <c r="M63" s="17">
        <v>1.2247600869447262</v>
      </c>
      <c r="N63" s="17">
        <v>1.190925602993268</v>
      </c>
      <c r="O63" s="17">
        <v>0.94157206784017522</v>
      </c>
      <c r="P63" s="17">
        <v>1.2247600869447262</v>
      </c>
      <c r="Q63" s="17">
        <v>1.2247600869447262</v>
      </c>
      <c r="R63" s="17">
        <v>1.2247600869447262</v>
      </c>
      <c r="S63" s="17"/>
      <c r="T63" s="17">
        <v>1.06759854116497</v>
      </c>
      <c r="U63" s="17">
        <v>1.06759854116497</v>
      </c>
      <c r="V63" s="17">
        <v>1.06759854116497</v>
      </c>
      <c r="W63" s="17">
        <v>1.2247600869447262</v>
      </c>
    </row>
    <row r="64" spans="2:23" x14ac:dyDescent="0.3">
      <c r="B64" s="15" t="s">
        <v>12</v>
      </c>
      <c r="C64" s="56" t="s">
        <v>196</v>
      </c>
      <c r="D64" s="18" t="s">
        <v>195</v>
      </c>
      <c r="E64" s="18">
        <v>2010</v>
      </c>
      <c r="F64" s="20">
        <v>1.62626447553772</v>
      </c>
      <c r="G64" s="20">
        <v>2.4393967133065799</v>
      </c>
      <c r="H64" s="15" t="s">
        <v>73</v>
      </c>
      <c r="K64" s="108">
        <v>2035</v>
      </c>
      <c r="L64" s="17">
        <v>1.2306080411331295</v>
      </c>
      <c r="M64" s="17">
        <v>1.2306080411331295</v>
      </c>
      <c r="N64" s="17">
        <v>1.1963670215765139</v>
      </c>
      <c r="O64" s="17">
        <v>0.93864739873197489</v>
      </c>
      <c r="P64" s="17">
        <v>1.2306080411331295</v>
      </c>
      <c r="Q64" s="17">
        <v>1.2306080411331295</v>
      </c>
      <c r="R64" s="17">
        <v>1.2306080411331295</v>
      </c>
      <c r="S64" s="17"/>
      <c r="T64" s="17">
        <v>1.0707336477177321</v>
      </c>
      <c r="U64" s="17">
        <v>1.0707336477177321</v>
      </c>
      <c r="V64" s="17">
        <v>1.0707336477177321</v>
      </c>
      <c r="W64" s="17">
        <v>1.2306080411331295</v>
      </c>
    </row>
    <row r="65" spans="2:23" x14ac:dyDescent="0.3">
      <c r="B65" s="15" t="s">
        <v>12</v>
      </c>
      <c r="C65" s="56" t="s">
        <v>196</v>
      </c>
      <c r="D65" s="18" t="s">
        <v>195</v>
      </c>
      <c r="E65" s="18">
        <v>2010</v>
      </c>
      <c r="F65" s="20">
        <v>0</v>
      </c>
      <c r="G65" s="20">
        <v>0</v>
      </c>
      <c r="H65" s="15" t="s">
        <v>74</v>
      </c>
      <c r="K65" s="108">
        <v>2036</v>
      </c>
      <c r="L65" s="17">
        <v>1.2390282011373634</v>
      </c>
      <c r="M65" s="17">
        <v>1.2390282011373634</v>
      </c>
      <c r="N65" s="17">
        <v>1.1984983962769555</v>
      </c>
      <c r="O65" s="17">
        <v>0.94060659264698421</v>
      </c>
      <c r="P65" s="17">
        <v>1.2390282011373634</v>
      </c>
      <c r="Q65" s="17">
        <v>1.2390282011373634</v>
      </c>
      <c r="R65" s="17">
        <v>1.2390282011373634</v>
      </c>
      <c r="S65" s="17"/>
      <c r="T65" s="17">
        <v>1.0736031536870458</v>
      </c>
      <c r="U65" s="17">
        <v>1.0736031536870458</v>
      </c>
      <c r="V65" s="17">
        <v>1.0736031536870458</v>
      </c>
      <c r="W65" s="17">
        <v>1.2390282011373634</v>
      </c>
    </row>
    <row r="66" spans="2:23" x14ac:dyDescent="0.3">
      <c r="B66" s="15" t="s">
        <v>12</v>
      </c>
      <c r="C66" s="56" t="s">
        <v>196</v>
      </c>
      <c r="D66" s="18" t="s">
        <v>195</v>
      </c>
      <c r="E66" s="18">
        <v>2010</v>
      </c>
      <c r="F66" s="20">
        <v>6.8760304414718096E-3</v>
      </c>
      <c r="G66" s="20">
        <v>1.0314045662207699E-2</v>
      </c>
      <c r="H66" s="15" t="s">
        <v>75</v>
      </c>
      <c r="K66" s="108">
        <v>2037</v>
      </c>
      <c r="L66" s="17">
        <v>1.2474483611415972</v>
      </c>
      <c r="M66" s="17">
        <v>1.2474483611415972</v>
      </c>
      <c r="N66" s="17">
        <v>1.200629770977397</v>
      </c>
      <c r="O66" s="17">
        <v>0.94256578656199341</v>
      </c>
      <c r="P66" s="17">
        <v>1.2474483611415972</v>
      </c>
      <c r="Q66" s="17">
        <v>1.2474483611415972</v>
      </c>
      <c r="R66" s="17">
        <v>1.2474483611415972</v>
      </c>
      <c r="S66" s="17"/>
      <c r="T66" s="17">
        <v>1.0764726596563599</v>
      </c>
      <c r="U66" s="17">
        <v>1.0764726596563599</v>
      </c>
      <c r="V66" s="17">
        <v>1.0764726596563599</v>
      </c>
      <c r="W66" s="17">
        <v>1.2474483611415972</v>
      </c>
    </row>
    <row r="67" spans="2:23" x14ac:dyDescent="0.3">
      <c r="B67" t="s">
        <v>12</v>
      </c>
      <c r="C67" s="56" t="s">
        <v>196</v>
      </c>
      <c r="D67" s="11" t="s">
        <v>195</v>
      </c>
      <c r="E67" s="18">
        <v>2010</v>
      </c>
      <c r="F67" s="20">
        <v>0.60922697044162499</v>
      </c>
      <c r="G67" s="20">
        <v>0.91384045566243699</v>
      </c>
      <c r="H67" t="s">
        <v>76</v>
      </c>
      <c r="K67" s="108">
        <v>2038</v>
      </c>
      <c r="L67" s="17">
        <v>1.2558685211458311</v>
      </c>
      <c r="M67" s="17">
        <v>1.2558685211458311</v>
      </c>
      <c r="N67" s="17">
        <v>1.2027611456778387</v>
      </c>
      <c r="O67" s="17">
        <v>0.94452498047700262</v>
      </c>
      <c r="P67" s="17">
        <v>1.2558685211458311</v>
      </c>
      <c r="Q67" s="17">
        <v>1.2558685211458311</v>
      </c>
      <c r="R67" s="17">
        <v>1.2558685211458311</v>
      </c>
      <c r="S67" s="17"/>
      <c r="T67" s="17">
        <v>1.0793421656256736</v>
      </c>
      <c r="U67" s="17">
        <v>1.0793421656256736</v>
      </c>
      <c r="V67" s="17">
        <v>1.0793421656256736</v>
      </c>
      <c r="W67" s="17">
        <v>1.2558685211458311</v>
      </c>
    </row>
    <row r="68" spans="2:23" x14ac:dyDescent="0.3">
      <c r="B68" t="s">
        <v>12</v>
      </c>
      <c r="C68" s="56" t="s">
        <v>196</v>
      </c>
      <c r="D68" s="11" t="s">
        <v>195</v>
      </c>
      <c r="E68" s="18">
        <v>2010</v>
      </c>
      <c r="F68" s="20">
        <v>0</v>
      </c>
      <c r="G68" s="20">
        <v>0</v>
      </c>
      <c r="H68" t="s">
        <v>77</v>
      </c>
      <c r="K68" s="108">
        <v>2039</v>
      </c>
      <c r="L68" s="17">
        <v>1.2642886811500649</v>
      </c>
      <c r="M68" s="17">
        <v>1.2642886811500649</v>
      </c>
      <c r="N68" s="17">
        <v>1.2048925203782803</v>
      </c>
      <c r="O68" s="17">
        <v>0.94648417439201182</v>
      </c>
      <c r="P68" s="17">
        <v>1.2642886811500649</v>
      </c>
      <c r="Q68" s="17">
        <v>1.2642886811500649</v>
      </c>
      <c r="R68" s="17">
        <v>1.2642886811500649</v>
      </c>
      <c r="S68" s="17"/>
      <c r="T68" s="17">
        <v>1.0822116715949877</v>
      </c>
      <c r="U68" s="17">
        <v>1.0822116715949877</v>
      </c>
      <c r="V68" s="17">
        <v>1.0822116715949877</v>
      </c>
      <c r="W68" s="17">
        <v>1.2642886811500649</v>
      </c>
    </row>
    <row r="69" spans="2:23" x14ac:dyDescent="0.3">
      <c r="B69" t="s">
        <v>12</v>
      </c>
      <c r="C69" s="56" t="s">
        <v>196</v>
      </c>
      <c r="D69" s="11" t="s">
        <v>195</v>
      </c>
      <c r="E69" s="18">
        <v>2010</v>
      </c>
      <c r="F69" s="20">
        <v>6.6749192182862904</v>
      </c>
      <c r="G69" s="20">
        <v>10.0123788274294</v>
      </c>
      <c r="H69" t="s">
        <v>78</v>
      </c>
      <c r="K69" s="108">
        <v>2040</v>
      </c>
      <c r="L69" s="17">
        <v>1.2727088411542986</v>
      </c>
      <c r="M69" s="17">
        <v>1.2727088411542986</v>
      </c>
      <c r="N69" s="17">
        <v>1.2070238950787215</v>
      </c>
      <c r="O69" s="17">
        <v>0.94844336830702081</v>
      </c>
      <c r="P69" s="17">
        <v>1.2727088411542986</v>
      </c>
      <c r="Q69" s="17">
        <v>1.2727088411542986</v>
      </c>
      <c r="R69" s="17">
        <v>1.2727088411542986</v>
      </c>
      <c r="S69" s="17"/>
      <c r="T69" s="17">
        <v>1.0850811775643012</v>
      </c>
      <c r="U69" s="17">
        <v>1.0850811775643012</v>
      </c>
      <c r="V69" s="17">
        <v>1.0850811775643012</v>
      </c>
      <c r="W69" s="17">
        <v>1.2727088411542986</v>
      </c>
    </row>
    <row r="70" spans="2:23" x14ac:dyDescent="0.3">
      <c r="B70" t="s">
        <v>12</v>
      </c>
      <c r="C70" s="56" t="s">
        <v>196</v>
      </c>
      <c r="D70" s="11" t="s">
        <v>195</v>
      </c>
      <c r="E70" s="18">
        <v>2010</v>
      </c>
      <c r="F70" s="20">
        <v>2.2517252089700999</v>
      </c>
      <c r="G70" s="20">
        <v>3.3775878134551598</v>
      </c>
      <c r="H70" t="s">
        <v>79</v>
      </c>
      <c r="K70" s="108">
        <v>2041</v>
      </c>
      <c r="L70" s="17">
        <v>1.279004900681374</v>
      </c>
      <c r="M70" s="17">
        <v>1.279004900681374</v>
      </c>
      <c r="N70" s="17">
        <v>1.2153077701984734</v>
      </c>
      <c r="O70" s="17">
        <v>0.95031473260592358</v>
      </c>
      <c r="P70" s="17">
        <v>1.279004900681374</v>
      </c>
      <c r="Q70" s="17">
        <v>1.279004900681374</v>
      </c>
      <c r="R70" s="17">
        <v>1.279004900681374</v>
      </c>
      <c r="S70" s="17"/>
      <c r="T70" s="17">
        <v>1.0876239175056635</v>
      </c>
      <c r="U70" s="17">
        <v>1.0876239175056635</v>
      </c>
      <c r="V70" s="17">
        <v>1.0876239175056635</v>
      </c>
      <c r="W70" s="17">
        <v>1.279004900681374</v>
      </c>
    </row>
    <row r="71" spans="2:23" x14ac:dyDescent="0.3">
      <c r="B71" t="s">
        <v>12</v>
      </c>
      <c r="C71" s="56" t="s">
        <v>196</v>
      </c>
      <c r="D71" s="11" t="s">
        <v>195</v>
      </c>
      <c r="E71" s="18">
        <v>2010</v>
      </c>
      <c r="F71" s="20">
        <v>1.4073276087209301</v>
      </c>
      <c r="G71" s="20">
        <v>2.1109914130814</v>
      </c>
      <c r="H71" t="s">
        <v>80</v>
      </c>
      <c r="K71" s="108">
        <v>2042</v>
      </c>
      <c r="L71" s="17">
        <v>1.2853009602084495</v>
      </c>
      <c r="M71" s="17">
        <v>1.2853009602084495</v>
      </c>
      <c r="N71" s="17">
        <v>1.2235916453182252</v>
      </c>
      <c r="O71" s="17">
        <v>0.95218609690482647</v>
      </c>
      <c r="P71" s="17">
        <v>1.2853009602084495</v>
      </c>
      <c r="Q71" s="17">
        <v>1.2853009602084495</v>
      </c>
      <c r="R71" s="17">
        <v>1.2853009602084495</v>
      </c>
      <c r="S71" s="17"/>
      <c r="T71" s="17">
        <v>1.0901666574470255</v>
      </c>
      <c r="U71" s="17">
        <v>1.0901666574470255</v>
      </c>
      <c r="V71" s="17">
        <v>1.0901666574470255</v>
      </c>
      <c r="W71" s="17">
        <v>1.2853009602084495</v>
      </c>
    </row>
    <row r="72" spans="2:23" x14ac:dyDescent="0.3">
      <c r="B72" t="s">
        <v>12</v>
      </c>
      <c r="C72" s="56" t="s">
        <v>196</v>
      </c>
      <c r="D72" s="11" t="s">
        <v>195</v>
      </c>
      <c r="E72" s="18">
        <v>2010</v>
      </c>
      <c r="F72" s="20">
        <v>0</v>
      </c>
      <c r="G72" s="20">
        <v>0</v>
      </c>
      <c r="H72" t="s">
        <v>81</v>
      </c>
      <c r="K72" s="108">
        <v>2043</v>
      </c>
      <c r="L72" s="17">
        <v>1.2915970197355251</v>
      </c>
      <c r="M72" s="17">
        <v>1.2915970197355251</v>
      </c>
      <c r="N72" s="17">
        <v>1.231875520437977</v>
      </c>
      <c r="O72" s="17">
        <v>0.95405746120372936</v>
      </c>
      <c r="P72" s="17">
        <v>1.2915970197355251</v>
      </c>
      <c r="Q72" s="17">
        <v>1.2915970197355251</v>
      </c>
      <c r="R72" s="17">
        <v>1.2915970197355251</v>
      </c>
      <c r="S72" s="17"/>
      <c r="T72" s="17">
        <v>1.0927093973883877</v>
      </c>
      <c r="U72" s="17">
        <v>1.0927093973883877</v>
      </c>
      <c r="V72" s="17">
        <v>1.0927093973883877</v>
      </c>
      <c r="W72" s="17">
        <v>1.2915970197355251</v>
      </c>
    </row>
    <row r="73" spans="2:23" x14ac:dyDescent="0.3">
      <c r="B73" t="s">
        <v>12</v>
      </c>
      <c r="C73" s="56" t="s">
        <v>196</v>
      </c>
      <c r="D73" s="11" t="s">
        <v>195</v>
      </c>
      <c r="E73" s="18">
        <v>2010</v>
      </c>
      <c r="F73" s="20">
        <v>4.36750258720671E-3</v>
      </c>
      <c r="G73" s="20">
        <v>6.5512538808100602E-3</v>
      </c>
      <c r="H73" t="s">
        <v>82</v>
      </c>
      <c r="K73" s="108">
        <v>2044</v>
      </c>
      <c r="L73" s="17">
        <v>1.2978930792626004</v>
      </c>
      <c r="M73" s="17">
        <v>1.2978930792626004</v>
      </c>
      <c r="N73" s="17">
        <v>1.2401593955577288</v>
      </c>
      <c r="O73" s="17">
        <v>0.95592882550263225</v>
      </c>
      <c r="P73" s="17">
        <v>1.2978930792626004</v>
      </c>
      <c r="Q73" s="17">
        <v>1.2978930792626004</v>
      </c>
      <c r="R73" s="17">
        <v>1.2978930792626004</v>
      </c>
      <c r="S73" s="17"/>
      <c r="T73" s="17">
        <v>1.0952521373297497</v>
      </c>
      <c r="U73" s="17">
        <v>1.0952521373297497</v>
      </c>
      <c r="V73" s="17">
        <v>1.0952521373297497</v>
      </c>
      <c r="W73" s="17">
        <v>1.2978930792626004</v>
      </c>
    </row>
    <row r="74" spans="2:23" x14ac:dyDescent="0.3">
      <c r="B74" t="s">
        <v>12</v>
      </c>
      <c r="C74" s="56" t="s">
        <v>196</v>
      </c>
      <c r="D74" s="11" t="s">
        <v>195</v>
      </c>
      <c r="E74" s="18">
        <v>2010</v>
      </c>
      <c r="F74" s="20">
        <v>2.7391243445561599</v>
      </c>
      <c r="G74" s="20">
        <v>4.1086865168342399</v>
      </c>
      <c r="H74" t="s">
        <v>159</v>
      </c>
      <c r="K74" s="108">
        <v>2045</v>
      </c>
      <c r="L74" s="17">
        <v>1.3041891387896754</v>
      </c>
      <c r="M74" s="17">
        <v>1.3041891387896754</v>
      </c>
      <c r="N74" s="17">
        <v>1.2484432706774806</v>
      </c>
      <c r="O74" s="17">
        <v>0.95780018980153481</v>
      </c>
      <c r="P74" s="17">
        <v>1.3041891387896754</v>
      </c>
      <c r="Q74" s="17">
        <v>1.3041891387896754</v>
      </c>
      <c r="R74" s="17">
        <v>1.3041891387896754</v>
      </c>
      <c r="S74" s="17"/>
      <c r="T74" s="17">
        <v>1.0977948772711117</v>
      </c>
      <c r="U74" s="17">
        <v>1.0977948772711117</v>
      </c>
      <c r="V74" s="17">
        <v>1.0977948772711117</v>
      </c>
      <c r="W74" s="17">
        <v>1.3041891387896754</v>
      </c>
    </row>
    <row r="75" spans="2:23" x14ac:dyDescent="0.3">
      <c r="B75" t="s">
        <v>12</v>
      </c>
      <c r="C75" s="56" t="s">
        <v>196</v>
      </c>
      <c r="D75" s="11" t="s">
        <v>195</v>
      </c>
      <c r="E75" s="18">
        <v>2010</v>
      </c>
      <c r="F75" s="20">
        <v>9.3248045681491004E-2</v>
      </c>
      <c r="G75" s="20">
        <v>0.13987206852223599</v>
      </c>
      <c r="H75" t="s">
        <v>160</v>
      </c>
      <c r="K75" s="108">
        <v>2046</v>
      </c>
      <c r="L75" s="17">
        <v>1.3101897052683433</v>
      </c>
      <c r="M75" s="17">
        <v>1.3101897052683433</v>
      </c>
      <c r="N75" s="17">
        <v>1.2695211261426411</v>
      </c>
      <c r="O75" s="17">
        <v>0.96010454177771432</v>
      </c>
      <c r="P75" s="17">
        <v>1.3101897052683433</v>
      </c>
      <c r="Q75" s="17">
        <v>1.3101897052683433</v>
      </c>
      <c r="R75" s="17">
        <v>1.3101897052683433</v>
      </c>
      <c r="S75" s="17"/>
      <c r="T75" s="17">
        <v>1.0978094027422449</v>
      </c>
      <c r="U75" s="17">
        <v>1.0978094027422449</v>
      </c>
      <c r="V75" s="17">
        <v>1.0978094027422449</v>
      </c>
      <c r="W75" s="17">
        <v>1.3101897052683433</v>
      </c>
    </row>
    <row r="76" spans="2:23" x14ac:dyDescent="0.3">
      <c r="B76" t="s">
        <v>12</v>
      </c>
      <c r="C76" s="56" t="s">
        <v>196</v>
      </c>
      <c r="D76" s="11" t="s">
        <v>195</v>
      </c>
      <c r="E76" s="18">
        <v>2010</v>
      </c>
      <c r="F76" s="20">
        <v>2.08537691512054E-2</v>
      </c>
      <c r="G76" s="20">
        <v>3.1280653726808098E-2</v>
      </c>
      <c r="H76" t="s">
        <v>161</v>
      </c>
      <c r="K76" s="108">
        <v>2047</v>
      </c>
      <c r="L76" s="17">
        <v>1.3161902717470111</v>
      </c>
      <c r="M76" s="17">
        <v>1.3161902717470111</v>
      </c>
      <c r="N76" s="17">
        <v>1.2905989816078016</v>
      </c>
      <c r="O76" s="17">
        <v>0.96240889375389382</v>
      </c>
      <c r="P76" s="17">
        <v>1.3161902717470111</v>
      </c>
      <c r="Q76" s="17">
        <v>1.3161902717470111</v>
      </c>
      <c r="R76" s="17">
        <v>1.3161902717470111</v>
      </c>
      <c r="S76" s="17"/>
      <c r="T76" s="17">
        <v>1.0978239282133782</v>
      </c>
      <c r="U76" s="17">
        <v>1.0978239282133782</v>
      </c>
      <c r="V76" s="17">
        <v>1.0978239282133782</v>
      </c>
      <c r="W76" s="17">
        <v>1.3161902717470111</v>
      </c>
    </row>
    <row r="77" spans="2:23" x14ac:dyDescent="0.3">
      <c r="B77" t="s">
        <v>12</v>
      </c>
      <c r="C77" s="56" t="s">
        <v>196</v>
      </c>
      <c r="D77" s="11" t="s">
        <v>195</v>
      </c>
      <c r="E77" s="18">
        <v>2010</v>
      </c>
      <c r="F77" s="20">
        <v>9.32932532632339E-2</v>
      </c>
      <c r="G77" s="20">
        <v>0.13993987989485099</v>
      </c>
      <c r="H77" t="s">
        <v>162</v>
      </c>
      <c r="K77" s="108">
        <v>2048</v>
      </c>
      <c r="L77" s="17">
        <v>1.3221908382256788</v>
      </c>
      <c r="M77" s="17">
        <v>1.3221908382256788</v>
      </c>
      <c r="N77" s="17">
        <v>1.3116768370729621</v>
      </c>
      <c r="O77" s="17">
        <v>0.96471324573007333</v>
      </c>
      <c r="P77" s="17">
        <v>1.3221908382256788</v>
      </c>
      <c r="Q77" s="17">
        <v>1.3221908382256788</v>
      </c>
      <c r="R77" s="17">
        <v>1.3221908382256788</v>
      </c>
      <c r="S77" s="17"/>
      <c r="T77" s="17">
        <v>1.0978384536845112</v>
      </c>
      <c r="U77" s="17">
        <v>1.0978384536845112</v>
      </c>
      <c r="V77" s="17">
        <v>1.0978384536845112</v>
      </c>
      <c r="W77" s="17">
        <v>1.3221908382256788</v>
      </c>
    </row>
    <row r="78" spans="2:23" x14ac:dyDescent="0.3">
      <c r="B78" t="s">
        <v>12</v>
      </c>
      <c r="C78" s="56" t="s">
        <v>196</v>
      </c>
      <c r="D78" s="11" t="s">
        <v>195</v>
      </c>
      <c r="E78" s="18">
        <v>2010</v>
      </c>
      <c r="F78" s="20">
        <v>0.31829452221829202</v>
      </c>
      <c r="G78" s="20">
        <v>0.47744178332743697</v>
      </c>
      <c r="H78" t="s">
        <v>163</v>
      </c>
      <c r="K78" s="108">
        <v>2049</v>
      </c>
      <c r="L78" s="17">
        <v>1.3281914047043466</v>
      </c>
      <c r="M78" s="17">
        <v>1.3281914047043466</v>
      </c>
      <c r="N78" s="17">
        <v>1.3327546925381228</v>
      </c>
      <c r="O78" s="17">
        <v>0.96701759770625284</v>
      </c>
      <c r="P78" s="17">
        <v>1.3281914047043466</v>
      </c>
      <c r="Q78" s="17">
        <v>1.3281914047043466</v>
      </c>
      <c r="R78" s="17">
        <v>1.3281914047043466</v>
      </c>
      <c r="S78" s="17"/>
      <c r="T78" s="17">
        <v>1.0978529791556444</v>
      </c>
      <c r="U78" s="17">
        <v>1.0978529791556444</v>
      </c>
      <c r="V78" s="17">
        <v>1.0978529791556444</v>
      </c>
      <c r="W78" s="17">
        <v>1.3281914047043466</v>
      </c>
    </row>
    <row r="79" spans="2:23" x14ac:dyDescent="0.3">
      <c r="B79" t="s">
        <v>12</v>
      </c>
      <c r="C79" s="56" t="s">
        <v>196</v>
      </c>
      <c r="D79" s="11" t="s">
        <v>195</v>
      </c>
      <c r="E79" s="18">
        <v>2010</v>
      </c>
      <c r="F79" s="20">
        <v>0</v>
      </c>
      <c r="G79" s="20">
        <v>0</v>
      </c>
      <c r="H79" t="s">
        <v>164</v>
      </c>
      <c r="K79" s="108">
        <v>2050</v>
      </c>
      <c r="L79" s="17">
        <v>1.3341919711830139</v>
      </c>
      <c r="M79" s="17">
        <v>1.3341919711830139</v>
      </c>
      <c r="N79" s="17">
        <v>1.3538325480032831</v>
      </c>
      <c r="O79" s="17">
        <v>0.96932194968243224</v>
      </c>
      <c r="P79" s="17">
        <v>1.3341919711830139</v>
      </c>
      <c r="Q79" s="17">
        <v>1.3341919711830139</v>
      </c>
      <c r="R79" s="17">
        <v>1.3341919711830139</v>
      </c>
      <c r="S79" s="17"/>
      <c r="T79" s="17">
        <v>1.0978675046267774</v>
      </c>
      <c r="U79" s="17">
        <v>1.0978675046267774</v>
      </c>
      <c r="V79" s="17">
        <v>1.0978675046267774</v>
      </c>
      <c r="W79" s="17">
        <v>1.3341919711830139</v>
      </c>
    </row>
    <row r="80" spans="2:23" x14ac:dyDescent="0.3">
      <c r="B80" t="s">
        <v>12</v>
      </c>
      <c r="C80" s="56" t="s">
        <v>196</v>
      </c>
      <c r="D80" s="11" t="s">
        <v>195</v>
      </c>
      <c r="E80" s="18">
        <v>2010</v>
      </c>
      <c r="F80" s="20">
        <v>2.6329818679549102E-3</v>
      </c>
      <c r="G80" s="20">
        <v>3.9494728019323702E-3</v>
      </c>
      <c r="H80" t="s">
        <v>165</v>
      </c>
    </row>
    <row r="81" spans="2:33" x14ac:dyDescent="0.3">
      <c r="B81" t="s">
        <v>12</v>
      </c>
      <c r="C81" s="56" t="s">
        <v>196</v>
      </c>
      <c r="D81" s="11" t="s">
        <v>195</v>
      </c>
      <c r="E81" s="18">
        <v>2010</v>
      </c>
      <c r="F81" s="20">
        <v>3.70170185277151E-2</v>
      </c>
      <c r="G81" s="20">
        <v>5.5525527791572701E-2</v>
      </c>
      <c r="H81" t="s">
        <v>166</v>
      </c>
    </row>
    <row r="82" spans="2:33" x14ac:dyDescent="0.3">
      <c r="B82" t="s">
        <v>12</v>
      </c>
      <c r="C82" s="56" t="s">
        <v>196</v>
      </c>
      <c r="D82" s="11" t="s">
        <v>195</v>
      </c>
      <c r="E82" s="18">
        <v>2010</v>
      </c>
      <c r="F82" s="20">
        <v>0</v>
      </c>
      <c r="G82" s="20">
        <v>0</v>
      </c>
      <c r="H82" t="s">
        <v>167</v>
      </c>
    </row>
    <row r="83" spans="2:33" x14ac:dyDescent="0.3">
      <c r="B83" t="s">
        <v>12</v>
      </c>
      <c r="C83" s="56" t="s">
        <v>196</v>
      </c>
      <c r="D83" s="11" t="s">
        <v>195</v>
      </c>
      <c r="E83" s="18">
        <v>2010</v>
      </c>
      <c r="F83" s="20">
        <v>0.917734129928654</v>
      </c>
      <c r="G83" s="20">
        <v>1.3766011948929799</v>
      </c>
      <c r="H83" t="s">
        <v>168</v>
      </c>
      <c r="K83" s="17"/>
    </row>
    <row r="84" spans="2:33" x14ac:dyDescent="0.3">
      <c r="B84" t="s">
        <v>12</v>
      </c>
      <c r="C84" s="56" t="s">
        <v>196</v>
      </c>
      <c r="D84" s="11" t="s">
        <v>195</v>
      </c>
      <c r="E84" s="18">
        <v>2010</v>
      </c>
      <c r="F84" s="20">
        <v>0.31278524719641199</v>
      </c>
      <c r="G84" s="20">
        <v>0.46917787079461798</v>
      </c>
      <c r="H84" t="s">
        <v>169</v>
      </c>
    </row>
    <row r="85" spans="2:33" x14ac:dyDescent="0.3">
      <c r="B85" t="s">
        <v>12</v>
      </c>
      <c r="C85" s="56" t="s">
        <v>196</v>
      </c>
      <c r="D85" s="11" t="s">
        <v>195</v>
      </c>
      <c r="E85" s="18">
        <v>2010</v>
      </c>
      <c r="F85" s="20">
        <v>0.25376912080358799</v>
      </c>
      <c r="G85" s="20">
        <v>0.38065368120538201</v>
      </c>
      <c r="H85" t="s">
        <v>170</v>
      </c>
    </row>
    <row r="86" spans="2:33" x14ac:dyDescent="0.3">
      <c r="B86" t="s">
        <v>12</v>
      </c>
      <c r="C86" s="56" t="s">
        <v>196</v>
      </c>
      <c r="D86" s="11" t="s">
        <v>195</v>
      </c>
      <c r="E86" s="18">
        <v>2010</v>
      </c>
      <c r="F86" s="20">
        <v>0</v>
      </c>
      <c r="G86" s="20">
        <v>0</v>
      </c>
      <c r="H86" t="s">
        <v>171</v>
      </c>
    </row>
    <row r="87" spans="2:33" x14ac:dyDescent="0.3">
      <c r="B87" t="s">
        <v>12</v>
      </c>
      <c r="C87" s="56" t="s">
        <v>196</v>
      </c>
      <c r="D87" s="11" t="s">
        <v>195</v>
      </c>
      <c r="E87" s="18">
        <v>2010</v>
      </c>
      <c r="F87" s="20">
        <v>1.5173999999999999E-3</v>
      </c>
      <c r="G87" s="20">
        <v>2.2761000000000001E-3</v>
      </c>
      <c r="H87" t="s">
        <v>172</v>
      </c>
    </row>
    <row r="94" spans="2:33" x14ac:dyDescent="0.3">
      <c r="B94" s="25" t="s">
        <v>3</v>
      </c>
      <c r="C94" s="25" t="s">
        <v>96</v>
      </c>
      <c r="D94" s="110"/>
      <c r="E94" s="110"/>
      <c r="F94" s="110"/>
      <c r="G94" s="110"/>
      <c r="H94" s="110"/>
      <c r="I94" s="110"/>
      <c r="J94" s="110"/>
      <c r="L94" s="110"/>
      <c r="M94" s="110"/>
      <c r="N94" s="110"/>
      <c r="O94" s="110"/>
      <c r="P94" s="110"/>
      <c r="Q94" s="110"/>
      <c r="R94" s="110"/>
      <c r="S94" s="110"/>
      <c r="T94" s="110"/>
      <c r="U94" s="110"/>
      <c r="V94" s="110"/>
      <c r="W94" s="110"/>
      <c r="X94" s="110"/>
      <c r="Y94" s="110"/>
      <c r="Z94" s="110"/>
      <c r="AA94" s="110"/>
      <c r="AB94" s="110"/>
      <c r="AC94" s="110"/>
      <c r="AD94" s="110"/>
      <c r="AE94" s="110"/>
      <c r="AF94" s="110"/>
      <c r="AG94" s="110"/>
    </row>
    <row r="95" spans="2:33" x14ac:dyDescent="0.3">
      <c r="B95" s="27" t="s">
        <v>4</v>
      </c>
      <c r="C95" s="27" t="s">
        <v>98</v>
      </c>
      <c r="D95" s="110"/>
      <c r="E95" s="110"/>
      <c r="F95" s="110"/>
      <c r="G95" s="110"/>
      <c r="H95" s="110"/>
      <c r="I95" s="110"/>
      <c r="J95" s="110"/>
      <c r="L95" s="110"/>
      <c r="M95" s="110"/>
      <c r="N95" s="110"/>
      <c r="O95" s="110"/>
      <c r="P95" s="110"/>
      <c r="Q95" s="110"/>
      <c r="R95" s="110"/>
      <c r="S95" s="110"/>
      <c r="T95" s="110"/>
      <c r="U95" s="110"/>
      <c r="V95" s="110"/>
      <c r="W95" s="110"/>
      <c r="X95" s="110"/>
      <c r="Y95" s="110"/>
      <c r="Z95" s="110"/>
      <c r="AA95" s="110"/>
      <c r="AB95" s="110"/>
      <c r="AD95" s="110"/>
      <c r="AE95" s="110"/>
      <c r="AF95" s="110"/>
      <c r="AG95" s="110"/>
    </row>
    <row r="96" spans="2:33" x14ac:dyDescent="0.3">
      <c r="B96" s="25" t="s">
        <v>5</v>
      </c>
      <c r="C96" s="25" t="s">
        <v>99</v>
      </c>
      <c r="D96" s="110"/>
      <c r="E96" s="110"/>
      <c r="F96" s="110"/>
      <c r="G96" s="110"/>
      <c r="H96" s="110"/>
      <c r="I96" s="110"/>
      <c r="J96" s="110"/>
      <c r="K96" s="42"/>
      <c r="L96" s="110"/>
      <c r="M96" s="110"/>
      <c r="N96" s="110"/>
      <c r="O96" s="110"/>
      <c r="P96" s="110"/>
      <c r="Q96" s="110"/>
      <c r="R96" s="110"/>
      <c r="S96" s="110"/>
      <c r="T96" s="110"/>
      <c r="U96" s="110"/>
      <c r="V96" s="110"/>
      <c r="W96" s="110"/>
      <c r="X96" s="110"/>
      <c r="Y96" s="110"/>
      <c r="Z96" s="110"/>
      <c r="AA96" s="110"/>
      <c r="AB96" s="110"/>
      <c r="AC96" s="111"/>
      <c r="AD96" s="110"/>
      <c r="AE96" s="110"/>
      <c r="AF96" s="110"/>
      <c r="AG96" s="110"/>
    </row>
    <row r="97" spans="2:113" x14ac:dyDescent="0.3">
      <c r="B97" s="27" t="s">
        <v>84</v>
      </c>
      <c r="C97" s="27" t="s">
        <v>100</v>
      </c>
      <c r="D97" s="110"/>
      <c r="E97" s="110"/>
      <c r="F97" s="110"/>
      <c r="G97" s="110"/>
      <c r="H97" s="110"/>
      <c r="I97" s="110"/>
      <c r="J97" s="110"/>
      <c r="K97" s="42"/>
      <c r="L97" s="110"/>
      <c r="M97" s="110"/>
      <c r="N97" s="110"/>
      <c r="O97" s="110"/>
      <c r="P97" s="110"/>
      <c r="Q97" s="110"/>
      <c r="R97" s="110"/>
      <c r="S97" s="110"/>
      <c r="T97" s="110"/>
      <c r="U97" s="110"/>
      <c r="V97" s="110"/>
      <c r="W97" s="110"/>
      <c r="X97" s="110"/>
      <c r="Y97" s="110"/>
      <c r="Z97" s="110"/>
      <c r="AA97" s="110"/>
      <c r="AB97" s="110"/>
      <c r="AC97" s="111"/>
      <c r="AD97" s="110"/>
      <c r="AE97" s="110"/>
      <c r="AF97" s="110"/>
      <c r="AG97" s="110"/>
    </row>
    <row r="98" spans="2:113" x14ac:dyDescent="0.3">
      <c r="B98" s="25" t="s">
        <v>6</v>
      </c>
      <c r="C98" s="25" t="s">
        <v>101</v>
      </c>
      <c r="D98" s="110"/>
      <c r="E98" s="110"/>
      <c r="F98" s="110"/>
      <c r="G98" s="110"/>
      <c r="H98" s="110"/>
      <c r="I98" s="110"/>
      <c r="J98" s="110"/>
      <c r="K98" s="42"/>
      <c r="L98" s="110"/>
      <c r="M98" s="110"/>
      <c r="N98" s="110"/>
      <c r="O98" s="110"/>
      <c r="P98" s="110"/>
      <c r="Q98" s="110"/>
      <c r="R98" s="110"/>
      <c r="S98" s="110"/>
      <c r="T98" s="110"/>
      <c r="U98" s="110"/>
      <c r="V98" s="110"/>
      <c r="W98" s="110"/>
      <c r="X98" s="110"/>
      <c r="Y98" s="110"/>
      <c r="Z98" s="110"/>
      <c r="AA98" s="110"/>
      <c r="AB98" s="110"/>
      <c r="AC98" s="111"/>
      <c r="AD98" s="110"/>
      <c r="AE98" s="110"/>
      <c r="AF98" s="110"/>
      <c r="AG98" s="110"/>
    </row>
    <row r="99" spans="2:113" x14ac:dyDescent="0.3">
      <c r="B99" s="27" t="s">
        <v>85</v>
      </c>
      <c r="C99" s="27" t="s">
        <v>102</v>
      </c>
      <c r="D99" s="110"/>
      <c r="E99" s="110"/>
      <c r="F99" s="110"/>
      <c r="G99" s="110"/>
      <c r="H99" s="110"/>
      <c r="I99" s="110"/>
      <c r="J99" s="110"/>
      <c r="K99" s="42"/>
      <c r="L99" s="110"/>
      <c r="M99" s="110"/>
      <c r="N99" s="110"/>
      <c r="O99" s="110"/>
      <c r="P99" s="110"/>
      <c r="Q99" s="110"/>
      <c r="R99" s="110"/>
      <c r="S99" s="110"/>
      <c r="T99" s="110"/>
      <c r="U99" s="110"/>
      <c r="V99" s="110"/>
      <c r="W99" s="110"/>
      <c r="X99" s="110"/>
      <c r="Y99" s="110"/>
      <c r="Z99" s="110"/>
      <c r="AA99" s="110"/>
      <c r="AB99" s="110"/>
      <c r="AC99" s="111"/>
      <c r="AD99" s="110"/>
      <c r="AE99" s="110"/>
      <c r="AF99" s="110"/>
      <c r="AG99" s="110"/>
    </row>
    <row r="100" spans="2:113" x14ac:dyDescent="0.3">
      <c r="B100" s="25" t="s">
        <v>86</v>
      </c>
      <c r="C100" s="25" t="s">
        <v>104</v>
      </c>
      <c r="D100" s="110"/>
      <c r="E100" s="110"/>
      <c r="F100" s="110"/>
      <c r="G100" s="110"/>
      <c r="H100" s="110"/>
      <c r="I100" s="110"/>
      <c r="J100" s="110"/>
      <c r="K100" s="42"/>
      <c r="L100" s="110"/>
      <c r="M100" s="110"/>
      <c r="N100" s="110"/>
      <c r="O100" s="110"/>
      <c r="P100" s="110"/>
      <c r="Q100" s="110"/>
      <c r="R100" s="110"/>
      <c r="S100" s="110"/>
      <c r="T100" s="110"/>
      <c r="U100" s="110"/>
      <c r="V100" s="110"/>
      <c r="W100" s="110"/>
      <c r="X100" s="110"/>
      <c r="Y100" s="110"/>
      <c r="Z100" s="110"/>
      <c r="AA100" s="110"/>
      <c r="AB100" s="110"/>
      <c r="AC100" s="111"/>
      <c r="AD100" s="110"/>
      <c r="AE100" s="110"/>
      <c r="AF100" s="110"/>
      <c r="AG100" s="110"/>
    </row>
    <row r="101" spans="2:113" x14ac:dyDescent="0.3">
      <c r="B101" s="27" t="s">
        <v>87</v>
      </c>
      <c r="C101" s="27" t="s">
        <v>105</v>
      </c>
      <c r="D101" s="110"/>
      <c r="E101" s="110"/>
      <c r="F101" s="110"/>
      <c r="G101" s="110"/>
      <c r="H101" s="110"/>
      <c r="I101" s="110"/>
      <c r="J101" s="110"/>
      <c r="K101" s="42"/>
      <c r="L101" s="110"/>
      <c r="M101" s="110"/>
      <c r="N101" s="110"/>
      <c r="O101" s="110"/>
      <c r="P101" s="110"/>
      <c r="Q101" s="110"/>
      <c r="R101" s="110"/>
      <c r="S101" s="110"/>
      <c r="T101" s="110"/>
      <c r="U101" s="110"/>
      <c r="V101" s="110"/>
      <c r="W101" s="110"/>
      <c r="X101" s="110"/>
      <c r="Y101" s="110"/>
      <c r="Z101" s="110"/>
      <c r="AA101" s="110"/>
      <c r="AB101" s="110"/>
      <c r="AC101" s="111"/>
      <c r="AD101" s="110"/>
      <c r="AE101" s="110"/>
      <c r="AF101" s="110"/>
      <c r="AG101" s="110"/>
    </row>
    <row r="102" spans="2:113" x14ac:dyDescent="0.3">
      <c r="B102" s="25" t="s">
        <v>88</v>
      </c>
      <c r="C102" s="25" t="s">
        <v>106</v>
      </c>
      <c r="D102" s="110"/>
      <c r="E102" s="110"/>
      <c r="F102" s="110"/>
      <c r="G102" s="110"/>
      <c r="H102" s="110"/>
      <c r="I102" s="110"/>
      <c r="J102" s="110"/>
      <c r="K102" s="42"/>
      <c r="L102" s="110"/>
      <c r="M102" s="110"/>
      <c r="N102" s="110"/>
      <c r="O102" s="110"/>
      <c r="P102" s="110"/>
      <c r="Q102" s="110"/>
      <c r="R102" s="110"/>
      <c r="S102" s="110"/>
      <c r="T102" s="110"/>
      <c r="U102" s="110"/>
      <c r="V102" s="110"/>
      <c r="W102" s="110"/>
      <c r="X102" s="110"/>
      <c r="Y102" s="110"/>
      <c r="Z102" s="110"/>
      <c r="AA102" s="110"/>
      <c r="AB102" s="110"/>
      <c r="AC102" s="111"/>
      <c r="AD102" s="110"/>
      <c r="AE102" s="110"/>
      <c r="AF102" s="110"/>
      <c r="AG102" s="110"/>
    </row>
    <row r="103" spans="2:113" x14ac:dyDescent="0.3">
      <c r="B103" s="29" t="s">
        <v>89</v>
      </c>
      <c r="C103" s="29" t="s">
        <v>108</v>
      </c>
      <c r="D103" s="110"/>
      <c r="E103" s="110"/>
      <c r="F103" s="110"/>
      <c r="G103" s="110"/>
      <c r="H103" s="110"/>
      <c r="I103" s="110"/>
      <c r="J103" s="110"/>
      <c r="K103" s="42"/>
      <c r="L103" s="110"/>
      <c r="M103" s="110"/>
      <c r="N103" s="110"/>
      <c r="O103" s="110"/>
      <c r="P103" s="110"/>
      <c r="Q103" s="110"/>
      <c r="R103" s="110"/>
      <c r="S103" s="110"/>
      <c r="T103" s="110"/>
      <c r="U103" s="110"/>
      <c r="V103" s="110"/>
      <c r="W103" s="110"/>
      <c r="X103" s="110"/>
      <c r="Y103" s="110"/>
      <c r="Z103" s="110"/>
      <c r="AA103" s="110"/>
      <c r="AB103" s="110"/>
      <c r="AC103" s="111"/>
      <c r="AD103" s="110"/>
      <c r="AE103" s="110"/>
      <c r="AF103" s="110"/>
      <c r="AG103" s="110"/>
    </row>
    <row r="104" spans="2:113" x14ac:dyDescent="0.3">
      <c r="B104" s="41" t="s">
        <v>131</v>
      </c>
      <c r="C104" s="41" t="s">
        <v>174</v>
      </c>
      <c r="D104" s="110"/>
      <c r="E104" s="110"/>
      <c r="F104" s="110"/>
      <c r="G104" s="110"/>
      <c r="H104" s="110"/>
      <c r="I104" s="110"/>
      <c r="J104" s="110"/>
      <c r="K104" s="42"/>
      <c r="L104" s="110"/>
      <c r="M104" s="110"/>
      <c r="N104" s="110"/>
      <c r="O104" s="110"/>
      <c r="P104" s="110"/>
      <c r="Q104" s="110"/>
      <c r="R104" s="110"/>
      <c r="S104" s="110"/>
      <c r="T104" s="110"/>
      <c r="U104" s="110"/>
      <c r="V104" s="110"/>
      <c r="W104" s="110"/>
      <c r="X104" s="110"/>
      <c r="Y104" s="110"/>
      <c r="Z104" s="110"/>
      <c r="AA104" s="110"/>
      <c r="AB104" s="110"/>
      <c r="AC104" s="111"/>
      <c r="AD104" s="110"/>
      <c r="AE104" s="110"/>
      <c r="AF104" s="110"/>
      <c r="AG104" s="110"/>
    </row>
    <row r="105" spans="2:113" x14ac:dyDescent="0.3">
      <c r="B105" s="42" t="s">
        <v>173</v>
      </c>
      <c r="C105" s="42" t="s">
        <v>175</v>
      </c>
      <c r="D105" s="110"/>
      <c r="E105" s="110"/>
      <c r="F105" s="110"/>
      <c r="G105" s="110"/>
      <c r="H105" s="110"/>
      <c r="I105" s="110"/>
      <c r="J105" s="110"/>
      <c r="K105" s="42"/>
      <c r="L105" s="110"/>
      <c r="M105" s="110"/>
      <c r="N105" s="110"/>
      <c r="O105" s="110"/>
      <c r="P105" s="110"/>
      <c r="Q105" s="110"/>
      <c r="R105" s="110"/>
      <c r="S105" s="110"/>
      <c r="T105" s="110"/>
      <c r="U105" s="110"/>
      <c r="V105" s="110"/>
      <c r="W105" s="110"/>
      <c r="X105" s="110"/>
      <c r="Y105" s="110"/>
      <c r="Z105" s="110"/>
      <c r="AA105" s="110"/>
      <c r="AB105" s="110"/>
      <c r="AC105" s="111"/>
      <c r="AD105" s="110"/>
      <c r="AE105" s="110"/>
      <c r="AF105" s="110"/>
      <c r="AG105" s="110"/>
    </row>
    <row r="106" spans="2:113" x14ac:dyDescent="0.3">
      <c r="B106" s="110"/>
      <c r="C106" s="110"/>
      <c r="D106" s="110"/>
      <c r="E106" s="110"/>
      <c r="F106" s="110"/>
      <c r="G106" s="110"/>
      <c r="H106" s="110"/>
      <c r="I106" s="110"/>
      <c r="J106" s="110"/>
      <c r="K106" s="42"/>
      <c r="L106" s="110"/>
      <c r="M106" s="110"/>
      <c r="N106" s="110"/>
      <c r="O106" s="110"/>
      <c r="P106" s="110"/>
      <c r="Q106" s="110"/>
      <c r="R106" s="110"/>
      <c r="S106" s="110"/>
      <c r="T106" s="110"/>
      <c r="U106" s="110"/>
      <c r="V106" s="110"/>
      <c r="W106" s="110"/>
      <c r="X106" s="110"/>
      <c r="Y106" s="110"/>
      <c r="Z106" s="110"/>
      <c r="AA106" s="110"/>
      <c r="AB106" s="110"/>
      <c r="AC106" s="111"/>
      <c r="AD106" s="110"/>
      <c r="AE106" s="110"/>
      <c r="AF106" s="110"/>
      <c r="AG106" s="110"/>
    </row>
    <row r="107" spans="2:113" x14ac:dyDescent="0.3">
      <c r="B107" s="110"/>
      <c r="C107" s="110"/>
      <c r="D107" s="110"/>
      <c r="E107" s="110"/>
      <c r="F107" s="110"/>
      <c r="G107" s="110"/>
      <c r="H107" s="110"/>
      <c r="I107" s="110"/>
      <c r="J107" s="110"/>
      <c r="K107" s="42"/>
      <c r="L107" s="110"/>
      <c r="M107" s="110"/>
      <c r="N107" s="110"/>
      <c r="O107" s="110"/>
      <c r="P107" s="110"/>
      <c r="Q107" s="110"/>
      <c r="R107" s="110"/>
      <c r="S107" s="110"/>
      <c r="T107" s="110"/>
      <c r="U107" s="110"/>
      <c r="V107" s="110"/>
      <c r="W107" s="110"/>
      <c r="X107" s="110"/>
      <c r="Y107" s="110"/>
      <c r="Z107" s="110"/>
      <c r="AA107" s="110"/>
      <c r="AB107" s="110"/>
      <c r="AC107" s="111"/>
      <c r="AD107" s="110"/>
      <c r="AE107" s="110"/>
      <c r="AF107" s="110"/>
      <c r="AG107" s="110"/>
    </row>
    <row r="108" spans="2:113" x14ac:dyDescent="0.3">
      <c r="B108" s="110"/>
      <c r="C108" s="110"/>
      <c r="D108" s="110"/>
      <c r="E108" s="110"/>
      <c r="F108" s="110"/>
      <c r="G108" s="110"/>
      <c r="H108" s="110"/>
      <c r="I108" s="110"/>
      <c r="J108" s="110"/>
      <c r="K108" s="42"/>
      <c r="L108" s="110"/>
      <c r="M108" s="110"/>
      <c r="N108" s="110"/>
      <c r="O108" s="110"/>
      <c r="P108" s="110"/>
      <c r="Q108" s="110"/>
      <c r="R108" s="110"/>
      <c r="S108" s="110"/>
      <c r="T108" s="110"/>
      <c r="U108" s="110"/>
      <c r="V108" s="110"/>
      <c r="W108" s="110"/>
      <c r="X108" s="110"/>
      <c r="Y108" s="110"/>
      <c r="Z108" s="110"/>
      <c r="AA108" s="110"/>
      <c r="AB108" s="110"/>
      <c r="AC108" s="111"/>
      <c r="AD108" s="110"/>
      <c r="AE108" s="110"/>
      <c r="AF108" s="110"/>
      <c r="AG108" s="110"/>
    </row>
    <row r="109" spans="2:113" x14ac:dyDescent="0.3">
      <c r="B109" s="110"/>
      <c r="C109" s="110"/>
      <c r="D109" s="110"/>
      <c r="E109" s="110"/>
      <c r="F109" s="110"/>
      <c r="G109" s="110"/>
      <c r="H109" s="110"/>
      <c r="I109" s="110"/>
      <c r="J109" s="110"/>
      <c r="K109" s="42"/>
      <c r="L109" s="110"/>
      <c r="M109" s="110"/>
      <c r="N109" s="110"/>
      <c r="O109" s="110"/>
      <c r="P109" s="110"/>
      <c r="Q109" s="110"/>
      <c r="R109" s="110"/>
      <c r="S109" s="110"/>
      <c r="T109" s="110"/>
      <c r="U109" s="110"/>
      <c r="V109" s="110"/>
      <c r="W109" s="110"/>
      <c r="X109" s="110"/>
      <c r="Y109" s="110"/>
      <c r="Z109" s="110"/>
      <c r="AA109" s="110"/>
      <c r="AB109" s="110"/>
      <c r="AC109" s="111" t="s">
        <v>338</v>
      </c>
      <c r="AD109" s="110"/>
      <c r="AE109" s="110"/>
      <c r="AF109" s="110"/>
      <c r="AG109" s="110"/>
    </row>
    <row r="110" spans="2:113" x14ac:dyDescent="0.3">
      <c r="B110" s="110"/>
      <c r="C110" s="110"/>
      <c r="D110" s="128" t="s">
        <v>341</v>
      </c>
      <c r="E110" s="128"/>
      <c r="F110" s="128"/>
      <c r="G110" s="128"/>
      <c r="H110" s="128"/>
      <c r="I110" s="128"/>
      <c r="J110" s="128"/>
      <c r="K110" s="110"/>
      <c r="L110" s="110"/>
      <c r="M110" s="128" t="s">
        <v>342</v>
      </c>
      <c r="N110" s="128"/>
      <c r="O110" s="128"/>
      <c r="P110" s="128"/>
      <c r="Q110" s="128"/>
      <c r="R110" s="128"/>
      <c r="S110" s="110"/>
      <c r="T110" s="110"/>
      <c r="U110" s="110" t="s">
        <v>339</v>
      </c>
      <c r="V110" s="110"/>
      <c r="W110" s="110"/>
      <c r="X110" s="110"/>
      <c r="Y110" s="110"/>
      <c r="Z110" s="110"/>
      <c r="AA110" s="110"/>
      <c r="AB110" s="110"/>
      <c r="AC110" s="112" t="s">
        <v>340</v>
      </c>
      <c r="AD110" s="113"/>
      <c r="AE110" s="113"/>
      <c r="AF110" s="113"/>
      <c r="AG110" s="110"/>
    </row>
    <row r="111" spans="2:113" ht="27.6" x14ac:dyDescent="0.3">
      <c r="B111" s="110"/>
      <c r="C111" s="110"/>
      <c r="D111" s="111">
        <v>2010</v>
      </c>
      <c r="E111" s="111">
        <v>2015</v>
      </c>
      <c r="F111" s="111">
        <v>2020</v>
      </c>
      <c r="G111" s="111">
        <v>2025</v>
      </c>
      <c r="H111" s="111">
        <v>2030</v>
      </c>
      <c r="I111" s="111">
        <v>2040</v>
      </c>
      <c r="J111" s="111">
        <v>2050</v>
      </c>
      <c r="K111" s="110"/>
      <c r="L111" s="111"/>
      <c r="M111" s="111">
        <v>2015</v>
      </c>
      <c r="N111" s="111">
        <v>2020</v>
      </c>
      <c r="O111" s="111">
        <v>2025</v>
      </c>
      <c r="P111" s="111">
        <v>2030</v>
      </c>
      <c r="Q111" s="111">
        <v>2040</v>
      </c>
      <c r="R111" s="111">
        <v>2050</v>
      </c>
      <c r="S111" s="111"/>
      <c r="T111" s="110"/>
      <c r="U111" s="114">
        <v>2015</v>
      </c>
      <c r="V111" s="114">
        <v>2020</v>
      </c>
      <c r="W111" s="114">
        <v>2025</v>
      </c>
      <c r="X111" s="111">
        <v>2030</v>
      </c>
      <c r="Y111" s="111">
        <v>2040</v>
      </c>
      <c r="Z111" s="111">
        <v>2050</v>
      </c>
      <c r="AA111" s="110"/>
      <c r="AB111" s="110"/>
      <c r="AD111" s="125" t="s">
        <v>13</v>
      </c>
      <c r="AE111" s="123" t="s">
        <v>14</v>
      </c>
      <c r="AF111" s="123" t="s">
        <v>15</v>
      </c>
      <c r="AG111" s="123" t="s">
        <v>16</v>
      </c>
      <c r="AH111" s="123" t="s">
        <v>17</v>
      </c>
      <c r="AI111" s="123" t="s">
        <v>18</v>
      </c>
      <c r="AJ111" s="124" t="s">
        <v>19</v>
      </c>
      <c r="AK111" s="125" t="s">
        <v>20</v>
      </c>
      <c r="AL111" s="123" t="s">
        <v>21</v>
      </c>
      <c r="AM111" s="123" t="s">
        <v>22</v>
      </c>
      <c r="AN111" s="123" t="s">
        <v>23</v>
      </c>
      <c r="AO111" s="123" t="s">
        <v>24</v>
      </c>
      <c r="AP111" s="123" t="s">
        <v>25</v>
      </c>
      <c r="AQ111" s="124" t="s">
        <v>26</v>
      </c>
      <c r="AR111" s="125" t="s">
        <v>27</v>
      </c>
      <c r="AS111" s="123" t="s">
        <v>28</v>
      </c>
      <c r="AT111" s="123" t="s">
        <v>29</v>
      </c>
      <c r="AU111" s="123" t="s">
        <v>30</v>
      </c>
      <c r="AV111" s="123" t="s">
        <v>31</v>
      </c>
      <c r="AW111" s="123" t="s">
        <v>32</v>
      </c>
      <c r="AX111" s="124" t="s">
        <v>33</v>
      </c>
      <c r="AY111" s="125" t="s">
        <v>34</v>
      </c>
      <c r="AZ111" s="123" t="s">
        <v>35</v>
      </c>
      <c r="BA111" s="123" t="s">
        <v>36</v>
      </c>
      <c r="BB111" s="123" t="s">
        <v>37</v>
      </c>
      <c r="BC111" s="123" t="s">
        <v>38</v>
      </c>
      <c r="BD111" s="123" t="s">
        <v>39</v>
      </c>
      <c r="BE111" s="124" t="s">
        <v>40</v>
      </c>
      <c r="BF111" s="125" t="s">
        <v>41</v>
      </c>
      <c r="BG111" s="123" t="s">
        <v>42</v>
      </c>
      <c r="BH111" s="123" t="s">
        <v>43</v>
      </c>
      <c r="BI111" s="123" t="s">
        <v>44</v>
      </c>
      <c r="BJ111" s="123" t="s">
        <v>45</v>
      </c>
      <c r="BK111" s="123" t="s">
        <v>46</v>
      </c>
      <c r="BL111" s="124" t="s">
        <v>47</v>
      </c>
      <c r="BM111" s="125" t="s">
        <v>48</v>
      </c>
      <c r="BN111" s="123" t="s">
        <v>49</v>
      </c>
      <c r="BO111" s="123" t="s">
        <v>50</v>
      </c>
      <c r="BP111" s="123" t="s">
        <v>51</v>
      </c>
      <c r="BQ111" s="123" t="s">
        <v>52</v>
      </c>
      <c r="BR111" s="123" t="s">
        <v>53</v>
      </c>
      <c r="BS111" s="124" t="s">
        <v>54</v>
      </c>
      <c r="BT111" s="125" t="s">
        <v>55</v>
      </c>
      <c r="BU111" s="123" t="s">
        <v>56</v>
      </c>
      <c r="BV111" s="123" t="s">
        <v>57</v>
      </c>
      <c r="BW111" s="123" t="s">
        <v>58</v>
      </c>
      <c r="BX111" s="123" t="s">
        <v>59</v>
      </c>
      <c r="BY111" s="123" t="s">
        <v>60</v>
      </c>
      <c r="BZ111" s="124" t="s">
        <v>61</v>
      </c>
      <c r="CA111" s="125" t="s">
        <v>62</v>
      </c>
      <c r="CB111" s="123" t="s">
        <v>63</v>
      </c>
      <c r="CC111" s="123" t="s">
        <v>64</v>
      </c>
      <c r="CD111" s="123" t="s">
        <v>65</v>
      </c>
      <c r="CE111" s="123" t="s">
        <v>66</v>
      </c>
      <c r="CF111" s="123" t="s">
        <v>67</v>
      </c>
      <c r="CG111" s="124" t="s">
        <v>68</v>
      </c>
      <c r="CH111" s="125" t="s">
        <v>69</v>
      </c>
      <c r="CI111" s="123" t="s">
        <v>70</v>
      </c>
      <c r="CJ111" s="123" t="s">
        <v>71</v>
      </c>
      <c r="CK111" s="123" t="s">
        <v>72</v>
      </c>
      <c r="CL111" s="123" t="s">
        <v>73</v>
      </c>
      <c r="CM111" s="123" t="s">
        <v>74</v>
      </c>
      <c r="CN111" s="124" t="s">
        <v>75</v>
      </c>
      <c r="CO111" s="125" t="s">
        <v>76</v>
      </c>
      <c r="CP111" s="123" t="s">
        <v>77</v>
      </c>
      <c r="CQ111" s="123" t="s">
        <v>78</v>
      </c>
      <c r="CR111" s="123" t="s">
        <v>79</v>
      </c>
      <c r="CS111" s="123" t="s">
        <v>80</v>
      </c>
      <c r="CT111" s="123" t="s">
        <v>81</v>
      </c>
      <c r="CU111" s="124" t="s">
        <v>82</v>
      </c>
      <c r="CV111" s="125" t="s">
        <v>159</v>
      </c>
      <c r="CW111" s="123" t="s">
        <v>160</v>
      </c>
      <c r="CX111" s="123" t="s">
        <v>161</v>
      </c>
      <c r="CY111" s="123" t="s">
        <v>162</v>
      </c>
      <c r="CZ111" s="123" t="s">
        <v>163</v>
      </c>
      <c r="DA111" s="123" t="s">
        <v>164</v>
      </c>
      <c r="DB111" s="124" t="s">
        <v>165</v>
      </c>
      <c r="DC111" s="125" t="s">
        <v>166</v>
      </c>
      <c r="DD111" s="123" t="s">
        <v>167</v>
      </c>
      <c r="DE111" s="123" t="s">
        <v>168</v>
      </c>
      <c r="DF111" s="123" t="s">
        <v>169</v>
      </c>
      <c r="DG111" s="123" t="s">
        <v>170</v>
      </c>
      <c r="DH111" s="123" t="s">
        <v>171</v>
      </c>
      <c r="DI111" s="124" t="s">
        <v>172</v>
      </c>
    </row>
    <row r="112" spans="2:113" x14ac:dyDescent="0.3">
      <c r="B112" s="113" t="s">
        <v>3</v>
      </c>
      <c r="C112" s="125" t="s">
        <v>13</v>
      </c>
      <c r="D112" s="116">
        <f>SUM(F4:G4)</f>
        <v>15.571036900214878</v>
      </c>
      <c r="E112" s="117">
        <f>$D$112*LOOKUP($E$111:$J$111,'Convergence programme'!$D$24:$AR$24,'Convergence programme'!$D$25:$AR$25)/100</f>
        <v>15.083565113836691</v>
      </c>
      <c r="F112" s="117">
        <f>$D$112*LOOKUP($E$111:$J$111,'Convergence programme'!$D$24:$AR$24,'Convergence programme'!$D$25:$AR$25)/100</f>
        <v>17.11296801579411</v>
      </c>
      <c r="G112" s="117">
        <f>$D$112*LOOKUP($E$111:$J$111,'Convergence programme'!$D$24:$AR$24,'Convergence programme'!$D$25:$AR$25)/100</f>
        <v>18.019017053988463</v>
      </c>
      <c r="H112" s="117">
        <f>$D$112*LOOKUP($E$111:$J$111,'Convergence programme'!$D$24:$AR$24,'Convergence programme'!$D$25:$AR$25)/100</f>
        <v>18.706549665893132</v>
      </c>
      <c r="I112" s="117">
        <f>$D$112*LOOKUP($E$111:$J$111,'Convergence programme'!$D$24:$AR$24,'Convergence programme'!$D$25:$AR$25)/100</f>
        <v>19.817396328843298</v>
      </c>
      <c r="J112" s="117">
        <f>$D$112*LOOKUP($E$111:$J$111,'Convergence programme'!$D$24:$AR$24,'Convergence programme'!$D$25:$AR$25)/100</f>
        <v>20.774752415261133</v>
      </c>
      <c r="K112" s="110"/>
      <c r="L112" s="110"/>
      <c r="M112" s="117">
        <f>$D112*LOOKUP($M$111:$R$111,'Convergence programme'!$D$40:$AR$40,'Convergence programme'!$D$41:$AR$41)/100</f>
        <v>15.083565113836691</v>
      </c>
      <c r="N112" s="117">
        <f>$D112*LOOKUP($M$111:$R$111,'Convergence programme'!$D$40:$AR$40,'Convergence programme'!$D$41:$AR$41)/100</f>
        <v>15.049917921037075</v>
      </c>
      <c r="O112" s="117">
        <f>$D112*LOOKUP($M$111:$R$111,'Convergence programme'!$D$40:$AR$40,'Convergence programme'!$D$41:$AR$41)/100</f>
        <v>14.466681766692107</v>
      </c>
      <c r="P112" s="117">
        <f>$D112*LOOKUP($M$111:$R$111,'Convergence programme'!$D$40:$AR$40,'Convergence programme'!$D$41:$AR$41)/100</f>
        <v>13.377988371607644</v>
      </c>
      <c r="Q112" s="117">
        <f>$D112*LOOKUP($M$111:$R$111,'Convergence programme'!$D$40:$AR$40,'Convergence programme'!$D$41:$AR$41)/100</f>
        <v>12.98374459561121</v>
      </c>
      <c r="R112" s="117">
        <f>$D112*LOOKUP($M$111:$R$111,'Convergence programme'!$D$40:$AR$40,'Convergence programme'!$D$41:$AR$41)/100</f>
        <v>13.043991875977733</v>
      </c>
      <c r="S112" s="117"/>
      <c r="T112" s="110"/>
      <c r="U112" s="118">
        <f>+(E112-M112)*1000</f>
        <v>0</v>
      </c>
      <c r="V112" s="118">
        <f t="shared" ref="V112:Z112" si="0">+(F112-N112)*1000</f>
        <v>2063.0500947570349</v>
      </c>
      <c r="W112" s="118">
        <f t="shared" si="0"/>
        <v>3552.3352872963569</v>
      </c>
      <c r="X112" s="118">
        <f t="shared" si="0"/>
        <v>5328.5612942854868</v>
      </c>
      <c r="Y112" s="118">
        <f t="shared" si="0"/>
        <v>6833.6517332320882</v>
      </c>
      <c r="Z112" s="118">
        <f t="shared" si="0"/>
        <v>7730.7605392834002</v>
      </c>
      <c r="AA112" s="110"/>
      <c r="AB112" s="110"/>
      <c r="AC112" s="10">
        <v>2015</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row>
    <row r="113" spans="2:119" x14ac:dyDescent="0.3">
      <c r="B113" s="110"/>
      <c r="C113" s="123" t="s">
        <v>14</v>
      </c>
      <c r="D113" s="116">
        <f t="shared" ref="D113:D176" si="1">SUM(F5:G5)</f>
        <v>0.37625839468289501</v>
      </c>
      <c r="E113" s="117">
        <f>$D$113*LOOKUP($E$111:$J$111,'Convergence programme'!$D$24:$AR$24,'Convergence programme'!$D$25:$AR$25)/100</f>
        <v>0.36447913085022576</v>
      </c>
      <c r="F113" s="117">
        <f>$D$113*LOOKUP($E$111:$J$111,'Convergence programme'!$D$24:$AR$24,'Convergence programme'!$D$25:$AR$25)/100</f>
        <v>0.41351760419972827</v>
      </c>
      <c r="G113" s="117">
        <f>$D$113*LOOKUP($E$111:$J$111,'Convergence programme'!$D$24:$AR$24,'Convergence programme'!$D$25:$AR$25)/100</f>
        <v>0.43541136495565341</v>
      </c>
      <c r="H113" s="117">
        <f>$D$113*LOOKUP($E$111:$J$111,'Convergence programme'!$D$24:$AR$24,'Convergence programme'!$D$25:$AR$25)/100</f>
        <v>0.45202489676507446</v>
      </c>
      <c r="I113" s="117">
        <f>$D$113*LOOKUP($E$111:$J$111,'Convergence programme'!$D$24:$AR$24,'Convergence programme'!$D$25:$AR$25)/100</f>
        <v>0.47886738547144403</v>
      </c>
      <c r="J113" s="117">
        <f>$D$113*LOOKUP($E$111:$J$111,'Convergence programme'!$D$24:$AR$24,'Convergence programme'!$D$25:$AR$25)/100</f>
        <v>0.50200092927612805</v>
      </c>
      <c r="K113" s="110"/>
      <c r="L113" s="110"/>
      <c r="M113" s="117">
        <f>$D113*LOOKUP($M$111:$R$111,'Convergence programme'!$D$40:$AR$40,'Convergence programme'!$D$41:$AR$41)/100</f>
        <v>0.36447913085022576</v>
      </c>
      <c r="N113" s="117">
        <f>$D113*LOOKUP($M$111:$R$111,'Convergence programme'!$D$40:$AR$40,'Convergence programme'!$D$41:$AR$41)/100</f>
        <v>0.36366608038804393</v>
      </c>
      <c r="O113" s="117">
        <f>$D113*LOOKUP($M$111:$R$111,'Convergence programme'!$D$40:$AR$40,'Convergence programme'!$D$41:$AR$41)/100</f>
        <v>0.34957276723483743</v>
      </c>
      <c r="P113" s="117">
        <f>$D113*LOOKUP($M$111:$R$111,'Convergence programme'!$D$40:$AR$40,'Convergence programme'!$D$41:$AR$41)/100</f>
        <v>0.32326558989260795</v>
      </c>
      <c r="Q113" s="117">
        <f>$D113*LOOKUP($M$111:$R$111,'Convergence programme'!$D$40:$AR$40,'Convergence programme'!$D$41:$AR$41)/100</f>
        <v>0.31373908685875457</v>
      </c>
      <c r="R113" s="117">
        <f>$D113*LOOKUP($M$111:$R$111,'Convergence programme'!$D$40:$AR$40,'Convergence programme'!$D$41:$AR$41)/100</f>
        <v>0.3151949015960766</v>
      </c>
      <c r="S113" s="117"/>
      <c r="T113" s="110"/>
      <c r="U113" s="118">
        <f t="shared" ref="U113:U176" si="2">+(E113-M113)*1000</f>
        <v>0</v>
      </c>
      <c r="V113" s="118">
        <f t="shared" ref="V113:V176" si="3">+(F113-N113)*1000</f>
        <v>49.851523811684338</v>
      </c>
      <c r="W113" s="118">
        <f t="shared" ref="W113:W176" si="4">+(G113-O113)*1000</f>
        <v>85.838597720815983</v>
      </c>
      <c r="X113" s="118">
        <f t="shared" ref="X113:X176" si="5">+(H113-P113)*1000</f>
        <v>128.75930687246651</v>
      </c>
      <c r="Y113" s="118">
        <f t="shared" ref="Y113:Y176" si="6">+(I113-Q113)*1000</f>
        <v>165.12829861268946</v>
      </c>
      <c r="Z113" s="118">
        <f t="shared" ref="Z113:Z176" si="7">+(J113-R113)*1000</f>
        <v>186.80602768005144</v>
      </c>
      <c r="AA113" s="110"/>
      <c r="AB113" s="110"/>
      <c r="AC113" s="10">
        <v>2020</v>
      </c>
      <c r="AD113">
        <v>1724.6714721828696</v>
      </c>
      <c r="AE113">
        <v>35.768760893175099</v>
      </c>
      <c r="AF113">
        <v>58.473227004925853</v>
      </c>
      <c r="AG113">
        <v>226.20420605863089</v>
      </c>
      <c r="AH113">
        <v>607.24016559802953</v>
      </c>
      <c r="AI113">
        <v>2468.2884186161155</v>
      </c>
      <c r="AJ113">
        <v>7.9730605817003726</v>
      </c>
      <c r="AK113">
        <v>1834.7356033576343</v>
      </c>
      <c r="AL113">
        <v>70.734256694133691</v>
      </c>
      <c r="AM113">
        <v>270.44063733448229</v>
      </c>
      <c r="AN113">
        <v>96.905374865219329</v>
      </c>
      <c r="AO113">
        <v>990.48474645079932</v>
      </c>
      <c r="AP113">
        <v>0</v>
      </c>
      <c r="AQ113">
        <v>12.273783734879279</v>
      </c>
      <c r="AR113">
        <v>356.18220545797641</v>
      </c>
      <c r="AS113">
        <v>47.206048800287448</v>
      </c>
      <c r="AT113">
        <v>91.95049755256602</v>
      </c>
      <c r="AU113">
        <v>29.094571858256145</v>
      </c>
      <c r="AV113">
        <v>349.45669826402172</v>
      </c>
      <c r="AW113">
        <v>0</v>
      </c>
      <c r="AX113">
        <v>0.87985368873744196</v>
      </c>
      <c r="AY113">
        <v>232.81107601446928</v>
      </c>
      <c r="AZ113">
        <v>170.81976891113592</v>
      </c>
      <c r="BA113">
        <v>13.341686526769758</v>
      </c>
      <c r="BB113">
        <v>7.8861625288951522</v>
      </c>
      <c r="BC113">
        <v>83.542464592527338</v>
      </c>
      <c r="BD113">
        <v>0</v>
      </c>
      <c r="BE113">
        <v>2.5576318333073096</v>
      </c>
      <c r="BF113">
        <v>228.92101510343954</v>
      </c>
      <c r="BG113">
        <v>340.93303229092339</v>
      </c>
      <c r="BH113">
        <v>688.90061243531522</v>
      </c>
      <c r="BI113">
        <v>156.72195747679973</v>
      </c>
      <c r="BJ113">
        <v>622.20433309759039</v>
      </c>
      <c r="BK113">
        <v>0</v>
      </c>
      <c r="BL113">
        <v>11.04528575848307</v>
      </c>
      <c r="BM113">
        <v>661.61371824458649</v>
      </c>
      <c r="BN113">
        <v>33.11872411437669</v>
      </c>
      <c r="BO113">
        <v>344.68353244458518</v>
      </c>
      <c r="BP113">
        <v>107.9127963084302</v>
      </c>
      <c r="BQ113">
        <v>467.69425840635881</v>
      </c>
      <c r="BR113">
        <v>0</v>
      </c>
      <c r="BS113">
        <v>20.957082575080609</v>
      </c>
      <c r="BT113">
        <v>8.6605044392391726</v>
      </c>
      <c r="BU113">
        <v>0</v>
      </c>
      <c r="BV113">
        <v>154.2574271410657</v>
      </c>
      <c r="BW113">
        <v>60.654585276732561</v>
      </c>
      <c r="BX113">
        <v>63.815562500402933</v>
      </c>
      <c r="BY113">
        <v>0</v>
      </c>
      <c r="BZ113">
        <v>0</v>
      </c>
      <c r="CA113">
        <v>22.199826640133868</v>
      </c>
      <c r="CB113">
        <v>0</v>
      </c>
      <c r="CC113">
        <v>334.60455030863301</v>
      </c>
      <c r="CD113">
        <v>192.83883477449493</v>
      </c>
      <c r="CE113">
        <v>151.06140822796908</v>
      </c>
      <c r="CF113">
        <v>0</v>
      </c>
      <c r="CG113">
        <v>0.44350911200922127</v>
      </c>
      <c r="CH113">
        <v>35.49131431193242</v>
      </c>
      <c r="CI113">
        <v>0</v>
      </c>
      <c r="CJ113">
        <v>466.77844880387909</v>
      </c>
      <c r="CK113">
        <v>172.10143932523448</v>
      </c>
      <c r="CL113">
        <v>128.40852976261584</v>
      </c>
      <c r="CM113">
        <v>0</v>
      </c>
      <c r="CN113">
        <v>0.54292581119098204</v>
      </c>
      <c r="CO113">
        <v>39.363658811701228</v>
      </c>
      <c r="CP113">
        <v>0</v>
      </c>
      <c r="CQ113">
        <v>527.04623140769866</v>
      </c>
      <c r="CR113">
        <v>177.79440420825043</v>
      </c>
      <c r="CS113">
        <v>111.12145155260889</v>
      </c>
      <c r="CT113">
        <v>0</v>
      </c>
      <c r="CU113">
        <v>0.34485447748110015</v>
      </c>
      <c r="CV113">
        <v>177.0231589622835</v>
      </c>
      <c r="CW113">
        <v>5.3504936746292531</v>
      </c>
      <c r="CX113">
        <v>1.6465967725390191</v>
      </c>
      <c r="CY113">
        <v>7.3663599423717532</v>
      </c>
      <c r="CZ113">
        <v>25.132278448147915</v>
      </c>
      <c r="DA113">
        <v>0</v>
      </c>
      <c r="DB113">
        <v>0.20789812213288777</v>
      </c>
      <c r="DC113">
        <v>10.048925886168652</v>
      </c>
      <c r="DD113">
        <v>0</v>
      </c>
      <c r="DE113">
        <v>303.98288435193211</v>
      </c>
      <c r="DF113">
        <v>103.60447380647086</v>
      </c>
      <c r="DG113">
        <v>84.056445963631816</v>
      </c>
      <c r="DH113">
        <v>0</v>
      </c>
      <c r="DI113">
        <v>0.50261139220297024</v>
      </c>
    </row>
    <row r="114" spans="2:119" x14ac:dyDescent="0.3">
      <c r="B114" s="110"/>
      <c r="C114" s="123" t="s">
        <v>15</v>
      </c>
      <c r="D114" s="116">
        <f t="shared" si="1"/>
        <v>0.44133139456100801</v>
      </c>
      <c r="E114" s="117">
        <f>$D$114*LOOKUP($E$111:$J$111,'Convergence programme'!$D$24:$AR$24,'Convergence programme'!$D$25:$AR$25)/100</f>
        <v>0.42751493489489151</v>
      </c>
      <c r="F114" s="117">
        <f>$D$114*LOOKUP($E$111:$J$111,'Convergence programme'!$D$24:$AR$24,'Convergence programme'!$D$25:$AR$25)/100</f>
        <v>0.48503449628226858</v>
      </c>
      <c r="G114" s="117">
        <f>$D$114*LOOKUP($E$111:$J$111,'Convergence programme'!$D$24:$AR$24,'Convergence programme'!$D$25:$AR$25)/100</f>
        <v>0.51071473120364719</v>
      </c>
      <c r="H114" s="117">
        <f>$D$114*LOOKUP($E$111:$J$111,'Convergence programme'!$D$24:$AR$24,'Convergence programme'!$D$25:$AR$25)/100</f>
        <v>0.53020153406478954</v>
      </c>
      <c r="I114" s="117">
        <f>$D$114*LOOKUP($E$111:$J$111,'Convergence programme'!$D$24:$AR$24,'Convergence programme'!$D$25:$AR$25)/100</f>
        <v>0.56168636773675107</v>
      </c>
      <c r="J114" s="117">
        <f>$D$114*LOOKUP($E$111:$J$111,'Convergence programme'!$D$24:$AR$24,'Convergence programme'!$D$25:$AR$25)/100</f>
        <v>0.58882080325429964</v>
      </c>
      <c r="K114" s="110"/>
      <c r="L114" s="110"/>
      <c r="M114" s="117">
        <f>$D114*LOOKUP($M$111:$R$111,'Convergence programme'!$D$40:$AR$40,'Convergence programme'!$D$41:$AR$41)/100</f>
        <v>0.42751493489489151</v>
      </c>
      <c r="N114" s="117">
        <f>$D114*LOOKUP($M$111:$R$111,'Convergence programme'!$D$40:$AR$40,'Convergence programme'!$D$41:$AR$41)/100</f>
        <v>0.42656126927734273</v>
      </c>
      <c r="O114" s="117">
        <f>$D114*LOOKUP($M$111:$R$111,'Convergence programme'!$D$40:$AR$40,'Convergence programme'!$D$41:$AR$41)/100</f>
        <v>0.41003055093116036</v>
      </c>
      <c r="P114" s="117">
        <f>$D114*LOOKUP($M$111:$R$111,'Convergence programme'!$D$40:$AR$40,'Convergence programme'!$D$41:$AR$41)/100</f>
        <v>0.37917360945828044</v>
      </c>
      <c r="Q114" s="117">
        <f>$D114*LOOKUP($M$111:$R$111,'Convergence programme'!$D$40:$AR$40,'Convergence programme'!$D$41:$AR$41)/100</f>
        <v>0.36799952024556382</v>
      </c>
      <c r="R114" s="117">
        <f>$D114*LOOKUP($M$111:$R$111,'Convergence programme'!$D$40:$AR$40,'Convergence programme'!$D$41:$AR$41)/100</f>
        <v>0.36970711470013085</v>
      </c>
      <c r="S114" s="117"/>
      <c r="T114" s="110"/>
      <c r="U114" s="118">
        <f t="shared" si="2"/>
        <v>0</v>
      </c>
      <c r="V114" s="118">
        <f t="shared" si="3"/>
        <v>58.473227004925853</v>
      </c>
      <c r="W114" s="118">
        <f t="shared" si="4"/>
        <v>100.68418027248683</v>
      </c>
      <c r="X114" s="118">
        <f t="shared" si="5"/>
        <v>151.02792460650909</v>
      </c>
      <c r="Y114" s="118">
        <f t="shared" si="6"/>
        <v>193.68684749118725</v>
      </c>
      <c r="Z114" s="118">
        <f t="shared" si="7"/>
        <v>219.11368855416879</v>
      </c>
      <c r="AA114" s="110"/>
      <c r="AB114" s="110"/>
      <c r="AC114" s="127">
        <v>2025</v>
      </c>
      <c r="AD114" s="126">
        <v>2969.6861676788744</v>
      </c>
      <c r="AE114" s="126">
        <v>61.589697616458331</v>
      </c>
      <c r="AF114" s="126">
        <v>100.68418027248683</v>
      </c>
      <c r="AG114" s="109">
        <v>389.49765948924454</v>
      </c>
      <c r="AH114" s="126">
        <v>1045.5978134508666</v>
      </c>
      <c r="AI114" s="126">
        <v>4250.1091325693533</v>
      </c>
      <c r="AJ114" s="126">
        <v>13.728694482070418</v>
      </c>
      <c r="AK114" s="126">
        <v>3159.2039588519347</v>
      </c>
      <c r="AL114" s="109">
        <v>121.79626501257668</v>
      </c>
      <c r="AM114" s="126">
        <v>465.66771285082973</v>
      </c>
      <c r="AN114" s="126">
        <v>166.85992431169771</v>
      </c>
      <c r="AO114" s="126">
        <v>1705.500959616943</v>
      </c>
      <c r="AP114" s="126">
        <v>0</v>
      </c>
      <c r="AQ114" s="109">
        <v>21.134045741720385</v>
      </c>
      <c r="AR114" s="126">
        <v>678.23263875306725</v>
      </c>
      <c r="AS114" s="126">
        <v>89.888496820772431</v>
      </c>
      <c r="AT114" s="126">
        <v>175.08968060194763</v>
      </c>
      <c r="AU114" s="126">
        <v>55.401106350732476</v>
      </c>
      <c r="AV114" s="109">
        <v>665.42610765406573</v>
      </c>
      <c r="AW114" s="126">
        <v>0</v>
      </c>
      <c r="AX114" s="126">
        <v>1.6753938851653862</v>
      </c>
      <c r="AY114" s="126">
        <v>288.68239175845554</v>
      </c>
      <c r="AZ114" s="126">
        <v>211.81406096773924</v>
      </c>
      <c r="BA114" s="109">
        <v>16.543499744832157</v>
      </c>
      <c r="BB114" s="126">
        <v>9.7787283131489655</v>
      </c>
      <c r="BC114" s="126">
        <v>103.59145666449376</v>
      </c>
      <c r="BD114" s="126">
        <v>0</v>
      </c>
      <c r="BE114" s="126">
        <v>3.1714267530417448</v>
      </c>
      <c r="BF114" s="109">
        <v>394.1756925933588</v>
      </c>
      <c r="BG114" s="126">
        <v>587.04751973297323</v>
      </c>
      <c r="BH114" s="126">
        <v>1186.2077228339176</v>
      </c>
      <c r="BI114" s="126">
        <v>269.85720863194041</v>
      </c>
      <c r="BJ114" s="126">
        <v>1071.3643909997108</v>
      </c>
      <c r="BK114" s="109">
        <v>0</v>
      </c>
      <c r="BL114" s="126">
        <v>19.018713339945396</v>
      </c>
      <c r="BM114" s="126">
        <v>1139.2228253945432</v>
      </c>
      <c r="BN114" s="126">
        <v>57.0266386845</v>
      </c>
      <c r="BO114" s="126">
        <v>593.50545018978721</v>
      </c>
      <c r="BP114" s="109">
        <v>185.81343965009546</v>
      </c>
      <c r="BQ114" s="126">
        <v>805.31579045271235</v>
      </c>
      <c r="BR114" s="126">
        <v>0</v>
      </c>
      <c r="BS114" s="126">
        <v>36.08568892216352</v>
      </c>
      <c r="BT114" s="126">
        <v>14.912393840305265</v>
      </c>
      <c r="BU114" s="109">
        <v>0</v>
      </c>
      <c r="BV114" s="126">
        <v>265.61357048641531</v>
      </c>
      <c r="BW114" s="126">
        <v>104.44022865098562</v>
      </c>
      <c r="BX114" s="126">
        <v>109.88306833894163</v>
      </c>
      <c r="BY114" s="126">
        <v>0</v>
      </c>
      <c r="BZ114" s="109">
        <v>0</v>
      </c>
      <c r="CA114" s="126">
        <v>47.021698868756843</v>
      </c>
      <c r="CB114" s="126">
        <v>0</v>
      </c>
      <c r="CC114" s="126">
        <v>708.72960675666616</v>
      </c>
      <c r="CD114" s="126">
        <v>408.45407335638129</v>
      </c>
      <c r="CE114" s="109">
        <v>319.96484312830023</v>
      </c>
      <c r="CF114" s="126">
        <v>0</v>
      </c>
      <c r="CG114" s="126">
        <v>0.93940156598995916</v>
      </c>
      <c r="CH114" s="126">
        <v>75.174546228889966</v>
      </c>
      <c r="CI114" s="126">
        <v>0</v>
      </c>
      <c r="CJ114" s="109">
        <v>988.68860617143639</v>
      </c>
      <c r="CK114" s="126">
        <v>364.52996620256783</v>
      </c>
      <c r="CL114" s="126">
        <v>271.98353016693358</v>
      </c>
      <c r="CM114" s="126">
        <v>0</v>
      </c>
      <c r="CN114" s="126">
        <v>1.1499771784588899</v>
      </c>
      <c r="CO114" s="109">
        <v>83.376602034814113</v>
      </c>
      <c r="CP114" s="126">
        <v>0</v>
      </c>
      <c r="CQ114" s="126">
        <v>1116.3424645110886</v>
      </c>
      <c r="CR114" s="126">
        <v>376.58829822195281</v>
      </c>
      <c r="CS114" s="126">
        <v>235.36757820080024</v>
      </c>
      <c r="CT114" s="109">
        <v>0</v>
      </c>
      <c r="CU114" s="126">
        <v>0.7304400911105936</v>
      </c>
      <c r="CV114" s="126">
        <v>374.95471511800815</v>
      </c>
      <c r="CW114" s="126">
        <v>11.332939956962107</v>
      </c>
      <c r="CX114" s="126">
        <v>3.4876748747498452</v>
      </c>
      <c r="CY114" s="109">
        <v>15.602768642475729</v>
      </c>
      <c r="CZ114" s="126">
        <v>53.232957546529455</v>
      </c>
      <c r="DA114" s="126">
        <v>0</v>
      </c>
      <c r="DB114" s="126">
        <v>0.44035131682693651</v>
      </c>
      <c r="DC114" s="126">
        <v>17.30309608844799</v>
      </c>
      <c r="DD114" s="109">
        <v>0</v>
      </c>
      <c r="DE114" s="126">
        <v>523.42360932571944</v>
      </c>
      <c r="DF114" s="126">
        <v>178.3950031847582</v>
      </c>
      <c r="DG114" s="126">
        <v>144.73554465796624</v>
      </c>
      <c r="DH114" s="126">
        <v>0</v>
      </c>
      <c r="DI114" s="109">
        <v>0.86543908403253178</v>
      </c>
    </row>
    <row r="115" spans="2:119" x14ac:dyDescent="0.3">
      <c r="B115" s="110"/>
      <c r="C115" s="123" t="s">
        <v>16</v>
      </c>
      <c r="D115" s="116">
        <f t="shared" si="1"/>
        <v>1.707294480378365</v>
      </c>
      <c r="E115" s="117">
        <f>$D$115*LOOKUP($E$111:$J$111,'Convergence programme'!$D$24:$AR$24,'Convergence programme'!$D$25:$AR$25)/100</f>
        <v>1.6538453815446081</v>
      </c>
      <c r="F115" s="117">
        <f>$D$115*LOOKUP($E$111:$J$111,'Convergence programme'!$D$24:$AR$24,'Convergence programme'!$D$25:$AR$25)/100</f>
        <v>1.8763603235603146</v>
      </c>
      <c r="G115" s="117">
        <f>$D$115*LOOKUP($E$111:$J$111,'Convergence programme'!$D$24:$AR$24,'Convergence programme'!$D$25:$AR$25)/100</f>
        <v>1.9757045439725078</v>
      </c>
      <c r="H115" s="117">
        <f>$D$115*LOOKUP($E$111:$J$111,'Convergence programme'!$D$24:$AR$24,'Convergence programme'!$D$25:$AR$25)/100</f>
        <v>2.0510894165989906</v>
      </c>
      <c r="I115" s="117">
        <f>$D$115*LOOKUP($E$111:$J$111,'Convergence programme'!$D$24:$AR$24,'Convergence programme'!$D$25:$AR$25)/100</f>
        <v>2.1728887796314793</v>
      </c>
      <c r="J115" s="117">
        <f>$D$115*LOOKUP($E$111:$J$111,'Convergence programme'!$D$24:$AR$24,'Convergence programme'!$D$25:$AR$25)/100</f>
        <v>2.2778585881658899</v>
      </c>
      <c r="K115" s="110"/>
      <c r="L115" s="110"/>
      <c r="M115" s="117">
        <f>$D115*LOOKUP($M$111:$R$111,'Convergence programme'!$D$40:$AR$40,'Convergence programme'!$D$41:$AR$41)/100</f>
        <v>1.6538453815446081</v>
      </c>
      <c r="N115" s="117">
        <f>$D115*LOOKUP($M$111:$R$111,'Convergence programme'!$D$40:$AR$40,'Convergence programme'!$D$41:$AR$41)/100</f>
        <v>1.6501561175016837</v>
      </c>
      <c r="O115" s="117">
        <f>$D115*LOOKUP($M$111:$R$111,'Convergence programme'!$D$40:$AR$40,'Convergence programme'!$D$41:$AR$41)/100</f>
        <v>1.5862068844832633</v>
      </c>
      <c r="P115" s="117">
        <f>$D115*LOOKUP($M$111:$R$111,'Convergence programme'!$D$40:$AR$40,'Convergence programme'!$D$41:$AR$41)/100</f>
        <v>1.466836528086096</v>
      </c>
      <c r="Q115" s="117">
        <f>$D115*LOOKUP($M$111:$R$111,'Convergence programme'!$D$40:$AR$40,'Convergence programme'!$D$41:$AR$41)/100</f>
        <v>1.4236094631837617</v>
      </c>
      <c r="R115" s="117">
        <f>$D115*LOOKUP($M$111:$R$111,'Convergence programme'!$D$40:$AR$40,'Convergence programme'!$D$41:$AR$41)/100</f>
        <v>1.4302153077326338</v>
      </c>
      <c r="S115" s="117"/>
      <c r="T115" s="110"/>
      <c r="U115" s="118">
        <f t="shared" si="2"/>
        <v>0</v>
      </c>
      <c r="V115" s="118">
        <f t="shared" si="3"/>
        <v>226.20420605863089</v>
      </c>
      <c r="W115" s="118">
        <f t="shared" si="4"/>
        <v>389.49765948924454</v>
      </c>
      <c r="X115" s="118">
        <f t="shared" si="5"/>
        <v>584.25288851289463</v>
      </c>
      <c r="Y115" s="118">
        <f t="shared" si="6"/>
        <v>749.27931644771763</v>
      </c>
      <c r="Z115" s="118">
        <f t="shared" si="7"/>
        <v>847.64328043325611</v>
      </c>
      <c r="AA115" s="110"/>
      <c r="AB115" s="110"/>
      <c r="AC115" s="10">
        <v>2030</v>
      </c>
      <c r="AD115">
        <v>4454.5780421848222</v>
      </c>
      <c r="AE115">
        <v>92.385558316930428</v>
      </c>
      <c r="AF115">
        <v>151.02792460650909</v>
      </c>
      <c r="AG115">
        <v>584.25288851289463</v>
      </c>
      <c r="AH115">
        <v>1568.413898898677</v>
      </c>
      <c r="AI115">
        <v>6375.2335263191608</v>
      </c>
      <c r="AJ115">
        <v>20.593267279651432</v>
      </c>
      <c r="AK115">
        <v>4738.8578426402164</v>
      </c>
      <c r="AL115">
        <v>182.69639857911625</v>
      </c>
      <c r="AM115">
        <v>698.50921999648949</v>
      </c>
      <c r="AN115">
        <v>250.29262790433881</v>
      </c>
      <c r="AO115">
        <v>2558.2794600726679</v>
      </c>
      <c r="AP115">
        <v>0</v>
      </c>
      <c r="AQ115">
        <v>31.701415835862626</v>
      </c>
      <c r="AR115">
        <v>953.13565442141442</v>
      </c>
      <c r="AS115">
        <v>126.32233594617264</v>
      </c>
      <c r="AT115">
        <v>246.05748495057787</v>
      </c>
      <c r="AU115">
        <v>77.856426748139754</v>
      </c>
      <c r="AV115">
        <v>935.13834685692211</v>
      </c>
      <c r="AW115">
        <v>0</v>
      </c>
      <c r="AX115">
        <v>2.3544688885610254</v>
      </c>
      <c r="AY115">
        <v>143.17061839369316</v>
      </c>
      <c r="AZ115">
        <v>105.04814619453606</v>
      </c>
      <c r="BA115">
        <v>8.204667677983279</v>
      </c>
      <c r="BB115">
        <v>4.8497124163668079</v>
      </c>
      <c r="BC115">
        <v>51.375675601885938</v>
      </c>
      <c r="BD115">
        <v>0</v>
      </c>
      <c r="BE115">
        <v>1.5728535663623033</v>
      </c>
      <c r="BF115">
        <v>591.27001502713813</v>
      </c>
      <c r="BG115">
        <v>880.58092453772736</v>
      </c>
      <c r="BH115">
        <v>1779.3310731335907</v>
      </c>
      <c r="BI115">
        <v>404.79024658578646</v>
      </c>
      <c r="BJ115">
        <v>1607.0641885557304</v>
      </c>
      <c r="BK115">
        <v>0</v>
      </c>
      <c r="BL115">
        <v>28.528382479198573</v>
      </c>
      <c r="BM115">
        <v>1708.8529550328717</v>
      </c>
      <c r="BN115">
        <v>85.540894949897165</v>
      </c>
      <c r="BO115">
        <v>890.26792632396791</v>
      </c>
      <c r="BP115">
        <v>278.72321231004059</v>
      </c>
      <c r="BQ115">
        <v>1207.9869166711501</v>
      </c>
      <c r="BR115">
        <v>0</v>
      </c>
      <c r="BS115">
        <v>54.129126255594265</v>
      </c>
      <c r="BT115">
        <v>22.368835764675062</v>
      </c>
      <c r="BU115">
        <v>0</v>
      </c>
      <c r="BV115">
        <v>398.4247196463495</v>
      </c>
      <c r="BW115">
        <v>156.66205888451691</v>
      </c>
      <c r="BX115">
        <v>164.82640783996595</v>
      </c>
      <c r="BY115">
        <v>0</v>
      </c>
      <c r="BZ115">
        <v>0</v>
      </c>
      <c r="CA115">
        <v>74.124050459636322</v>
      </c>
      <c r="CB115">
        <v>0</v>
      </c>
      <c r="CC115">
        <v>1117.2269483520304</v>
      </c>
      <c r="CD115">
        <v>643.87870009582309</v>
      </c>
      <c r="CE115">
        <v>504.38607595929329</v>
      </c>
      <c r="CF115">
        <v>0</v>
      </c>
      <c r="CG115">
        <v>1.4808535368671609</v>
      </c>
      <c r="CH115">
        <v>118.50362687880111</v>
      </c>
      <c r="CI115">
        <v>0</v>
      </c>
      <c r="CJ115">
        <v>1558.5486253329109</v>
      </c>
      <c r="CK115">
        <v>574.63763026227264</v>
      </c>
      <c r="CL115">
        <v>428.7493093466104</v>
      </c>
      <c r="CM115">
        <v>0</v>
      </c>
      <c r="CN115">
        <v>1.8128006527674545</v>
      </c>
      <c r="CO115">
        <v>131.43318095824853</v>
      </c>
      <c r="CP115">
        <v>0</v>
      </c>
      <c r="CQ115">
        <v>1759.7795732692205</v>
      </c>
      <c r="CR115">
        <v>593.64613979227966</v>
      </c>
      <c r="CS115">
        <v>371.02866682493828</v>
      </c>
      <c r="CT115">
        <v>0</v>
      </c>
      <c r="CU115">
        <v>1.1514509146584255</v>
      </c>
      <c r="CV115">
        <v>591.07099258705716</v>
      </c>
      <c r="CW115">
        <v>17.865016225180387</v>
      </c>
      <c r="CX115">
        <v>5.4978997914202354</v>
      </c>
      <c r="CY115">
        <v>24.595887387925785</v>
      </c>
      <c r="CZ115">
        <v>83.915352405874117</v>
      </c>
      <c r="DA115">
        <v>0</v>
      </c>
      <c r="DB115">
        <v>0.69416086644489683</v>
      </c>
      <c r="DC115">
        <v>25.954928415098859</v>
      </c>
      <c r="DD115">
        <v>0</v>
      </c>
      <c r="DE115">
        <v>785.14401361336229</v>
      </c>
      <c r="DF115">
        <v>267.59543573031397</v>
      </c>
      <c r="DG115">
        <v>217.10569492969933</v>
      </c>
      <c r="DH115">
        <v>0</v>
      </c>
      <c r="DI115">
        <v>1.2981728448407346</v>
      </c>
    </row>
    <row r="116" spans="2:119" x14ac:dyDescent="0.3">
      <c r="B116" s="110"/>
      <c r="C116" s="123" t="s">
        <v>17</v>
      </c>
      <c r="D116" s="116">
        <f t="shared" si="1"/>
        <v>4.5831941017084503</v>
      </c>
      <c r="E116" s="117">
        <f>$D$116*LOOKUP($E$111:$J$111,'Convergence programme'!$D$24:$AR$24,'Convergence programme'!$D$25:$AR$25)/100</f>
        <v>4.4397111833649099</v>
      </c>
      <c r="F116" s="117">
        <f>$D$116*LOOKUP($E$111:$J$111,'Convergence programme'!$D$24:$AR$24,'Convergence programme'!$D$25:$AR$25)/100</f>
        <v>5.0370476016038843</v>
      </c>
      <c r="G116" s="117">
        <f>$D$116*LOOKUP($E$111:$J$111,'Convergence programme'!$D$24:$AR$24,'Convergence programme'!$D$25:$AR$25)/100</f>
        <v>5.3037349541753533</v>
      </c>
      <c r="H116" s="117">
        <f>$D$116*LOOKUP($E$111:$J$111,'Convergence programme'!$D$24:$AR$24,'Convergence programme'!$D$25:$AR$25)/100</f>
        <v>5.5061039699195904</v>
      </c>
      <c r="I116" s="117">
        <f>$D$116*LOOKUP($E$111:$J$111,'Convergence programme'!$D$24:$AR$24,'Convergence programme'!$D$25:$AR$25)/100</f>
        <v>5.8330716539705785</v>
      </c>
      <c r="J116" s="117">
        <f>$D$116*LOOKUP($E$111:$J$111,'Convergence programme'!$D$24:$AR$24,'Convergence programme'!$D$25:$AR$25)/100</f>
        <v>6.1148607728727598</v>
      </c>
      <c r="K116" s="110"/>
      <c r="L116" s="110"/>
      <c r="M116" s="117">
        <f>$D116*LOOKUP($M$111:$R$111,'Convergence programme'!$D$40:$AR$40,'Convergence programme'!$D$41:$AR$41)/100</f>
        <v>4.4397111833649099</v>
      </c>
      <c r="N116" s="117">
        <f>$D116*LOOKUP($M$111:$R$111,'Convergence programme'!$D$40:$AR$40,'Convergence programme'!$D$41:$AR$41)/100</f>
        <v>4.4298074360058548</v>
      </c>
      <c r="O116" s="117">
        <f>$D116*LOOKUP($M$111:$R$111,'Convergence programme'!$D$40:$AR$40,'Convergence programme'!$D$41:$AR$41)/100</f>
        <v>4.2581371407244868</v>
      </c>
      <c r="P116" s="117">
        <f>$D116*LOOKUP($M$111:$R$111,'Convergence programme'!$D$40:$AR$40,'Convergence programme'!$D$41:$AR$41)/100</f>
        <v>3.9376900710209135</v>
      </c>
      <c r="Q116" s="117">
        <f>$D116*LOOKUP($M$111:$R$111,'Convergence programme'!$D$40:$AR$40,'Convergence programme'!$D$41:$AR$41)/100</f>
        <v>3.8216479756639128</v>
      </c>
      <c r="R116" s="117">
        <f>$D116*LOOKUP($M$111:$R$111,'Convergence programme'!$D$40:$AR$40,'Convergence programme'!$D$41:$AR$41)/100</f>
        <v>3.839381218593676</v>
      </c>
      <c r="S116" s="117"/>
      <c r="T116" s="110"/>
      <c r="U116" s="118">
        <f t="shared" si="2"/>
        <v>0</v>
      </c>
      <c r="V116" s="118">
        <f t="shared" si="3"/>
        <v>607.24016559802953</v>
      </c>
      <c r="W116" s="118">
        <f t="shared" si="4"/>
        <v>1045.5978134508666</v>
      </c>
      <c r="X116" s="118">
        <f t="shared" si="5"/>
        <v>1568.413898898677</v>
      </c>
      <c r="Y116" s="118">
        <f t="shared" si="6"/>
        <v>2011.4236783066656</v>
      </c>
      <c r="Z116" s="118">
        <f t="shared" si="7"/>
        <v>2275.4795542790839</v>
      </c>
      <c r="AA116" s="110"/>
      <c r="AB116" s="110"/>
      <c r="AC116" s="10">
        <v>2040</v>
      </c>
      <c r="AD116">
        <v>5712.805629436938</v>
      </c>
      <c r="AE116">
        <v>118.48052332534189</v>
      </c>
      <c r="AF116">
        <v>193.68684749118725</v>
      </c>
      <c r="AG116">
        <v>749.27931644771763</v>
      </c>
      <c r="AH116">
        <v>2011.4236783066656</v>
      </c>
      <c r="AI116">
        <v>8175.9640606202474</v>
      </c>
      <c r="AJ116">
        <v>26.409983645946213</v>
      </c>
      <c r="AK116">
        <v>6077.3823029169362</v>
      </c>
      <c r="AL116">
        <v>234.30030956842901</v>
      </c>
      <c r="AM116">
        <v>895.80817002644017</v>
      </c>
      <c r="AN116">
        <v>320.98957974416066</v>
      </c>
      <c r="AO116">
        <v>3280.8838823279157</v>
      </c>
      <c r="AP116">
        <v>0</v>
      </c>
      <c r="AQ116">
        <v>40.655708606557887</v>
      </c>
      <c r="AR116">
        <v>1409.8522390002679</v>
      </c>
      <c r="AS116">
        <v>186.85255067660418</v>
      </c>
      <c r="AT116">
        <v>363.96151426202829</v>
      </c>
      <c r="AU116">
        <v>115.16310093137477</v>
      </c>
      <c r="AV116">
        <v>1383.2311129852344</v>
      </c>
      <c r="AW116">
        <v>0</v>
      </c>
      <c r="AX116">
        <v>3.482666101929901</v>
      </c>
      <c r="AY116">
        <v>212.5209270064401</v>
      </c>
      <c r="AZ116">
        <v>155.93233905144777</v>
      </c>
      <c r="BA116">
        <v>12.178920509444414</v>
      </c>
      <c r="BB116">
        <v>7.1988609814254705</v>
      </c>
      <c r="BC116">
        <v>76.261500627672561</v>
      </c>
      <c r="BD116">
        <v>0</v>
      </c>
      <c r="BE116">
        <v>2.3347269273471736</v>
      </c>
      <c r="BF116">
        <v>758.27848078458965</v>
      </c>
      <c r="BG116">
        <v>1129.3073362357297</v>
      </c>
      <c r="BH116">
        <v>2281.915924464096</v>
      </c>
      <c r="BI116">
        <v>519.12616134170332</v>
      </c>
      <c r="BJ116">
        <v>2060.9910200932941</v>
      </c>
      <c r="BK116">
        <v>0</v>
      </c>
      <c r="BL116">
        <v>36.586429170732615</v>
      </c>
      <c r="BM116">
        <v>2191.530755313388</v>
      </c>
      <c r="BN116">
        <v>109.70253559126458</v>
      </c>
      <c r="BO116">
        <v>1141.7305013060757</v>
      </c>
      <c r="BP116">
        <v>357.45058707257084</v>
      </c>
      <c r="BQ116">
        <v>1549.1915042216679</v>
      </c>
      <c r="BR116">
        <v>0</v>
      </c>
      <c r="BS116">
        <v>69.418287043366078</v>
      </c>
      <c r="BT116">
        <v>28.687074212243431</v>
      </c>
      <c r="BU116">
        <v>0</v>
      </c>
      <c r="BV116">
        <v>510.96264556320034</v>
      </c>
      <c r="BW116">
        <v>200.91238349383394</v>
      </c>
      <c r="BX116">
        <v>211.38281149659528</v>
      </c>
      <c r="BY116">
        <v>0</v>
      </c>
      <c r="BZ116">
        <v>0</v>
      </c>
      <c r="CA116">
        <v>124.78929284765906</v>
      </c>
      <c r="CB116">
        <v>0</v>
      </c>
      <c r="CC116">
        <v>1880.873481288198</v>
      </c>
      <c r="CD116">
        <v>1083.9824209064402</v>
      </c>
      <c r="CE116">
        <v>849.14385210830278</v>
      </c>
      <c r="CF116">
        <v>0</v>
      </c>
      <c r="CG116">
        <v>2.4930459753711944</v>
      </c>
      <c r="CH116">
        <v>199.50318022813795</v>
      </c>
      <c r="CI116">
        <v>0</v>
      </c>
      <c r="CJ116">
        <v>2623.8471807459155</v>
      </c>
      <c r="CK116">
        <v>967.41372171953708</v>
      </c>
      <c r="CL116">
        <v>721.80787194596883</v>
      </c>
      <c r="CM116">
        <v>0</v>
      </c>
      <c r="CN116">
        <v>3.0518854559332413</v>
      </c>
      <c r="CO116">
        <v>221.27033812634878</v>
      </c>
      <c r="CP116">
        <v>0</v>
      </c>
      <c r="CQ116">
        <v>2962.6234286212316</v>
      </c>
      <c r="CR116">
        <v>999.41492035383567</v>
      </c>
      <c r="CS116">
        <v>624.63403810489467</v>
      </c>
      <c r="CT116">
        <v>0</v>
      </c>
      <c r="CU116">
        <v>1.9384901998476116</v>
      </c>
      <c r="CV116">
        <v>995.0796095238727</v>
      </c>
      <c r="CW116">
        <v>30.076105226686135</v>
      </c>
      <c r="CX116">
        <v>9.2558221368679998</v>
      </c>
      <c r="CY116">
        <v>41.407658851175199</v>
      </c>
      <c r="CZ116">
        <v>141.27314172467464</v>
      </c>
      <c r="DA116">
        <v>0</v>
      </c>
      <c r="DB116">
        <v>1.1686334342096851</v>
      </c>
      <c r="DC116">
        <v>33.286084508396065</v>
      </c>
      <c r="DD116">
        <v>0</v>
      </c>
      <c r="DE116">
        <v>1006.9135838260459</v>
      </c>
      <c r="DF116">
        <v>343.17969001211657</v>
      </c>
      <c r="DG116">
        <v>278.42875900517129</v>
      </c>
      <c r="DH116">
        <v>0</v>
      </c>
      <c r="DI116">
        <v>1.6648510960537377</v>
      </c>
    </row>
    <row r="117" spans="2:119" x14ac:dyDescent="0.3">
      <c r="B117" s="110"/>
      <c r="C117" s="123" t="s">
        <v>18</v>
      </c>
      <c r="D117" s="116">
        <f t="shared" si="1"/>
        <v>18.629605817289139</v>
      </c>
      <c r="E117" s="117">
        <f>$D$117*LOOKUP($E$111:$J$111,'Convergence programme'!$D$24:$AR$24,'Convergence programme'!$D$25:$AR$25)/100</f>
        <v>18.046381508884213</v>
      </c>
      <c r="F117" s="117">
        <f>$D$117*LOOKUP($E$111:$J$111,'Convergence programme'!$D$24:$AR$24,'Convergence programme'!$D$25:$AR$25)/100</f>
        <v>20.474413524363392</v>
      </c>
      <c r="G117" s="117">
        <f>$D$117*LOOKUP($E$111:$J$111,'Convergence programme'!$D$24:$AR$24,'Convergence programme'!$D$25:$AR$25)/100</f>
        <v>21.558434873799779</v>
      </c>
      <c r="H117" s="117">
        <f>$D$117*LOOKUP($E$111:$J$111,'Convergence programme'!$D$24:$AR$24,'Convergence programme'!$D$25:$AR$25)/100</f>
        <v>22.381017315058941</v>
      </c>
      <c r="I117" s="117">
        <f>$D$117*LOOKUP($E$111:$J$111,'Convergence programme'!$D$24:$AR$24,'Convergence programme'!$D$25:$AR$25)/100</f>
        <v>23.710064030883441</v>
      </c>
      <c r="J117" s="117">
        <f>$D$117*LOOKUP($E$111:$J$111,'Convergence programme'!$D$24:$AR$24,'Convergence programme'!$D$25:$AR$25)/100</f>
        <v>24.855470507731539</v>
      </c>
      <c r="K117" s="110"/>
      <c r="L117" s="110"/>
      <c r="M117" s="117">
        <f>$D117*LOOKUP($M$111:$R$111,'Convergence programme'!$D$40:$AR$40,'Convergence programme'!$D$41:$AR$41)/100</f>
        <v>18.046381508884213</v>
      </c>
      <c r="N117" s="117">
        <f>$D117*LOOKUP($M$111:$R$111,'Convergence programme'!$D$40:$AR$40,'Convergence programme'!$D$41:$AR$41)/100</f>
        <v>18.006125105747277</v>
      </c>
      <c r="O117" s="117">
        <f>$D117*LOOKUP($M$111:$R$111,'Convergence programme'!$D$40:$AR$40,'Convergence programme'!$D$41:$AR$41)/100</f>
        <v>17.308325741230426</v>
      </c>
      <c r="P117" s="117">
        <f>$D117*LOOKUP($M$111:$R$111,'Convergence programme'!$D$40:$AR$40,'Convergence programme'!$D$41:$AR$41)/100</f>
        <v>16.00578378873978</v>
      </c>
      <c r="Q117" s="117">
        <f>$D117*LOOKUP($M$111:$R$111,'Convergence programme'!$D$40:$AR$40,'Convergence programme'!$D$41:$AR$41)/100</f>
        <v>15.534099970263194</v>
      </c>
      <c r="R117" s="117">
        <f>$D117*LOOKUP($M$111:$R$111,'Convergence programme'!$D$40:$AR$40,'Convergence programme'!$D$41:$AR$41)/100</f>
        <v>15.606181430989585</v>
      </c>
      <c r="S117" s="117"/>
      <c r="T117" s="110"/>
      <c r="U117" s="118">
        <f t="shared" si="2"/>
        <v>0</v>
      </c>
      <c r="V117" s="118">
        <f t="shared" si="3"/>
        <v>2468.2884186161155</v>
      </c>
      <c r="W117" s="118">
        <f t="shared" si="4"/>
        <v>4250.1091325693533</v>
      </c>
      <c r="X117" s="118">
        <f t="shared" si="5"/>
        <v>6375.2335263191608</v>
      </c>
      <c r="Y117" s="118">
        <f t="shared" si="6"/>
        <v>8175.9640606202474</v>
      </c>
      <c r="Z117" s="118">
        <f t="shared" si="7"/>
        <v>9249.289076741954</v>
      </c>
      <c r="AA117" s="110"/>
      <c r="AB117" s="110"/>
      <c r="AC117" s="10">
        <v>2050</v>
      </c>
      <c r="AD117">
        <v>6462.7718901558528</v>
      </c>
      <c r="AE117">
        <v>134.03442114893798</v>
      </c>
      <c r="AF117">
        <v>219.11368855416879</v>
      </c>
      <c r="AG117">
        <v>847.64328043325611</v>
      </c>
      <c r="AH117">
        <v>2275.4795542790839</v>
      </c>
      <c r="AI117">
        <v>9249.289076741954</v>
      </c>
      <c r="AJ117">
        <v>29.877036083112735</v>
      </c>
      <c r="AK117">
        <v>6875.209496125176</v>
      </c>
      <c r="AL117">
        <v>265.0588087105811</v>
      </c>
      <c r="AM117">
        <v>1013.4081633002174</v>
      </c>
      <c r="AN117">
        <v>363.12848144423293</v>
      </c>
      <c r="AO117">
        <v>3711.592080135958</v>
      </c>
      <c r="AP117">
        <v>0</v>
      </c>
      <c r="AQ117">
        <v>45.992912729769614</v>
      </c>
      <c r="AR117">
        <v>1748.9388065213384</v>
      </c>
      <c r="AS117">
        <v>231.7928559715865</v>
      </c>
      <c r="AT117">
        <v>451.49867394934108</v>
      </c>
      <c r="AU117">
        <v>142.86122384076077</v>
      </c>
      <c r="AV117">
        <v>1715.9149767375843</v>
      </c>
      <c r="AW117">
        <v>0</v>
      </c>
      <c r="AX117">
        <v>4.3202895504430536</v>
      </c>
      <c r="AY117">
        <v>496.02478578061329</v>
      </c>
      <c r="AZ117">
        <v>363.94677062518531</v>
      </c>
      <c r="BA117">
        <v>28.425654460622784</v>
      </c>
      <c r="BB117">
        <v>16.802173444631197</v>
      </c>
      <c r="BC117">
        <v>177.9946805474051</v>
      </c>
      <c r="BD117">
        <v>0</v>
      </c>
      <c r="BE117">
        <v>5.4492629987376375</v>
      </c>
      <c r="BF117">
        <v>857.82383795328519</v>
      </c>
      <c r="BG117">
        <v>1277.5606560747633</v>
      </c>
      <c r="BH117">
        <v>2581.4815081988172</v>
      </c>
      <c r="BI117">
        <v>587.27605673752726</v>
      </c>
      <c r="BJ117">
        <v>2331.5540024482475</v>
      </c>
      <c r="BK117">
        <v>0</v>
      </c>
      <c r="BL117">
        <v>41.389426026926387</v>
      </c>
      <c r="BM117">
        <v>2479.2307459001267</v>
      </c>
      <c r="BN117">
        <v>124.1040758755737</v>
      </c>
      <c r="BO117">
        <v>1291.6147106341712</v>
      </c>
      <c r="BP117">
        <v>404.37602048785351</v>
      </c>
      <c r="BQ117">
        <v>1752.5664192672443</v>
      </c>
      <c r="BR117">
        <v>0</v>
      </c>
      <c r="BS117">
        <v>78.531387774671146</v>
      </c>
      <c r="BT117">
        <v>32.453058769299439</v>
      </c>
      <c r="BU117">
        <v>0</v>
      </c>
      <c r="BV117">
        <v>578.04085012970984</v>
      </c>
      <c r="BW117">
        <v>227.28777918462794</v>
      </c>
      <c r="BX117">
        <v>239.13274506714737</v>
      </c>
      <c r="BY117">
        <v>0</v>
      </c>
      <c r="BZ117">
        <v>0</v>
      </c>
      <c r="CA117">
        <v>177.85919506941528</v>
      </c>
      <c r="CB117">
        <v>0</v>
      </c>
      <c r="CC117">
        <v>2680.7639964569512</v>
      </c>
      <c r="CD117">
        <v>1544.9742237675662</v>
      </c>
      <c r="CE117">
        <v>1210.264427241352</v>
      </c>
      <c r="CF117">
        <v>0</v>
      </c>
      <c r="CG117">
        <v>3.5532788136869704</v>
      </c>
      <c r="CH117">
        <v>284.34711215555018</v>
      </c>
      <c r="CI117">
        <v>0</v>
      </c>
      <c r="CJ117">
        <v>3739.7066439212344</v>
      </c>
      <c r="CK117">
        <v>1378.8316442677217</v>
      </c>
      <c r="CL117">
        <v>1028.775499640039</v>
      </c>
      <c r="CM117">
        <v>0</v>
      </c>
      <c r="CN117">
        <v>4.3497793620722796</v>
      </c>
      <c r="CO117">
        <v>315.37132180028982</v>
      </c>
      <c r="CP117">
        <v>0</v>
      </c>
      <c r="CQ117">
        <v>4222.5563290244099</v>
      </c>
      <c r="CR117">
        <v>1424.4421874519144</v>
      </c>
      <c r="CS117">
        <v>890.27595793751766</v>
      </c>
      <c r="CT117">
        <v>0</v>
      </c>
      <c r="CU117">
        <v>2.7628837276588039</v>
      </c>
      <c r="CV117">
        <v>1418.2631725941706</v>
      </c>
      <c r="CW117">
        <v>42.866753584153955</v>
      </c>
      <c r="CX117">
        <v>13.192101961653997</v>
      </c>
      <c r="CY117">
        <v>59.01734599914532</v>
      </c>
      <c r="CZ117">
        <v>201.35323070347377</v>
      </c>
      <c r="DA117">
        <v>0</v>
      </c>
      <c r="DB117">
        <v>1.665625288809705</v>
      </c>
      <c r="DC117">
        <v>37.655818392584948</v>
      </c>
      <c r="DD117">
        <v>0</v>
      </c>
      <c r="DE117">
        <v>1139.0992845678943</v>
      </c>
      <c r="DF117">
        <v>388.23166719594906</v>
      </c>
      <c r="DG117">
        <v>314.98035708366143</v>
      </c>
      <c r="DH117">
        <v>0</v>
      </c>
      <c r="DI117">
        <v>1.8834095824001853</v>
      </c>
    </row>
    <row r="118" spans="2:119" x14ac:dyDescent="0.3">
      <c r="B118" s="119"/>
      <c r="C118" s="124" t="s">
        <v>19</v>
      </c>
      <c r="D118" s="120">
        <f t="shared" si="1"/>
        <v>6.0177317478045E-2</v>
      </c>
      <c r="E118" s="121">
        <f>$D$118*LOOKUP($E$111:$J$111,'Convergence programme'!$D$24:$AR$24,'Convergence programme'!$D$25:$AR$25)/100</f>
        <v>5.8293387420049629E-2</v>
      </c>
      <c r="F118" s="121">
        <f>$D$118*LOOKUP($E$111:$J$111,'Convergence programme'!$D$24:$AR$24,'Convergence programme'!$D$25:$AR$25)/100</f>
        <v>6.6136411844471374E-2</v>
      </c>
      <c r="G118" s="121">
        <f>$D$118*LOOKUP($E$111:$J$111,'Convergence programme'!$D$24:$AR$24,'Convergence programme'!$D$25:$AR$25)/100</f>
        <v>6.9638015557281677E-2</v>
      </c>
      <c r="H118" s="121">
        <f>$D$118*LOOKUP($E$111:$J$111,'Convergence programme'!$D$24:$AR$24,'Convergence programme'!$D$25:$AR$25)/100</f>
        <v>7.2295119803340316E-2</v>
      </c>
      <c r="I118" s="121">
        <f>$D$118*LOOKUP($E$111:$J$111,'Convergence programme'!$D$24:$AR$24,'Convergence programme'!$D$25:$AR$25)/100</f>
        <v>7.6588203991256973E-2</v>
      </c>
      <c r="J118" s="121">
        <f>$D$118*LOOKUP($E$111:$J$111,'Convergence programme'!$D$24:$AR$24,'Convergence programme'!$D$25:$AR$25)/100</f>
        <v>8.0288093826538898E-2</v>
      </c>
      <c r="K118" s="119"/>
      <c r="L118" s="119"/>
      <c r="M118" s="121">
        <f>$D118*LOOKUP($M$111:$R$111,'Convergence programme'!$D$40:$AR$40,'Convergence programme'!$D$41:$AR$41)/100</f>
        <v>5.8293387420049629E-2</v>
      </c>
      <c r="N118" s="121">
        <f>$D118*LOOKUP($M$111:$R$111,'Convergence programme'!$D$40:$AR$40,'Convergence programme'!$D$41:$AR$41)/100</f>
        <v>5.8163351262771001E-2</v>
      </c>
      <c r="O118" s="121">
        <f>$D118*LOOKUP($M$111:$R$111,'Convergence programme'!$D$40:$AR$40,'Convergence programme'!$D$41:$AR$41)/100</f>
        <v>5.5909321075211259E-2</v>
      </c>
      <c r="P118" s="121">
        <f>$D118*LOOKUP($M$111:$R$111,'Convergence programme'!$D$40:$AR$40,'Convergence programme'!$D$41:$AR$41)/100</f>
        <v>5.1701852523688883E-2</v>
      </c>
      <c r="Q118" s="121">
        <f>$D118*LOOKUP($M$111:$R$111,'Convergence programme'!$D$40:$AR$40,'Convergence programme'!$D$41:$AR$41)/100</f>
        <v>5.0178220345310762E-2</v>
      </c>
      <c r="R118" s="121">
        <f>$D118*LOOKUP($M$111:$R$111,'Convergence programme'!$D$40:$AR$40,'Convergence programme'!$D$41:$AR$41)/100</f>
        <v>5.0411057743426163E-2</v>
      </c>
      <c r="S118" s="121"/>
      <c r="T118" s="119"/>
      <c r="U118" s="122">
        <f t="shared" si="2"/>
        <v>0</v>
      </c>
      <c r="V118" s="122">
        <f t="shared" si="3"/>
        <v>7.9730605817003726</v>
      </c>
      <c r="W118" s="122">
        <f t="shared" si="4"/>
        <v>13.728694482070418</v>
      </c>
      <c r="X118" s="122">
        <f t="shared" si="5"/>
        <v>20.593267279651432</v>
      </c>
      <c r="Y118" s="122">
        <f t="shared" si="6"/>
        <v>26.409983645946213</v>
      </c>
      <c r="Z118" s="122">
        <f t="shared" si="7"/>
        <v>29.877036083112735</v>
      </c>
      <c r="AA118" s="110"/>
      <c r="AB118" s="110"/>
      <c r="AG118" s="110"/>
    </row>
    <row r="119" spans="2:119" x14ac:dyDescent="0.3">
      <c r="B119" s="113" t="s">
        <v>4</v>
      </c>
      <c r="C119" s="125" t="s">
        <v>20</v>
      </c>
      <c r="D119" s="116">
        <f t="shared" si="1"/>
        <v>16.924429279578831</v>
      </c>
      <c r="E119" s="117">
        <f>$D119*LOOKUP($E$111:$J$111,'Convergence programme'!$D$24:$AR$24,'Convergence programme'!$D$26:$AR$26)/100</f>
        <v>16.394587765027303</v>
      </c>
      <c r="F119" s="117">
        <f>$D119*LOOKUP($E$111:$J$111,'Convergence programme'!$D$24:$AR$24,'Convergence programme'!$D$26:$AR$26)/100</f>
        <v>18.600380873993373</v>
      </c>
      <c r="G119" s="117">
        <f>$D119*LOOKUP($E$111:$J$111,'Convergence programme'!$D$24:$AR$24,'Convergence programme'!$D$26:$AR$26)/100</f>
        <v>19.585181242075418</v>
      </c>
      <c r="H119" s="117">
        <f>$D119*LOOKUP($E$111:$J$111,'Convergence programme'!$D$24:$AR$24,'Convergence programme'!$D$26:$AR$26)/100</f>
        <v>20.332472327579438</v>
      </c>
      <c r="I119" s="117">
        <f>$D119*LOOKUP($E$111:$J$111,'Convergence programme'!$D$24:$AR$24,'Convergence programme'!$D$26:$AR$26)/100</f>
        <v>21.539870775610655</v>
      </c>
      <c r="J119" s="117">
        <f>$D119*LOOKUP($E$111:$J$111,'Convergence programme'!$D$24:$AR$24,'Convergence programme'!$D$26:$AR$26)/100</f>
        <v>22.580437661668793</v>
      </c>
      <c r="K119" s="110"/>
      <c r="L119" s="110"/>
      <c r="M119" s="117">
        <f>$D119*LOOKUP($M$111:$R$111,'Convergence programme'!$D$40:$AR$40,'Convergence programme'!$D$42:$AR$42)/100</f>
        <v>16.394587765027303</v>
      </c>
      <c r="N119" s="117">
        <f>$D119*LOOKUP($M$111:$R$111,'Convergence programme'!$D$40:$AR$40,'Convergence programme'!$D$42:$AR$42)/100</f>
        <v>16.358016049306457</v>
      </c>
      <c r="O119" s="117">
        <f>$D119*LOOKUP($M$111:$R$111,'Convergence programme'!$D$40:$AR$40,'Convergence programme'!$D$42:$AR$42)/100</f>
        <v>15.724086587141436</v>
      </c>
      <c r="P119" s="117">
        <f>$D119*LOOKUP($M$111:$R$111,'Convergence programme'!$D$40:$AR$40,'Convergence programme'!$D$42:$AR$42)/100</f>
        <v>14.540766909053886</v>
      </c>
      <c r="Q119" s="117">
        <f>$D119*LOOKUP($M$111:$R$111,'Convergence programme'!$D$40:$AR$40,'Convergence programme'!$D$42:$AR$42)/100</f>
        <v>14.112256531195001</v>
      </c>
      <c r="R119" s="117">
        <f>$D119*LOOKUP($M$111:$R$111,'Convergence programme'!$D$40:$AR$40,'Convergence programme'!$D$42:$AR$42)/100</f>
        <v>14.177740342092406</v>
      </c>
      <c r="S119" s="117"/>
      <c r="T119" s="110"/>
      <c r="U119" s="118">
        <f t="shared" si="2"/>
        <v>0</v>
      </c>
      <c r="V119" s="118">
        <f t="shared" si="3"/>
        <v>2242.3648246869161</v>
      </c>
      <c r="W119" s="118">
        <f t="shared" si="4"/>
        <v>3861.0946549339824</v>
      </c>
      <c r="X119" s="118">
        <f t="shared" si="5"/>
        <v>5791.705418525552</v>
      </c>
      <c r="Y119" s="118">
        <f t="shared" si="6"/>
        <v>7427.614244415654</v>
      </c>
      <c r="Z119" s="118">
        <f t="shared" si="7"/>
        <v>8402.6973195763858</v>
      </c>
      <c r="AA119" s="110"/>
      <c r="AB119" s="110"/>
      <c r="AG119" s="110"/>
    </row>
    <row r="120" spans="2:119" x14ac:dyDescent="0.3">
      <c r="B120" s="110"/>
      <c r="C120" s="123" t="s">
        <v>21</v>
      </c>
      <c r="D120" s="116">
        <f t="shared" si="1"/>
        <v>0.75121442372502001</v>
      </c>
      <c r="E120" s="117">
        <f>$D120*LOOKUP($E$111:$J$111,'Convergence programme'!$D$24:$AR$24,'Convergence programme'!$D$26:$AR$26)/100</f>
        <v>0.72769666832870206</v>
      </c>
      <c r="F120" s="117">
        <f>$D120*LOOKUP($E$111:$J$111,'Convergence programme'!$D$24:$AR$24,'Convergence programme'!$D$26:$AR$26)/100</f>
        <v>0.82560387523274503</v>
      </c>
      <c r="G120" s="117">
        <f>$D120*LOOKUP($E$111:$J$111,'Convergence programme'!$D$24:$AR$24,'Convergence programme'!$D$26:$AR$26)/100</f>
        <v>0.8693156145636296</v>
      </c>
      <c r="H120" s="117">
        <f>$D120*LOOKUP($E$111:$J$111,'Convergence programme'!$D$24:$AR$24,'Convergence programme'!$D$26:$AR$26)/100</f>
        <v>0.90248517277314078</v>
      </c>
      <c r="I120" s="117">
        <f>$D120*LOOKUP($E$111:$J$111,'Convergence programme'!$D$24:$AR$24,'Convergence programme'!$D$26:$AR$26)/100</f>
        <v>0.95607723867746441</v>
      </c>
      <c r="J120" s="117">
        <f>$D120*LOOKUP($E$111:$J$111,'Convergence programme'!$D$24:$AR$24,'Convergence programme'!$D$26:$AR$26)/100</f>
        <v>1.0022642527707963</v>
      </c>
      <c r="K120" s="110"/>
      <c r="L120" s="110"/>
      <c r="M120" s="117">
        <f>$D120*LOOKUP($M$111:$R$111,'Convergence programme'!$D$40:$AR$40,'Convergence programme'!$D$42:$AR$42)/100</f>
        <v>0.72769666832870206</v>
      </c>
      <c r="N120" s="117">
        <f>$D120*LOOKUP($M$111:$R$111,'Convergence programme'!$D$40:$AR$40,'Convergence programme'!$D$42:$AR$42)/100</f>
        <v>0.72607338166443502</v>
      </c>
      <c r="O120" s="117">
        <f>$D120*LOOKUP($M$111:$R$111,'Convergence programme'!$D$40:$AR$40,'Convergence programme'!$D$42:$AR$42)/100</f>
        <v>0.69793553738408365</v>
      </c>
      <c r="P120" s="117">
        <f>$D120*LOOKUP($M$111:$R$111,'Convergence programme'!$D$40:$AR$40,'Convergence programme'!$D$42:$AR$42)/100</f>
        <v>0.64541224130286212</v>
      </c>
      <c r="Q120" s="117">
        <f>$D120*LOOKUP($M$111:$R$111,'Convergence programme'!$D$40:$AR$40,'Convergence programme'!$D$42:$AR$42)/100</f>
        <v>0.6263922098887531</v>
      </c>
      <c r="R120" s="117">
        <f>$D120*LOOKUP($M$111:$R$111,'Convergence programme'!$D$40:$AR$40,'Convergence programme'!$D$42:$AR$42)/100</f>
        <v>0.62929880026494789</v>
      </c>
      <c r="S120" s="117"/>
      <c r="T120" s="110"/>
      <c r="U120" s="118">
        <f t="shared" si="2"/>
        <v>0</v>
      </c>
      <c r="V120" s="118">
        <f t="shared" si="3"/>
        <v>99.530493568310007</v>
      </c>
      <c r="W120" s="118">
        <f t="shared" si="4"/>
        <v>171.38007717954596</v>
      </c>
      <c r="X120" s="118">
        <f t="shared" si="5"/>
        <v>257.07293147027866</v>
      </c>
      <c r="Y120" s="118">
        <f t="shared" si="6"/>
        <v>329.68502878871129</v>
      </c>
      <c r="Z120" s="118">
        <f t="shared" si="7"/>
        <v>372.96545250584848</v>
      </c>
      <c r="AA120" s="110"/>
      <c r="AB120" s="110"/>
      <c r="AG120" s="110"/>
    </row>
    <row r="121" spans="2:119" x14ac:dyDescent="0.3">
      <c r="B121" s="110"/>
      <c r="C121" s="123" t="s">
        <v>22</v>
      </c>
      <c r="D121" s="116">
        <f t="shared" si="1"/>
        <v>2.041172511493853</v>
      </c>
      <c r="E121" s="117">
        <f>$D121*LOOKUP($E$111:$J$111,'Convergence programme'!$D$24:$AR$24,'Convergence programme'!$D$26:$AR$26)/100</f>
        <v>1.9772709218399087</v>
      </c>
      <c r="F121" s="117">
        <f>$D121*LOOKUP($E$111:$J$111,'Convergence programme'!$D$24:$AR$24,'Convergence programme'!$D$26:$AR$26)/100</f>
        <v>2.2433008236869831</v>
      </c>
      <c r="G121" s="117">
        <f>$D121*LOOKUP($E$111:$J$111,'Convergence programme'!$D$24:$AR$24,'Convergence programme'!$D$26:$AR$26)/100</f>
        <v>2.36207277206007</v>
      </c>
      <c r="H121" s="117">
        <f>$D121*LOOKUP($E$111:$J$111,'Convergence programme'!$D$24:$AR$24,'Convergence programme'!$D$26:$AR$26)/100</f>
        <v>2.4521998892950192</v>
      </c>
      <c r="I121" s="117">
        <f>$D121*LOOKUP($E$111:$J$111,'Convergence programme'!$D$24:$AR$24,'Convergence programme'!$D$26:$AR$26)/100</f>
        <v>2.597818301699351</v>
      </c>
      <c r="J121" s="117">
        <f>$D121*LOOKUP($E$111:$J$111,'Convergence programme'!$D$24:$AR$24,'Convergence programme'!$D$26:$AR$26)/100</f>
        <v>2.7233159766345665</v>
      </c>
      <c r="K121" s="110"/>
      <c r="L121" s="110"/>
      <c r="M121" s="117">
        <f>$D121*LOOKUP($M$111:$R$111,'Convergence programme'!$D$40:$AR$40,'Convergence programme'!$D$42:$AR$42)/100</f>
        <v>1.9772709218399087</v>
      </c>
      <c r="N121" s="117">
        <f>$D121*LOOKUP($M$111:$R$111,'Convergence programme'!$D$40:$AR$40,'Convergence programme'!$D$42:$AR$42)/100</f>
        <v>1.9728601863525008</v>
      </c>
      <c r="O121" s="117">
        <f>$D121*LOOKUP($M$111:$R$111,'Convergence programme'!$D$40:$AR$40,'Convergence programme'!$D$42:$AR$42)/100</f>
        <v>1.8964050592092403</v>
      </c>
      <c r="P121" s="117">
        <f>$D121*LOOKUP($M$111:$R$111,'Convergence programme'!$D$40:$AR$40,'Convergence programme'!$D$42:$AR$42)/100</f>
        <v>1.7536906692985297</v>
      </c>
      <c r="Q121" s="117">
        <f>$D121*LOOKUP($M$111:$R$111,'Convergence programme'!$D$40:$AR$40,'Convergence programme'!$D$42:$AR$42)/100</f>
        <v>1.7020101316729108</v>
      </c>
      <c r="R121" s="117">
        <f>$D121*LOOKUP($M$111:$R$111,'Convergence programme'!$D$40:$AR$40,'Convergence programme'!$D$42:$AR$42)/100</f>
        <v>1.709907813334349</v>
      </c>
      <c r="S121" s="117"/>
      <c r="T121" s="110"/>
      <c r="U121" s="118">
        <f t="shared" si="2"/>
        <v>0</v>
      </c>
      <c r="V121" s="118">
        <f t="shared" si="3"/>
        <v>270.44063733448229</v>
      </c>
      <c r="W121" s="118">
        <f t="shared" si="4"/>
        <v>465.66771285082973</v>
      </c>
      <c r="X121" s="118">
        <f t="shared" si="5"/>
        <v>698.50921999648949</v>
      </c>
      <c r="Y121" s="118">
        <f t="shared" si="6"/>
        <v>895.80817002644017</v>
      </c>
      <c r="Z121" s="118">
        <f t="shared" si="7"/>
        <v>1013.4081633002174</v>
      </c>
      <c r="AA121" s="110"/>
      <c r="AB121" s="110"/>
      <c r="AG121" s="110"/>
      <c r="AJ121" s="125"/>
      <c r="AK121" s="123"/>
      <c r="AL121" s="123"/>
      <c r="AM121" s="123"/>
      <c r="AN121" s="123"/>
      <c r="AO121" s="123"/>
      <c r="AP121" s="124"/>
      <c r="AQ121" s="125"/>
      <c r="AR121" s="123"/>
      <c r="AS121" s="123"/>
      <c r="AT121" s="123"/>
      <c r="AU121" s="123"/>
      <c r="AV121" s="123"/>
      <c r="AW121" s="124"/>
      <c r="AX121" s="125"/>
      <c r="AY121" s="123"/>
      <c r="AZ121" s="123"/>
      <c r="BA121" s="123"/>
      <c r="BB121" s="123"/>
      <c r="BC121" s="123"/>
      <c r="BD121" s="124"/>
      <c r="BE121" s="125"/>
      <c r="BF121" s="123"/>
      <c r="BG121" s="123"/>
      <c r="BH121" s="123"/>
      <c r="BI121" s="123"/>
      <c r="BJ121" s="123"/>
      <c r="BK121" s="124"/>
      <c r="BL121" s="125"/>
      <c r="BM121" s="123"/>
      <c r="BN121" s="123"/>
      <c r="BO121" s="123"/>
      <c r="BP121" s="123"/>
      <c r="BQ121" s="123"/>
      <c r="BR121" s="124"/>
      <c r="BS121" s="125"/>
      <c r="BT121" s="123"/>
      <c r="BU121" s="123"/>
      <c r="BV121" s="123"/>
      <c r="BW121" s="123"/>
      <c r="BX121" s="123"/>
      <c r="BY121" s="124"/>
      <c r="BZ121" s="125"/>
      <c r="CA121" s="123"/>
      <c r="CB121" s="123"/>
      <c r="CC121" s="123"/>
      <c r="CD121" s="123"/>
      <c r="CE121" s="123"/>
      <c r="CF121" s="124"/>
      <c r="CG121" s="125"/>
      <c r="CH121" s="123"/>
      <c r="CI121" s="123"/>
      <c r="CJ121" s="123"/>
      <c r="CK121" s="123"/>
      <c r="CL121" s="123"/>
      <c r="CM121" s="124"/>
      <c r="CN121" s="125"/>
      <c r="CO121" s="123"/>
      <c r="CP121" s="123"/>
      <c r="CQ121" s="123"/>
      <c r="CR121" s="123"/>
      <c r="CS121" s="123"/>
      <c r="CT121" s="124"/>
      <c r="CU121" s="125"/>
      <c r="CV121" s="123"/>
      <c r="CW121" s="123"/>
      <c r="CX121" s="123"/>
      <c r="CY121" s="123"/>
      <c r="CZ121" s="123"/>
      <c r="DA121" s="124"/>
      <c r="DB121" s="125"/>
      <c r="DC121" s="123"/>
      <c r="DD121" s="123"/>
      <c r="DE121" s="123"/>
      <c r="DF121" s="123"/>
      <c r="DG121" s="123"/>
      <c r="DH121" s="124"/>
      <c r="DI121" s="125"/>
      <c r="DJ121" s="123"/>
      <c r="DK121" s="123"/>
      <c r="DL121" s="123"/>
      <c r="DM121" s="123"/>
      <c r="DN121" s="123"/>
      <c r="DO121" s="124"/>
    </row>
    <row r="122" spans="2:119" x14ac:dyDescent="0.3">
      <c r="B122" s="110"/>
      <c r="C122" s="123" t="s">
        <v>23</v>
      </c>
      <c r="D122" s="116">
        <f t="shared" si="1"/>
        <v>0.73140112869299501</v>
      </c>
      <c r="E122" s="117">
        <f>$D122*LOOKUP($E$111:$J$111,'Convergence programme'!$D$24:$AR$24,'Convergence programme'!$D$26:$AR$26)/100</f>
        <v>0.70850365455252373</v>
      </c>
      <c r="F122" s="117">
        <f>$D122*LOOKUP($E$111:$J$111,'Convergence programme'!$D$24:$AR$24,'Convergence programme'!$D$26:$AR$26)/100</f>
        <v>0.80382855697080846</v>
      </c>
      <c r="G122" s="117">
        <f>$D122*LOOKUP($E$111:$J$111,'Convergence programme'!$D$24:$AR$24,'Convergence programme'!$D$26:$AR$26)/100</f>
        <v>0.84638739832692944</v>
      </c>
      <c r="H122" s="117">
        <f>$D122*LOOKUP($E$111:$J$111,'Convergence programme'!$D$24:$AR$24,'Convergence programme'!$D$26:$AR$26)/100</f>
        <v>0.87868210879373065</v>
      </c>
      <c r="I122" s="117">
        <f>$D122*LOOKUP($E$111:$J$111,'Convergence programme'!$D$24:$AR$24,'Convergence programme'!$D$26:$AR$26)/100</f>
        <v>0.93086068291780777</v>
      </c>
      <c r="J122" s="117">
        <f>$D122*LOOKUP($E$111:$J$111,'Convergence programme'!$D$24:$AR$24,'Convergence programme'!$D$26:$AR$26)/100</f>
        <v>0.97582951361638814</v>
      </c>
      <c r="K122" s="110"/>
      <c r="L122" s="110"/>
      <c r="M122" s="117">
        <f>$D122*LOOKUP($M$111:$R$111,'Convergence programme'!$D$40:$AR$40,'Convergence programme'!$D$42:$AR$42)/100</f>
        <v>0.70850365455252373</v>
      </c>
      <c r="N122" s="117">
        <f>$D122*LOOKUP($M$111:$R$111,'Convergence programme'!$D$40:$AR$40,'Convergence programme'!$D$42:$AR$42)/100</f>
        <v>0.70692318210558913</v>
      </c>
      <c r="O122" s="117">
        <f>$D122*LOOKUP($M$111:$R$111,'Convergence programme'!$D$40:$AR$40,'Convergence programme'!$D$42:$AR$42)/100</f>
        <v>0.67952747401523172</v>
      </c>
      <c r="P122" s="117">
        <f>$D122*LOOKUP($M$111:$R$111,'Convergence programme'!$D$40:$AR$40,'Convergence programme'!$D$42:$AR$42)/100</f>
        <v>0.62838948088939184</v>
      </c>
      <c r="Q122" s="117">
        <f>$D122*LOOKUP($M$111:$R$111,'Convergence programme'!$D$40:$AR$40,'Convergence programme'!$D$42:$AR$42)/100</f>
        <v>0.60987110317364712</v>
      </c>
      <c r="R122" s="117">
        <f>$D122*LOOKUP($M$111:$R$111,'Convergence programme'!$D$40:$AR$40,'Convergence programme'!$D$42:$AR$42)/100</f>
        <v>0.61270103217215521</v>
      </c>
      <c r="S122" s="117"/>
      <c r="T122" s="110"/>
      <c r="U122" s="118">
        <f t="shared" si="2"/>
        <v>0</v>
      </c>
      <c r="V122" s="118">
        <f t="shared" si="3"/>
        <v>96.905374865219329</v>
      </c>
      <c r="W122" s="118">
        <f t="shared" si="4"/>
        <v>166.85992431169771</v>
      </c>
      <c r="X122" s="118">
        <f t="shared" si="5"/>
        <v>250.29262790433881</v>
      </c>
      <c r="Y122" s="118">
        <f t="shared" si="6"/>
        <v>320.98957974416066</v>
      </c>
      <c r="Z122" s="118">
        <f t="shared" si="7"/>
        <v>363.12848144423293</v>
      </c>
      <c r="AA122" s="110"/>
      <c r="AB122" s="110"/>
      <c r="AG122" s="110"/>
    </row>
    <row r="123" spans="2:119" x14ac:dyDescent="0.3">
      <c r="B123" s="110"/>
      <c r="C123" s="123" t="s">
        <v>24</v>
      </c>
      <c r="D123" s="116">
        <f t="shared" si="1"/>
        <v>7.4757634704462603</v>
      </c>
      <c r="E123" s="117">
        <f>$D123*LOOKUP($E$111:$J$111,'Convergence programme'!$D$24:$AR$24,'Convergence programme'!$D$26:$AR$26)/100</f>
        <v>7.2417248642292948</v>
      </c>
      <c r="F123" s="117">
        <f>$D123*LOOKUP($E$111:$J$111,'Convergence programme'!$D$24:$AR$24,'Convergence programme'!$D$26:$AR$26)/100</f>
        <v>8.2160553586269778</v>
      </c>
      <c r="G123" s="117">
        <f>$D123*LOOKUP($E$111:$J$111,'Convergence programme'!$D$24:$AR$24,'Convergence programme'!$D$26:$AR$26)/100</f>
        <v>8.6510558242718059</v>
      </c>
      <c r="H123" s="117">
        <f>$D123*LOOKUP($E$111:$J$111,'Convergence programme'!$D$24:$AR$24,'Convergence programme'!$D$26:$AR$26)/100</f>
        <v>8.9811450288479318</v>
      </c>
      <c r="I123" s="117">
        <f>$D123*LOOKUP($E$111:$J$111,'Convergence programme'!$D$24:$AR$24,'Convergence programme'!$D$26:$AR$26)/100</f>
        <v>9.5144702632152978</v>
      </c>
      <c r="J123" s="117">
        <f>$D123*LOOKUP($E$111:$J$111,'Convergence programme'!$D$24:$AR$24,'Convergence programme'!$D$26:$AR$26)/100</f>
        <v>9.9741036007326649</v>
      </c>
      <c r="K123" s="110"/>
      <c r="L123" s="110"/>
      <c r="M123" s="117">
        <f>$D123*LOOKUP($M$111:$R$111,'Convergence programme'!$D$40:$AR$40,'Convergence programme'!$D$42:$AR$42)/100</f>
        <v>7.2417248642292948</v>
      </c>
      <c r="N123" s="117">
        <f>$D123*LOOKUP($M$111:$R$111,'Convergence programme'!$D$40:$AR$40,'Convergence programme'!$D$42:$AR$42)/100</f>
        <v>7.2255706121761785</v>
      </c>
      <c r="O123" s="117">
        <f>$D123*LOOKUP($M$111:$R$111,'Convergence programme'!$D$40:$AR$40,'Convergence programme'!$D$42:$AR$42)/100</f>
        <v>6.9455548646548628</v>
      </c>
      <c r="P123" s="117">
        <f>$D123*LOOKUP($M$111:$R$111,'Convergence programme'!$D$40:$AR$40,'Convergence programme'!$D$42:$AR$42)/100</f>
        <v>6.422865568775264</v>
      </c>
      <c r="Q123" s="117">
        <f>$D123*LOOKUP($M$111:$R$111,'Convergence programme'!$D$40:$AR$40,'Convergence programme'!$D$42:$AR$42)/100</f>
        <v>6.2335863808873819</v>
      </c>
      <c r="R123" s="117">
        <f>$D123*LOOKUP($M$111:$R$111,'Convergence programme'!$D$40:$AR$40,'Convergence programme'!$D$42:$AR$42)/100</f>
        <v>6.262511520596707</v>
      </c>
      <c r="S123" s="117"/>
      <c r="T123" s="110"/>
      <c r="U123" s="118">
        <f t="shared" si="2"/>
        <v>0</v>
      </c>
      <c r="V123" s="118">
        <f t="shared" si="3"/>
        <v>990.48474645079932</v>
      </c>
      <c r="W123" s="118">
        <f t="shared" si="4"/>
        <v>1705.500959616943</v>
      </c>
      <c r="X123" s="118">
        <f t="shared" si="5"/>
        <v>2558.2794600726679</v>
      </c>
      <c r="Y123" s="118">
        <f t="shared" si="6"/>
        <v>3280.8838823279157</v>
      </c>
      <c r="Z123" s="118">
        <f t="shared" si="7"/>
        <v>3711.592080135958</v>
      </c>
      <c r="AA123" s="110"/>
      <c r="AB123" s="110"/>
      <c r="AG123" s="110"/>
    </row>
    <row r="124" spans="2:119" x14ac:dyDescent="0.3">
      <c r="B124" s="110"/>
      <c r="C124" s="123" t="s">
        <v>25</v>
      </c>
      <c r="D124" s="116">
        <f t="shared" si="1"/>
        <v>0</v>
      </c>
      <c r="E124" s="117">
        <f>$D124*LOOKUP($E$111:$J$111,'Convergence programme'!$D$24:$AR$24,'Convergence programme'!$D$26:$AR$26)/100</f>
        <v>0</v>
      </c>
      <c r="F124" s="117">
        <f>$D124*LOOKUP($E$111:$J$111,'Convergence programme'!$D$24:$AR$24,'Convergence programme'!$D$26:$AR$26)/100</f>
        <v>0</v>
      </c>
      <c r="G124" s="117">
        <f>$D124*LOOKUP($E$111:$J$111,'Convergence programme'!$D$24:$AR$24,'Convergence programme'!$D$26:$AR$26)/100</f>
        <v>0</v>
      </c>
      <c r="H124" s="117">
        <f>$D124*LOOKUP($E$111:$J$111,'Convergence programme'!$D$24:$AR$24,'Convergence programme'!$D$26:$AR$26)/100</f>
        <v>0</v>
      </c>
      <c r="I124" s="117">
        <f>$D124*LOOKUP($E$111:$J$111,'Convergence programme'!$D$24:$AR$24,'Convergence programme'!$D$26:$AR$26)/100</f>
        <v>0</v>
      </c>
      <c r="J124" s="117">
        <f>$D124*LOOKUP($E$111:$J$111,'Convergence programme'!$D$24:$AR$24,'Convergence programme'!$D$26:$AR$26)/100</f>
        <v>0</v>
      </c>
      <c r="K124" s="110"/>
      <c r="L124" s="110"/>
      <c r="M124" s="117">
        <f>$D124*LOOKUP($M$111:$R$111,'Convergence programme'!$D$40:$AR$40,'Convergence programme'!$D$42:$AR$42)/100</f>
        <v>0</v>
      </c>
      <c r="N124" s="117">
        <f>$D124*LOOKUP($M$111:$R$111,'Convergence programme'!$D$40:$AR$40,'Convergence programme'!$D$42:$AR$42)/100</f>
        <v>0</v>
      </c>
      <c r="O124" s="117">
        <f>$D124*LOOKUP($M$111:$R$111,'Convergence programme'!$D$40:$AR$40,'Convergence programme'!$D$42:$AR$42)/100</f>
        <v>0</v>
      </c>
      <c r="P124" s="117">
        <f>$D124*LOOKUP($M$111:$R$111,'Convergence programme'!$D$40:$AR$40,'Convergence programme'!$D$42:$AR$42)/100</f>
        <v>0</v>
      </c>
      <c r="Q124" s="117">
        <f>$D124*LOOKUP($M$111:$R$111,'Convergence programme'!$D$40:$AR$40,'Convergence programme'!$D$42:$AR$42)/100</f>
        <v>0</v>
      </c>
      <c r="R124" s="117">
        <f>$D124*LOOKUP($M$111:$R$111,'Convergence programme'!$D$40:$AR$40,'Convergence programme'!$D$42:$AR$42)/100</f>
        <v>0</v>
      </c>
      <c r="S124" s="117"/>
      <c r="T124" s="110"/>
      <c r="U124" s="118">
        <f t="shared" si="2"/>
        <v>0</v>
      </c>
      <c r="V124" s="118">
        <f t="shared" si="3"/>
        <v>0</v>
      </c>
      <c r="W124" s="118">
        <f t="shared" si="4"/>
        <v>0</v>
      </c>
      <c r="X124" s="118">
        <f t="shared" si="5"/>
        <v>0</v>
      </c>
      <c r="Y124" s="118">
        <f t="shared" si="6"/>
        <v>0</v>
      </c>
      <c r="Z124" s="118">
        <f t="shared" si="7"/>
        <v>0</v>
      </c>
      <c r="AA124" s="110"/>
      <c r="AB124" s="110"/>
      <c r="AG124" s="110"/>
    </row>
    <row r="125" spans="2:119" x14ac:dyDescent="0.3">
      <c r="B125" s="119"/>
      <c r="C125" s="124" t="s">
        <v>26</v>
      </c>
      <c r="D125" s="120">
        <f t="shared" si="1"/>
        <v>9.2637372173732996E-2</v>
      </c>
      <c r="E125" s="121">
        <f>$D125*LOOKUP($E$111:$J$111,'Convergence programme'!$D$24:$AR$24,'Convergence programme'!$D$26:$AR$26)/100</f>
        <v>8.9737237417884627E-2</v>
      </c>
      <c r="F125" s="121">
        <f>$D125*LOOKUP($E$111:$J$111,'Convergence programme'!$D$24:$AR$24,'Convergence programme'!$D$26:$AR$26)/100</f>
        <v>0.10181084260704765</v>
      </c>
      <c r="G125" s="121">
        <f>$D125*LOOKUP($E$111:$J$111,'Convergence programme'!$D$24:$AR$24,'Convergence programme'!$D$26:$AR$26)/100</f>
        <v>0.10720123519918805</v>
      </c>
      <c r="H125" s="121">
        <f>$D125*LOOKUP($E$111:$J$111,'Convergence programme'!$D$24:$AR$24,'Convergence programme'!$D$26:$AR$26)/100</f>
        <v>0.11129159956340791</v>
      </c>
      <c r="I125" s="121">
        <f>$D125*LOOKUP($E$111:$J$111,'Convergence programme'!$D$24:$AR$24,'Convergence programme'!$D$26:$AR$26)/100</f>
        <v>0.11790040258681118</v>
      </c>
      <c r="J125" s="121">
        <f>$D125*LOOKUP($E$111:$J$111,'Convergence programme'!$D$24:$AR$24,'Convergence programme'!$D$26:$AR$26)/100</f>
        <v>0.1235960381856873</v>
      </c>
      <c r="K125" s="119"/>
      <c r="L125" s="119"/>
      <c r="M125" s="121">
        <f>$D125*LOOKUP($M$111:$R$111,'Convergence programme'!$D$40:$AR$40,'Convergence programme'!$D$42:$AR$42)/100</f>
        <v>8.9737237417884627E-2</v>
      </c>
      <c r="N125" s="121">
        <f>$D125*LOOKUP($M$111:$R$111,'Convergence programme'!$D$40:$AR$40,'Convergence programme'!$D$42:$AR$42)/100</f>
        <v>8.9537058872168368E-2</v>
      </c>
      <c r="O125" s="121">
        <f>$D125*LOOKUP($M$111:$R$111,'Convergence programme'!$D$40:$AR$40,'Convergence programme'!$D$42:$AR$42)/100</f>
        <v>8.6067189457467663E-2</v>
      </c>
      <c r="P125" s="121">
        <f>$D125*LOOKUP($M$111:$R$111,'Convergence programme'!$D$40:$AR$40,'Convergence programme'!$D$42:$AR$42)/100</f>
        <v>7.9590183727545283E-2</v>
      </c>
      <c r="Q125" s="121">
        <f>$D125*LOOKUP($M$111:$R$111,'Convergence programme'!$D$40:$AR$40,'Convergence programme'!$D$42:$AR$42)/100</f>
        <v>7.7244693980253298E-2</v>
      </c>
      <c r="R125" s="121">
        <f>$D125*LOOKUP($M$111:$R$111,'Convergence programme'!$D$40:$AR$40,'Convergence programme'!$D$42:$AR$42)/100</f>
        <v>7.7603125455917688E-2</v>
      </c>
      <c r="S125" s="121"/>
      <c r="T125" s="119"/>
      <c r="U125" s="122">
        <f t="shared" si="2"/>
        <v>0</v>
      </c>
      <c r="V125" s="122">
        <f t="shared" si="3"/>
        <v>12.273783734879279</v>
      </c>
      <c r="W125" s="122">
        <f t="shared" si="4"/>
        <v>21.134045741720385</v>
      </c>
      <c r="X125" s="122">
        <f t="shared" si="5"/>
        <v>31.701415835862626</v>
      </c>
      <c r="Y125" s="122">
        <f t="shared" si="6"/>
        <v>40.655708606557887</v>
      </c>
      <c r="Z125" s="122">
        <f t="shared" si="7"/>
        <v>45.992912729769614</v>
      </c>
      <c r="AA125" s="110"/>
      <c r="AB125" s="110"/>
      <c r="AG125" s="110"/>
    </row>
    <row r="126" spans="2:119" x14ac:dyDescent="0.3">
      <c r="B126" s="113" t="s">
        <v>5</v>
      </c>
      <c r="C126" s="125" t="s">
        <v>27</v>
      </c>
      <c r="D126" s="116">
        <f t="shared" si="1"/>
        <v>4.6751763475008001</v>
      </c>
      <c r="E126" s="117">
        <f>$D126*LOOKUP($E$111:$J$111,'Convergence programme'!$D$24:$AR$24,'Convergence programme'!$D$27:$AR$27)/100</f>
        <v>5.6976495247520225</v>
      </c>
      <c r="F126" s="117">
        <f>$D126*LOOKUP($E$111:$J$111,'Convergence programme'!$D$24:$AR$24,'Convergence programme'!$D$27:$AR$27)/100</f>
        <v>5.4136760089748206</v>
      </c>
      <c r="G126" s="117">
        <f>$D126*LOOKUP($E$111:$J$111,'Convergence programme'!$D$24:$AR$24,'Convergence programme'!$D$27:$AR$27)/100</f>
        <v>5.1537643933032919</v>
      </c>
      <c r="H126" s="117">
        <f>$D126*LOOKUP($E$111:$J$111,'Convergence programme'!$D$24:$AR$24,'Convergence programme'!$D$27:$AR$27)/100</f>
        <v>5.4660288449182808</v>
      </c>
      <c r="I126" s="117">
        <f>$D126*LOOKUP($E$111:$J$111,'Convergence programme'!$D$24:$AR$24,'Convergence programme'!$D$27:$AR$27)/100</f>
        <v>5.6430495651403261</v>
      </c>
      <c r="J126" s="117">
        <f>$D126*LOOKUP($E$111:$J$111,'Convergence programme'!$D$24:$AR$24,'Convergence programme'!$D$27:$AR$27)/100</f>
        <v>6.329405906901691</v>
      </c>
      <c r="K126" s="110"/>
      <c r="L126" s="110"/>
      <c r="M126" s="117">
        <f>$D126*LOOKUP($M$111:$R$111,'Convergence programme'!$D$40:$AR$40,'Convergence programme'!$D$43:$AR$43)/100</f>
        <v>5.6976495247520225</v>
      </c>
      <c r="N126" s="117">
        <f>$D126*LOOKUP($M$111:$R$111,'Convergence programme'!$D$40:$AR$40,'Convergence programme'!$D$43:$AR$43)/100</f>
        <v>4.9911536670042302</v>
      </c>
      <c r="O126" s="117">
        <f>$D126*LOOKUP($M$111:$R$111,'Convergence programme'!$D$40:$AR$40,'Convergence programme'!$D$43:$AR$43)/100</f>
        <v>4.3492086391538916</v>
      </c>
      <c r="P126" s="117">
        <f>$D126*LOOKUP($M$111:$R$111,'Convergence programme'!$D$40:$AR$40,'Convergence programme'!$D$43:$AR$43)/100</f>
        <v>4.3353684616911332</v>
      </c>
      <c r="Q126" s="117">
        <f>$D126*LOOKUP($M$111:$R$111,'Convergence programme'!$D$40:$AR$40,'Convergence programme'!$D$43:$AR$43)/100</f>
        <v>3.9706075937932921</v>
      </c>
      <c r="R126" s="117">
        <f>$D126*LOOKUP($M$111:$R$111,'Convergence programme'!$D$40:$AR$40,'Convergence programme'!$D$43:$AR$43)/100</f>
        <v>4.2547213517187981</v>
      </c>
      <c r="S126" s="117"/>
      <c r="T126" s="110"/>
      <c r="U126" s="118">
        <f t="shared" si="2"/>
        <v>0</v>
      </c>
      <c r="V126" s="118">
        <f t="shared" si="3"/>
        <v>422.52234197059033</v>
      </c>
      <c r="W126" s="118">
        <f t="shared" si="4"/>
        <v>804.5557541494004</v>
      </c>
      <c r="X126" s="118">
        <f t="shared" si="5"/>
        <v>1130.6603832271476</v>
      </c>
      <c r="Y126" s="118">
        <f t="shared" si="6"/>
        <v>1672.441971347034</v>
      </c>
      <c r="Z126" s="118">
        <f t="shared" si="7"/>
        <v>2074.6845551828928</v>
      </c>
      <c r="AA126" s="110"/>
      <c r="AB126" s="110"/>
      <c r="AG126" s="110"/>
    </row>
    <row r="127" spans="2:119" x14ac:dyDescent="0.3">
      <c r="B127" s="110"/>
      <c r="C127" s="123" t="s">
        <v>28</v>
      </c>
      <c r="D127" s="116">
        <f t="shared" si="1"/>
        <v>0.72258588533836798</v>
      </c>
      <c r="E127" s="117">
        <f>$D127*LOOKUP($E$111:$J$111,'Convergence programme'!$D$24:$AR$24,'Convergence programme'!$D$27:$AR$27)/100</f>
        <v>0.88061729016735601</v>
      </c>
      <c r="F127" s="117">
        <f>$D127*LOOKUP($E$111:$J$111,'Convergence programme'!$D$24:$AR$24,'Convergence programme'!$D$27:$AR$27)/100</f>
        <v>0.83672691276582567</v>
      </c>
      <c r="G127" s="117">
        <f>$D127*LOOKUP($E$111:$J$111,'Convergence programme'!$D$24:$AR$24,'Convergence programme'!$D$27:$AR$27)/100</f>
        <v>0.79655549441491502</v>
      </c>
      <c r="H127" s="117">
        <f>$D127*LOOKUP($E$111:$J$111,'Convergence programme'!$D$24:$AR$24,'Convergence programme'!$D$27:$AR$27)/100</f>
        <v>0.84481846215313428</v>
      </c>
      <c r="I127" s="117">
        <f>$D127*LOOKUP($E$111:$J$111,'Convergence programme'!$D$24:$AR$24,'Convergence programme'!$D$27:$AR$27)/100</f>
        <v>0.87217842985002336</v>
      </c>
      <c r="J127" s="117">
        <f>$D127*LOOKUP($E$111:$J$111,'Convergence programme'!$D$24:$AR$24,'Convergence programme'!$D$27:$AR$27)/100</f>
        <v>0.97826029029885075</v>
      </c>
      <c r="K127" s="110"/>
      <c r="L127" s="110"/>
      <c r="M127" s="117">
        <f>$D127*LOOKUP($M$111:$R$111,'Convergence programme'!$D$40:$AR$40,'Convergence programme'!$D$43:$AR$43)/100</f>
        <v>0.88061729016735601</v>
      </c>
      <c r="N127" s="117">
        <f>$D127*LOOKUP($M$111:$R$111,'Convergence programme'!$D$40:$AR$40,'Convergence programme'!$D$43:$AR$43)/100</f>
        <v>0.77142270649534606</v>
      </c>
      <c r="O127" s="117">
        <f>$D127*LOOKUP($M$111:$R$111,'Convergence programme'!$D$40:$AR$40,'Convergence programme'!$D$43:$AR$43)/100</f>
        <v>0.67220496970649424</v>
      </c>
      <c r="P127" s="117">
        <f>$D127*LOOKUP($M$111:$R$111,'Convergence programme'!$D$40:$AR$40,'Convergence programme'!$D$43:$AR$43)/100</f>
        <v>0.67006585961912535</v>
      </c>
      <c r="Q127" s="117">
        <f>$D127*LOOKUP($M$111:$R$111,'Convergence programme'!$D$40:$AR$40,'Convergence programme'!$D$43:$AR$43)/100</f>
        <v>0.61368915100413379</v>
      </c>
      <c r="R127" s="117">
        <f>$D127*LOOKUP($M$111:$R$111,'Convergence programme'!$D$40:$AR$40,'Convergence programme'!$D$43:$AR$43)/100</f>
        <v>0.65760120395100441</v>
      </c>
      <c r="S127" s="117"/>
      <c r="T127" s="110"/>
      <c r="U127" s="118">
        <f t="shared" si="2"/>
        <v>0</v>
      </c>
      <c r="V127" s="118">
        <f t="shared" si="3"/>
        <v>65.304206270479611</v>
      </c>
      <c r="W127" s="118">
        <f t="shared" si="4"/>
        <v>124.35052470842078</v>
      </c>
      <c r="X127" s="118">
        <f t="shared" si="5"/>
        <v>174.75260253400893</v>
      </c>
      <c r="Y127" s="118">
        <f t="shared" si="6"/>
        <v>258.48927884588954</v>
      </c>
      <c r="Z127" s="118">
        <f t="shared" si="7"/>
        <v>320.65908634784637</v>
      </c>
      <c r="AA127" s="110"/>
      <c r="AB127" s="110"/>
      <c r="AG127" s="110"/>
    </row>
    <row r="128" spans="2:119" x14ac:dyDescent="0.3">
      <c r="B128" s="110"/>
      <c r="C128" s="123" t="s">
        <v>29</v>
      </c>
      <c r="D128" s="116">
        <f t="shared" si="1"/>
        <v>1.017424994128737</v>
      </c>
      <c r="E128" s="117">
        <f>$D128*LOOKUP($E$111:$J$111,'Convergence programme'!$D$24:$AR$24,'Convergence programme'!$D$27:$AR$27)/100</f>
        <v>1.2399384757683594</v>
      </c>
      <c r="F128" s="117">
        <f>$D128*LOOKUP($E$111:$J$111,'Convergence programme'!$D$24:$AR$24,'Convergence programme'!$D$27:$AR$27)/100</f>
        <v>1.1781393625056511</v>
      </c>
      <c r="G128" s="117">
        <f>$D128*LOOKUP($E$111:$J$111,'Convergence programme'!$D$24:$AR$24,'Convergence programme'!$D$27:$AR$27)/100</f>
        <v>1.1215766674556651</v>
      </c>
      <c r="H128" s="117">
        <f>$D128*LOOKUP($E$111:$J$111,'Convergence programme'!$D$24:$AR$24,'Convergence programme'!$D$27:$AR$27)/100</f>
        <v>1.1895325335527436</v>
      </c>
      <c r="I128" s="117">
        <f>$D128*LOOKUP($E$111:$J$111,'Convergence programme'!$D$24:$AR$24,'Convergence programme'!$D$27:$AR$27)/100</f>
        <v>1.2280562793637135</v>
      </c>
      <c r="J128" s="117">
        <f>$D128*LOOKUP($E$111:$J$111,'Convergence programme'!$D$24:$AR$24,'Convergence programme'!$D$27:$AR$27)/100</f>
        <v>1.3774230722035332</v>
      </c>
      <c r="K128" s="110"/>
      <c r="L128" s="110"/>
      <c r="M128" s="117">
        <f>$D128*LOOKUP($M$111:$R$111,'Convergence programme'!$D$40:$AR$40,'Convergence programme'!$D$43:$AR$43)/100</f>
        <v>1.2399384757683594</v>
      </c>
      <c r="N128" s="117">
        <f>$D128*LOOKUP($M$111:$R$111,'Convergence programme'!$D$40:$AR$40,'Convergence programme'!$D$43:$AR$43)/100</f>
        <v>1.0861888649530851</v>
      </c>
      <c r="O128" s="117">
        <f>$D128*LOOKUP($M$111:$R$111,'Convergence programme'!$D$40:$AR$40,'Convergence programme'!$D$43:$AR$43)/100</f>
        <v>0.94648698685371746</v>
      </c>
      <c r="P128" s="117">
        <f>$D128*LOOKUP($M$111:$R$111,'Convergence programme'!$D$40:$AR$40,'Convergence programme'!$D$43:$AR$43)/100</f>
        <v>0.94347504860216569</v>
      </c>
      <c r="Q128" s="117">
        <f>$D128*LOOKUP($M$111:$R$111,'Convergence programme'!$D$40:$AR$40,'Convergence programme'!$D$43:$AR$43)/100</f>
        <v>0.86409476510168526</v>
      </c>
      <c r="R128" s="117">
        <f>$D128*LOOKUP($M$111:$R$111,'Convergence programme'!$D$40:$AR$40,'Convergence programme'!$D$43:$AR$43)/100</f>
        <v>0.92592439825419215</v>
      </c>
      <c r="S128" s="117"/>
      <c r="T128" s="110"/>
      <c r="U128" s="118">
        <f t="shared" si="2"/>
        <v>0</v>
      </c>
      <c r="V128" s="118">
        <f t="shared" si="3"/>
        <v>91.95049755256602</v>
      </c>
      <c r="W128" s="118">
        <f t="shared" si="4"/>
        <v>175.08968060194763</v>
      </c>
      <c r="X128" s="118">
        <f t="shared" si="5"/>
        <v>246.05748495057787</v>
      </c>
      <c r="Y128" s="118">
        <f t="shared" si="6"/>
        <v>363.96151426202829</v>
      </c>
      <c r="Z128" s="118">
        <f t="shared" si="7"/>
        <v>451.49867394934108</v>
      </c>
      <c r="AA128" s="110"/>
      <c r="AB128" s="110"/>
      <c r="AG128" s="110"/>
    </row>
    <row r="129" spans="2:33" x14ac:dyDescent="0.3">
      <c r="B129" s="110"/>
      <c r="C129" s="123" t="s">
        <v>30</v>
      </c>
      <c r="D129" s="116">
        <f t="shared" si="1"/>
        <v>0.321929140026043</v>
      </c>
      <c r="E129" s="117">
        <f>$D129*LOOKUP($E$111:$J$111,'Convergence programme'!$D$24:$AR$24,'Convergence programme'!$D$27:$AR$27)/100</f>
        <v>0.39233587683889981</v>
      </c>
      <c r="F129" s="117">
        <f>$D129*LOOKUP($E$111:$J$111,'Convergence programme'!$D$24:$AR$24,'Convergence programme'!$D$27:$AR$27)/100</f>
        <v>0.37278167333314399</v>
      </c>
      <c r="G129" s="117">
        <f>$D129*LOOKUP($E$111:$J$111,'Convergence programme'!$D$24:$AR$24,'Convergence programme'!$D$27:$AR$27)/100</f>
        <v>0.35488435423829456</v>
      </c>
      <c r="H129" s="117">
        <f>$D129*LOOKUP($E$111:$J$111,'Convergence programme'!$D$24:$AR$24,'Convergence programme'!$D$27:$AR$27)/100</f>
        <v>0.37638665038651486</v>
      </c>
      <c r="I129" s="117">
        <f>$D129*LOOKUP($E$111:$J$111,'Convergence programme'!$D$24:$AR$24,'Convergence programme'!$D$27:$AR$27)/100</f>
        <v>0.38857616453357757</v>
      </c>
      <c r="J129" s="117">
        <f>$D129*LOOKUP($E$111:$J$111,'Convergence programme'!$D$24:$AR$24,'Convergence programme'!$D$27:$AR$27)/100</f>
        <v>0.43583814791796349</v>
      </c>
      <c r="K129" s="110"/>
      <c r="L129" s="110"/>
      <c r="M129" s="117">
        <f>$D129*LOOKUP($M$111:$R$111,'Convergence programme'!$D$40:$AR$40,'Convergence programme'!$D$43:$AR$43)/100</f>
        <v>0.39233587683889981</v>
      </c>
      <c r="N129" s="117">
        <f>$D129*LOOKUP($M$111:$R$111,'Convergence programme'!$D$40:$AR$40,'Convergence programme'!$D$43:$AR$43)/100</f>
        <v>0.34368710147488785</v>
      </c>
      <c r="O129" s="117">
        <f>$D129*LOOKUP($M$111:$R$111,'Convergence programme'!$D$40:$AR$40,'Convergence programme'!$D$43:$AR$43)/100</f>
        <v>0.29948324788756209</v>
      </c>
      <c r="P129" s="117">
        <f>$D129*LOOKUP($M$111:$R$111,'Convergence programme'!$D$40:$AR$40,'Convergence programme'!$D$43:$AR$43)/100</f>
        <v>0.29853022363837511</v>
      </c>
      <c r="Q129" s="117">
        <f>$D129*LOOKUP($M$111:$R$111,'Convergence programme'!$D$40:$AR$40,'Convergence programme'!$D$43:$AR$43)/100</f>
        <v>0.2734130636022028</v>
      </c>
      <c r="R129" s="117">
        <f>$D129*LOOKUP($M$111:$R$111,'Convergence programme'!$D$40:$AR$40,'Convergence programme'!$D$43:$AR$43)/100</f>
        <v>0.29297692407720272</v>
      </c>
      <c r="S129" s="117"/>
      <c r="T129" s="110"/>
      <c r="U129" s="118">
        <f t="shared" si="2"/>
        <v>0</v>
      </c>
      <c r="V129" s="118">
        <f t="shared" si="3"/>
        <v>29.094571858256145</v>
      </c>
      <c r="W129" s="118">
        <f t="shared" si="4"/>
        <v>55.401106350732476</v>
      </c>
      <c r="X129" s="118">
        <f t="shared" si="5"/>
        <v>77.856426748139754</v>
      </c>
      <c r="Y129" s="118">
        <f t="shared" si="6"/>
        <v>115.16310093137477</v>
      </c>
      <c r="Z129" s="118">
        <f t="shared" si="7"/>
        <v>142.86122384076077</v>
      </c>
      <c r="AA129" s="110"/>
      <c r="AB129" s="110"/>
      <c r="AG129" s="110"/>
    </row>
    <row r="130" spans="2:33" x14ac:dyDescent="0.3">
      <c r="B130" s="110"/>
      <c r="C130" s="123" t="s">
        <v>31</v>
      </c>
      <c r="D130" s="116">
        <f t="shared" si="1"/>
        <v>3.8667107698494201</v>
      </c>
      <c r="E130" s="117">
        <f>$D130*LOOKUP($E$111:$J$111,'Convergence programme'!$D$24:$AR$24,'Convergence programme'!$D$27:$AR$27)/100</f>
        <v>4.7123704311096688</v>
      </c>
      <c r="F130" s="117">
        <f>$D130*LOOKUP($E$111:$J$111,'Convergence programme'!$D$24:$AR$24,'Convergence programme'!$D$27:$AR$27)/100</f>
        <v>4.4775036859451385</v>
      </c>
      <c r="G130" s="117">
        <f>$D130*LOOKUP($E$111:$J$111,'Convergence programme'!$D$24:$AR$24,'Convergence programme'!$D$27:$AR$27)/100</f>
        <v>4.2625378817004922</v>
      </c>
      <c r="H130" s="117">
        <f>$D130*LOOKUP($E$111:$J$111,'Convergence programme'!$D$24:$AR$24,'Convergence programme'!$D$27:$AR$27)/100</f>
        <v>4.5208032878270981</v>
      </c>
      <c r="I130" s="117">
        <f>$D130*LOOKUP($E$111:$J$111,'Convergence programme'!$D$24:$AR$24,'Convergence programme'!$D$27:$AR$27)/100</f>
        <v>4.6672122945664896</v>
      </c>
      <c r="J130" s="117">
        <f>$D130*LOOKUP($E$111:$J$111,'Convergence programme'!$D$24:$AR$24,'Convergence programme'!$D$27:$AR$27)/100</f>
        <v>5.2348788939369761</v>
      </c>
      <c r="K130" s="110"/>
      <c r="L130" s="110"/>
      <c r="M130" s="117">
        <f>$D130*LOOKUP($M$111:$R$111,'Convergence programme'!$D$40:$AR$40,'Convergence programme'!$D$43:$AR$43)/100</f>
        <v>4.7123704311096688</v>
      </c>
      <c r="N130" s="117">
        <f>$D130*LOOKUP($M$111:$R$111,'Convergence programme'!$D$40:$AR$40,'Convergence programme'!$D$43:$AR$43)/100</f>
        <v>4.1280469876811168</v>
      </c>
      <c r="O130" s="117">
        <f>$D130*LOOKUP($M$111:$R$111,'Convergence programme'!$D$40:$AR$40,'Convergence programme'!$D$43:$AR$43)/100</f>
        <v>3.5971117740464265</v>
      </c>
      <c r="P130" s="117">
        <f>$D130*LOOKUP($M$111:$R$111,'Convergence programme'!$D$40:$AR$40,'Convergence programme'!$D$43:$AR$43)/100</f>
        <v>3.585664940970176</v>
      </c>
      <c r="Q130" s="117">
        <f>$D130*LOOKUP($M$111:$R$111,'Convergence programme'!$D$40:$AR$40,'Convergence programme'!$D$43:$AR$43)/100</f>
        <v>3.2839811815812552</v>
      </c>
      <c r="R130" s="117">
        <f>$D130*LOOKUP($M$111:$R$111,'Convergence programme'!$D$40:$AR$40,'Convergence programme'!$D$43:$AR$43)/100</f>
        <v>3.5189639171993918</v>
      </c>
      <c r="S130" s="117"/>
      <c r="T130" s="110"/>
      <c r="U130" s="118">
        <f t="shared" si="2"/>
        <v>0</v>
      </c>
      <c r="V130" s="118">
        <f t="shared" si="3"/>
        <v>349.45669826402172</v>
      </c>
      <c r="W130" s="118">
        <f t="shared" si="4"/>
        <v>665.42610765406573</v>
      </c>
      <c r="X130" s="118">
        <f t="shared" si="5"/>
        <v>935.13834685692211</v>
      </c>
      <c r="Y130" s="118">
        <f t="shared" si="6"/>
        <v>1383.2311129852344</v>
      </c>
      <c r="Z130" s="118">
        <f t="shared" si="7"/>
        <v>1715.9149767375843</v>
      </c>
      <c r="AA130" s="110"/>
      <c r="AB130" s="110"/>
      <c r="AG130" s="110"/>
    </row>
    <row r="131" spans="2:33" x14ac:dyDescent="0.3">
      <c r="B131" s="110"/>
      <c r="C131" s="123" t="s">
        <v>32</v>
      </c>
      <c r="D131" s="116">
        <f t="shared" si="1"/>
        <v>0</v>
      </c>
      <c r="E131" s="117">
        <f>$D131*LOOKUP($E$111:$J$111,'Convergence programme'!$D$24:$AR$24,'Convergence programme'!$D$27:$AR$27)/100</f>
        <v>0</v>
      </c>
      <c r="F131" s="117">
        <f>$D131*LOOKUP($E$111:$J$111,'Convergence programme'!$D$24:$AR$24,'Convergence programme'!$D$27:$AR$27)/100</f>
        <v>0</v>
      </c>
      <c r="G131" s="117">
        <f>$D131*LOOKUP($E$111:$J$111,'Convergence programme'!$D$24:$AR$24,'Convergence programme'!$D$27:$AR$27)/100</f>
        <v>0</v>
      </c>
      <c r="H131" s="117">
        <f>$D131*LOOKUP($E$111:$J$111,'Convergence programme'!$D$24:$AR$24,'Convergence programme'!$D$27:$AR$27)/100</f>
        <v>0</v>
      </c>
      <c r="I131" s="117">
        <f>$D131*LOOKUP($E$111:$J$111,'Convergence programme'!$D$24:$AR$24,'Convergence programme'!$D$27:$AR$27)/100</f>
        <v>0</v>
      </c>
      <c r="J131" s="117">
        <f>$D131*LOOKUP($E$111:$J$111,'Convergence programme'!$D$24:$AR$24,'Convergence programme'!$D$27:$AR$27)/100</f>
        <v>0</v>
      </c>
      <c r="K131" s="110"/>
      <c r="L131" s="110"/>
      <c r="M131" s="117">
        <f>$D131*LOOKUP($M$111:$R$111,'Convergence programme'!$D$40:$AR$40,'Convergence programme'!$D$43:$AR$43)/100</f>
        <v>0</v>
      </c>
      <c r="N131" s="117">
        <f>$D131*LOOKUP($M$111:$R$111,'Convergence programme'!$D$40:$AR$40,'Convergence programme'!$D$43:$AR$43)/100</f>
        <v>0</v>
      </c>
      <c r="O131" s="117">
        <f>$D131*LOOKUP($M$111:$R$111,'Convergence programme'!$D$40:$AR$40,'Convergence programme'!$D$43:$AR$43)/100</f>
        <v>0</v>
      </c>
      <c r="P131" s="117">
        <f>$D131*LOOKUP($M$111:$R$111,'Convergence programme'!$D$40:$AR$40,'Convergence programme'!$D$43:$AR$43)/100</f>
        <v>0</v>
      </c>
      <c r="Q131" s="117">
        <f>$D131*LOOKUP($M$111:$R$111,'Convergence programme'!$D$40:$AR$40,'Convergence programme'!$D$43:$AR$43)/100</f>
        <v>0</v>
      </c>
      <c r="R131" s="117">
        <f>$D131*LOOKUP($M$111:$R$111,'Convergence programme'!$D$40:$AR$40,'Convergence programme'!$D$43:$AR$43)/100</f>
        <v>0</v>
      </c>
      <c r="S131" s="117"/>
      <c r="T131" s="110"/>
      <c r="U131" s="118">
        <f t="shared" si="2"/>
        <v>0</v>
      </c>
      <c r="V131" s="118">
        <f t="shared" si="3"/>
        <v>0</v>
      </c>
      <c r="W131" s="118">
        <f t="shared" si="4"/>
        <v>0</v>
      </c>
      <c r="X131" s="118">
        <f t="shared" si="5"/>
        <v>0</v>
      </c>
      <c r="Y131" s="118">
        <f t="shared" si="6"/>
        <v>0</v>
      </c>
      <c r="Z131" s="118">
        <f t="shared" si="7"/>
        <v>0</v>
      </c>
      <c r="AA131" s="110"/>
      <c r="AB131" s="110"/>
      <c r="AG131" s="110"/>
    </row>
    <row r="132" spans="2:33" x14ac:dyDescent="0.3">
      <c r="B132" s="119"/>
      <c r="C132" s="124" t="s">
        <v>33</v>
      </c>
      <c r="D132" s="120">
        <f t="shared" si="1"/>
        <v>9.7355115842204208E-3</v>
      </c>
      <c r="E132" s="121">
        <f>$D132*LOOKUP($E$111:$J$111,'Convergence programme'!$D$24:$AR$24,'Convergence programme'!$D$27:$AR$27)/100</f>
        <v>1.1864693185467436E-2</v>
      </c>
      <c r="F132" s="121">
        <f>$D132*LOOKUP($E$111:$J$111,'Convergence programme'!$D$24:$AR$24,'Convergence programme'!$D$27:$AR$27)/100</f>
        <v>1.1273351330750313E-2</v>
      </c>
      <c r="G132" s="121">
        <f>$D132*LOOKUP($E$111:$J$111,'Convergence programme'!$D$24:$AR$24,'Convergence programme'!$D$27:$AR$27)/100</f>
        <v>1.0732115587504764E-2</v>
      </c>
      <c r="H132" s="121">
        <f>$D132*LOOKUP($E$111:$J$111,'Convergence programme'!$D$24:$AR$24,'Convergence programme'!$D$27:$AR$27)/100</f>
        <v>1.1382370029278513E-2</v>
      </c>
      <c r="I132" s="121">
        <f>$D132*LOOKUP($E$111:$J$111,'Convergence programme'!$D$24:$AR$24,'Convergence programme'!$D$27:$AR$27)/100</f>
        <v>1.1750995112969747E-2</v>
      </c>
      <c r="J132" s="121">
        <f>$D132*LOOKUP($E$111:$J$111,'Convergence programme'!$D$24:$AR$24,'Convergence programme'!$D$27:$AR$27)/100</f>
        <v>1.318025245418061E-2</v>
      </c>
      <c r="K132" s="119"/>
      <c r="L132" s="119"/>
      <c r="M132" s="121">
        <f>$D132*LOOKUP($M$111:$R$111,'Convergence programme'!$D$40:$AR$40,'Convergence programme'!$D$43:$AR$43)/100</f>
        <v>1.1864693185467436E-2</v>
      </c>
      <c r="N132" s="121">
        <f>$D132*LOOKUP($M$111:$R$111,'Convergence programme'!$D$40:$AR$40,'Convergence programme'!$D$43:$AR$43)/100</f>
        <v>1.0393497642012871E-2</v>
      </c>
      <c r="O132" s="121">
        <f>$D132*LOOKUP($M$111:$R$111,'Convergence programme'!$D$40:$AR$40,'Convergence programme'!$D$43:$AR$43)/100</f>
        <v>9.0567217023393778E-3</v>
      </c>
      <c r="P132" s="121">
        <f>$D132*LOOKUP($M$111:$R$111,'Convergence programme'!$D$40:$AR$40,'Convergence programme'!$D$43:$AR$43)/100</f>
        <v>9.0279011407174876E-3</v>
      </c>
      <c r="Q132" s="121">
        <f>$D132*LOOKUP($M$111:$R$111,'Convergence programme'!$D$40:$AR$40,'Convergence programme'!$D$43:$AR$43)/100</f>
        <v>8.2683290110398457E-3</v>
      </c>
      <c r="R132" s="121">
        <f>$D132*LOOKUP($M$111:$R$111,'Convergence programme'!$D$40:$AR$40,'Convergence programme'!$D$43:$AR$43)/100</f>
        <v>8.859962903737556E-3</v>
      </c>
      <c r="S132" s="121"/>
      <c r="T132" s="119"/>
      <c r="U132" s="122">
        <f t="shared" si="2"/>
        <v>0</v>
      </c>
      <c r="V132" s="122">
        <f t="shared" si="3"/>
        <v>0.87985368873744196</v>
      </c>
      <c r="W132" s="122">
        <f t="shared" si="4"/>
        <v>1.6753938851653862</v>
      </c>
      <c r="X132" s="122">
        <f t="shared" si="5"/>
        <v>2.3544688885610254</v>
      </c>
      <c r="Y132" s="122">
        <f t="shared" si="6"/>
        <v>3.482666101929901</v>
      </c>
      <c r="Z132" s="122">
        <f t="shared" si="7"/>
        <v>4.3202895504430536</v>
      </c>
      <c r="AA132" s="110"/>
      <c r="AB132" s="110"/>
      <c r="AG132" s="110"/>
    </row>
    <row r="133" spans="2:33" x14ac:dyDescent="0.3">
      <c r="B133" s="113" t="s">
        <v>84</v>
      </c>
      <c r="C133" s="125" t="s">
        <v>34</v>
      </c>
      <c r="D133" s="116">
        <f t="shared" si="1"/>
        <v>7.1765465964118906</v>
      </c>
      <c r="E133" s="117">
        <f>$D133*LOOKUP($E$111:$J$111,'Convergence programme'!$D$24:$AR$24,'Convergence programme'!$D$28:$AR$28)/100</f>
        <v>7.3306029306567471</v>
      </c>
      <c r="F133" s="117">
        <f>$D133*LOOKUP($E$111:$J$111,'Convergence programme'!$D$24:$AR$24,'Convergence programme'!$D$28:$AR$28)/100</f>
        <v>7.1338498906373333</v>
      </c>
      <c r="G133" s="117">
        <f>$D133*LOOKUP($E$111:$J$111,'Convergence programme'!$D$24:$AR$24,'Convergence programme'!$D$28:$AR$28)/100</f>
        <v>6.9629222885015976</v>
      </c>
      <c r="H133" s="117">
        <f>$D133*LOOKUP($E$111:$J$111,'Convergence programme'!$D$24:$AR$24,'Convergence programme'!$D$28:$AR$28)/100</f>
        <v>6.8411919152712652</v>
      </c>
      <c r="I133" s="117">
        <f>$D133*LOOKUP($E$111:$J$111,'Convergence programme'!$D$24:$AR$24,'Convergence programme'!$D$28:$AR$28)/100</f>
        <v>6.8065480267131795</v>
      </c>
      <c r="J133" s="117">
        <f>$D133*LOOKUP($E$111:$J$111,'Convergence programme'!$D$24:$AR$24,'Convergence programme'!$D$28:$AR$28)/100</f>
        <v>6.9563841388207974</v>
      </c>
      <c r="K133" s="110"/>
      <c r="L133" s="110"/>
      <c r="M133" s="117">
        <f>$D133*LOOKUP($M$111:$R$111,'Convergence programme'!$D$40:$AR$40,'Convergence programme'!$D$44:$AR$44)/100</f>
        <v>7.3306029306567471</v>
      </c>
      <c r="N133" s="117">
        <f>$D133*LOOKUP($M$111:$R$111,'Convergence programme'!$D$40:$AR$40,'Convergence programme'!$D$44:$AR$44)/100</f>
        <v>6.8380259216811767</v>
      </c>
      <c r="O133" s="117">
        <f>$D133*LOOKUP($M$111:$R$111,'Convergence programme'!$D$40:$AR$40,'Convergence programme'!$D$44:$AR$44)/100</f>
        <v>6.596104814179907</v>
      </c>
      <c r="P133" s="117">
        <f>$D133*LOOKUP($M$111:$R$111,'Convergence programme'!$D$40:$AR$40,'Convergence programme'!$D$44:$AR$44)/100</f>
        <v>6.6592705853406509</v>
      </c>
      <c r="Q133" s="117">
        <f>$D133*LOOKUP($M$111:$R$111,'Convergence programme'!$D$40:$AR$40,'Convergence programme'!$D$44:$AR$44)/100</f>
        <v>6.5365059600316977</v>
      </c>
      <c r="R133" s="117">
        <f>$D133*LOOKUP($M$111:$R$111,'Convergence programme'!$D$40:$AR$40,'Convergence programme'!$D$44:$AR$44)/100</f>
        <v>6.3261047580359708</v>
      </c>
      <c r="S133" s="117"/>
      <c r="T133" s="110"/>
      <c r="U133" s="118">
        <f t="shared" si="2"/>
        <v>0</v>
      </c>
      <c r="V133" s="118">
        <f t="shared" si="3"/>
        <v>295.82396895615659</v>
      </c>
      <c r="W133" s="118">
        <f t="shared" si="4"/>
        <v>366.81747432169055</v>
      </c>
      <c r="X133" s="118">
        <f t="shared" si="5"/>
        <v>181.92132993061438</v>
      </c>
      <c r="Y133" s="118">
        <f t="shared" si="6"/>
        <v>270.0420666814818</v>
      </c>
      <c r="Z133" s="118">
        <f t="shared" si="7"/>
        <v>630.27938078482657</v>
      </c>
      <c r="AA133" s="110"/>
      <c r="AB133" s="110"/>
      <c r="AG133" s="110"/>
    </row>
    <row r="134" spans="2:33" x14ac:dyDescent="0.3">
      <c r="B134" s="110"/>
      <c r="C134" s="123" t="s">
        <v>35</v>
      </c>
      <c r="D134" s="116">
        <f t="shared" si="1"/>
        <v>6.0208369138403999</v>
      </c>
      <c r="E134" s="117">
        <f>$D134*LOOKUP($E$111:$J$111,'Convergence programme'!$D$24:$AR$24,'Convergence programme'!$D$28:$AR$28)/100</f>
        <v>6.1500840456706474</v>
      </c>
      <c r="F134" s="117">
        <f>$D134*LOOKUP($E$111:$J$111,'Convergence programme'!$D$24:$AR$24,'Convergence programme'!$D$28:$AR$28)/100</f>
        <v>5.9850160773456764</v>
      </c>
      <c r="G134" s="117">
        <f>$D134*LOOKUP($E$111:$J$111,'Convergence programme'!$D$24:$AR$24,'Convergence programme'!$D$28:$AR$28)/100</f>
        <v>5.8416146233583781</v>
      </c>
      <c r="H134" s="117">
        <f>$D134*LOOKUP($E$111:$J$111,'Convergence programme'!$D$24:$AR$24,'Convergence programme'!$D$28:$AR$28)/100</f>
        <v>5.7394876860028532</v>
      </c>
      <c r="I134" s="117">
        <f>$D134*LOOKUP($E$111:$J$111,'Convergence programme'!$D$24:$AR$24,'Convergence programme'!$D$28:$AR$28)/100</f>
        <v>5.7104228425900363</v>
      </c>
      <c r="J134" s="117">
        <f>$D134*LOOKUP($E$111:$J$111,'Convergence programme'!$D$24:$AR$24,'Convergence programme'!$D$28:$AR$28)/100</f>
        <v>5.8361293760437345</v>
      </c>
      <c r="K134" s="110"/>
      <c r="L134" s="110"/>
      <c r="M134" s="117">
        <f>$D134*LOOKUP($M$111:$R$111,'Convergence programme'!$D$40:$AR$40,'Convergence programme'!$D$44:$AR$44)/100</f>
        <v>6.1500840456706474</v>
      </c>
      <c r="N134" s="117">
        <f>$D134*LOOKUP($M$111:$R$111,'Convergence programme'!$D$40:$AR$40,'Convergence programme'!$D$44:$AR$44)/100</f>
        <v>5.7368315434111352</v>
      </c>
      <c r="O134" s="117">
        <f>$D134*LOOKUP($M$111:$R$111,'Convergence programme'!$D$40:$AR$40,'Convergence programme'!$D$44:$AR$44)/100</f>
        <v>5.5338693644978063</v>
      </c>
      <c r="P134" s="117">
        <f>$D134*LOOKUP($M$111:$R$111,'Convergence programme'!$D$40:$AR$40,'Convergence programme'!$D$44:$AR$44)/100</f>
        <v>5.5868629320287324</v>
      </c>
      <c r="Q134" s="117">
        <f>$D134*LOOKUP($M$111:$R$111,'Convergence programme'!$D$40:$AR$40,'Convergence programme'!$D$44:$AR$44)/100</f>
        <v>5.4838682983502611</v>
      </c>
      <c r="R134" s="117">
        <f>$D134*LOOKUP($M$111:$R$111,'Convergence programme'!$D$40:$AR$40,'Convergence programme'!$D$44:$AR$44)/100</f>
        <v>5.307350065426693</v>
      </c>
      <c r="S134" s="117"/>
      <c r="T134" s="110"/>
      <c r="U134" s="118">
        <f t="shared" si="2"/>
        <v>0</v>
      </c>
      <c r="V134" s="118">
        <f t="shared" si="3"/>
        <v>248.18453393454121</v>
      </c>
      <c r="W134" s="118">
        <f t="shared" si="4"/>
        <v>307.74525886057182</v>
      </c>
      <c r="X134" s="118">
        <f t="shared" si="5"/>
        <v>152.62475397412078</v>
      </c>
      <c r="Y134" s="118">
        <f t="shared" si="6"/>
        <v>226.55454423977517</v>
      </c>
      <c r="Z134" s="118">
        <f t="shared" si="7"/>
        <v>528.77931061704157</v>
      </c>
      <c r="AA134" s="110"/>
      <c r="AB134" s="110"/>
      <c r="AG134" s="110"/>
    </row>
    <row r="135" spans="2:33" x14ac:dyDescent="0.3">
      <c r="B135" s="110"/>
      <c r="C135" s="123" t="s">
        <v>36</v>
      </c>
      <c r="D135" s="116">
        <f t="shared" si="1"/>
        <v>0.323662870767157</v>
      </c>
      <c r="E135" s="117">
        <f>$D135*LOOKUP($E$111:$J$111,'Convergence programme'!$D$24:$AR$24,'Convergence programme'!$D$28:$AR$28)/100</f>
        <v>0.33061082473522363</v>
      </c>
      <c r="F135" s="117">
        <f>$D135*LOOKUP($E$111:$J$111,'Convergence programme'!$D$24:$AR$24,'Convergence programme'!$D$28:$AR$28)/100</f>
        <v>0.32173724565239731</v>
      </c>
      <c r="G135" s="117">
        <f>$D135*LOOKUP($E$111:$J$111,'Convergence programme'!$D$24:$AR$24,'Convergence programme'!$D$28:$AR$28)/100</f>
        <v>0.31402839604661914</v>
      </c>
      <c r="H135" s="117">
        <f>$D135*LOOKUP($E$111:$J$111,'Convergence programme'!$D$24:$AR$24,'Convergence programme'!$D$28:$AR$28)/100</f>
        <v>0.30853834570973621</v>
      </c>
      <c r="I135" s="117">
        <f>$D135*LOOKUP($E$111:$J$111,'Convergence programme'!$D$24:$AR$24,'Convergence programme'!$D$28:$AR$28)/100</f>
        <v>0.30697590334632235</v>
      </c>
      <c r="J135" s="117">
        <f>$D135*LOOKUP($E$111:$J$111,'Convergence programme'!$D$24:$AR$24,'Convergence programme'!$D$28:$AR$28)/100</f>
        <v>0.31373352493183371</v>
      </c>
      <c r="K135" s="110"/>
      <c r="L135" s="110"/>
      <c r="M135" s="117">
        <f>$D135*LOOKUP($M$111:$R$111,'Convergence programme'!$D$40:$AR$40,'Convergence programme'!$D$44:$AR$44)/100</f>
        <v>0.33061082473522363</v>
      </c>
      <c r="N135" s="117">
        <f>$D135*LOOKUP($M$111:$R$111,'Convergence programme'!$D$40:$AR$40,'Convergence programme'!$D$44:$AR$44)/100</f>
        <v>0.30839555912562755</v>
      </c>
      <c r="O135" s="117">
        <f>$D135*LOOKUP($M$111:$R$111,'Convergence programme'!$D$40:$AR$40,'Convergence programme'!$D$44:$AR$44)/100</f>
        <v>0.29748489630178698</v>
      </c>
      <c r="P135" s="117">
        <f>$D135*LOOKUP($M$111:$R$111,'Convergence programme'!$D$40:$AR$40,'Convergence programme'!$D$44:$AR$44)/100</f>
        <v>0.30033367803175293</v>
      </c>
      <c r="Q135" s="117">
        <f>$D135*LOOKUP($M$111:$R$111,'Convergence programme'!$D$40:$AR$40,'Convergence programme'!$D$44:$AR$44)/100</f>
        <v>0.29479698283687794</v>
      </c>
      <c r="R135" s="117">
        <f>$D135*LOOKUP($M$111:$R$111,'Convergence programme'!$D$40:$AR$40,'Convergence programme'!$D$44:$AR$44)/100</f>
        <v>0.28530787047121092</v>
      </c>
      <c r="S135" s="117"/>
      <c r="T135" s="110"/>
      <c r="U135" s="118">
        <f t="shared" si="2"/>
        <v>0</v>
      </c>
      <c r="V135" s="118">
        <f t="shared" si="3"/>
        <v>13.341686526769758</v>
      </c>
      <c r="W135" s="118">
        <f t="shared" si="4"/>
        <v>16.543499744832157</v>
      </c>
      <c r="X135" s="118">
        <f t="shared" si="5"/>
        <v>8.204667677983279</v>
      </c>
      <c r="Y135" s="118">
        <f t="shared" si="6"/>
        <v>12.178920509444414</v>
      </c>
      <c r="Z135" s="118">
        <f t="shared" si="7"/>
        <v>28.425654460622784</v>
      </c>
      <c r="AA135" s="110"/>
      <c r="AB135" s="110"/>
      <c r="AG135" s="110"/>
    </row>
    <row r="136" spans="2:33" x14ac:dyDescent="0.3">
      <c r="B136" s="110"/>
      <c r="C136" s="123" t="s">
        <v>37</v>
      </c>
      <c r="D136" s="116">
        <f t="shared" si="1"/>
        <v>0.19131449373489201</v>
      </c>
      <c r="E136" s="117">
        <f>$D136*LOOKUP($E$111:$J$111,'Convergence programme'!$D$24:$AR$24,'Convergence programme'!$D$28:$AR$28)/100</f>
        <v>0.19542137288585354</v>
      </c>
      <c r="F136" s="117">
        <f>$D136*LOOKUP($E$111:$J$111,'Convergence programme'!$D$24:$AR$24,'Convergence programme'!$D$28:$AR$28)/100</f>
        <v>0.1901762723717797</v>
      </c>
      <c r="G136" s="117">
        <f>$D136*LOOKUP($E$111:$J$111,'Convergence programme'!$D$24:$AR$24,'Convergence programme'!$D$28:$AR$28)/100</f>
        <v>0.18561963399026801</v>
      </c>
      <c r="H136" s="117">
        <f>$D136*LOOKUP($E$111:$J$111,'Convergence programme'!$D$24:$AR$24,'Convergence programme'!$D$28:$AR$28)/100</f>
        <v>0.18237450983286838</v>
      </c>
      <c r="I136" s="117">
        <f>$D136*LOOKUP($E$111:$J$111,'Convergence programme'!$D$24:$AR$24,'Convergence programme'!$D$28:$AR$28)/100</f>
        <v>0.18145096284387338</v>
      </c>
      <c r="J136" s="117">
        <f>$D136*LOOKUP($E$111:$J$111,'Convergence programme'!$D$24:$AR$24,'Convergence programme'!$D$28:$AR$28)/100</f>
        <v>0.18544533806961297</v>
      </c>
      <c r="K136" s="110"/>
      <c r="L136" s="110"/>
      <c r="M136" s="117">
        <f>$D136*LOOKUP($M$111:$R$111,'Convergence programme'!$D$40:$AR$40,'Convergence programme'!$D$44:$AR$44)/100</f>
        <v>0.19542137288585354</v>
      </c>
      <c r="N136" s="117">
        <f>$D136*LOOKUP($M$111:$R$111,'Convergence programme'!$D$40:$AR$40,'Convergence programme'!$D$44:$AR$44)/100</f>
        <v>0.18229010984288455</v>
      </c>
      <c r="O136" s="117">
        <f>$D136*LOOKUP($M$111:$R$111,'Convergence programme'!$D$40:$AR$40,'Convergence programme'!$D$44:$AR$44)/100</f>
        <v>0.17584090567711905</v>
      </c>
      <c r="P136" s="117">
        <f>$D136*LOOKUP($M$111:$R$111,'Convergence programme'!$D$40:$AR$40,'Convergence programme'!$D$44:$AR$44)/100</f>
        <v>0.17752479741650157</v>
      </c>
      <c r="Q136" s="117">
        <f>$D136*LOOKUP($M$111:$R$111,'Convergence programme'!$D$40:$AR$40,'Convergence programme'!$D$44:$AR$44)/100</f>
        <v>0.17425210186244791</v>
      </c>
      <c r="R136" s="117">
        <f>$D136*LOOKUP($M$111:$R$111,'Convergence programme'!$D$40:$AR$40,'Convergence programme'!$D$44:$AR$44)/100</f>
        <v>0.16864316462498177</v>
      </c>
      <c r="S136" s="117"/>
      <c r="T136" s="110"/>
      <c r="U136" s="118">
        <f t="shared" si="2"/>
        <v>0</v>
      </c>
      <c r="V136" s="118">
        <f t="shared" si="3"/>
        <v>7.8861625288951522</v>
      </c>
      <c r="W136" s="118">
        <f t="shared" si="4"/>
        <v>9.7787283131489655</v>
      </c>
      <c r="X136" s="118">
        <f t="shared" si="5"/>
        <v>4.8497124163668079</v>
      </c>
      <c r="Y136" s="118">
        <f t="shared" si="6"/>
        <v>7.1988609814254705</v>
      </c>
      <c r="Z136" s="118">
        <f t="shared" si="7"/>
        <v>16.802173444631197</v>
      </c>
      <c r="AA136" s="110"/>
      <c r="AB136" s="110"/>
      <c r="AG136" s="110"/>
    </row>
    <row r="137" spans="2:33" x14ac:dyDescent="0.3">
      <c r="B137" s="110"/>
      <c r="C137" s="123" t="s">
        <v>38</v>
      </c>
      <c r="D137" s="116">
        <f t="shared" si="1"/>
        <v>2.0266998378898169</v>
      </c>
      <c r="E137" s="117">
        <f>$D137*LOOKUP($E$111:$J$111,'Convergence programme'!$D$24:$AR$24,'Convergence programme'!$D$28:$AR$28)/100</f>
        <v>2.0702062714432556</v>
      </c>
      <c r="F137" s="117">
        <f>$D137*LOOKUP($E$111:$J$111,'Convergence programme'!$D$24:$AR$24,'Convergence programme'!$D$28:$AR$28)/100</f>
        <v>2.0146420318811455</v>
      </c>
      <c r="G137" s="117">
        <f>$D137*LOOKUP($E$111:$J$111,'Convergence programme'!$D$24:$AR$24,'Convergence programme'!$D$28:$AR$28)/100</f>
        <v>1.9663710510012067</v>
      </c>
      <c r="H137" s="117">
        <f>$D137*LOOKUP($E$111:$J$111,'Convergence programme'!$D$24:$AR$24,'Convergence programme'!$D$28:$AR$28)/100</f>
        <v>1.9319936628831482</v>
      </c>
      <c r="I137" s="117">
        <f>$D137*LOOKUP($E$111:$J$111,'Convergence programme'!$D$24:$AR$24,'Convergence programme'!$D$28:$AR$28)/100</f>
        <v>1.9222100207955108</v>
      </c>
      <c r="J137" s="117">
        <f>$D137*LOOKUP($E$111:$J$111,'Convergence programme'!$D$24:$AR$24,'Convergence programme'!$D$28:$AR$28)/100</f>
        <v>1.9645246382844266</v>
      </c>
      <c r="K137" s="110"/>
      <c r="L137" s="110"/>
      <c r="M137" s="117">
        <f>$D137*LOOKUP($M$111:$R$111,'Convergence programme'!$D$40:$AR$40,'Convergence programme'!$D$44:$AR$44)/100</f>
        <v>2.0702062714432556</v>
      </c>
      <c r="N137" s="117">
        <f>$D137*LOOKUP($M$111:$R$111,'Convergence programme'!$D$40:$AR$40,'Convergence programme'!$D$44:$AR$44)/100</f>
        <v>1.9310995672886182</v>
      </c>
      <c r="O137" s="117">
        <f>$D137*LOOKUP($M$111:$R$111,'Convergence programme'!$D$40:$AR$40,'Convergence programme'!$D$44:$AR$44)/100</f>
        <v>1.8627795943367129</v>
      </c>
      <c r="P137" s="117">
        <f>$D137*LOOKUP($M$111:$R$111,'Convergence programme'!$D$40:$AR$40,'Convergence programme'!$D$44:$AR$44)/100</f>
        <v>1.8806179872812623</v>
      </c>
      <c r="Q137" s="117">
        <f>$D137*LOOKUP($M$111:$R$111,'Convergence programme'!$D$40:$AR$40,'Convergence programme'!$D$44:$AR$44)/100</f>
        <v>1.8459485201678383</v>
      </c>
      <c r="R137" s="117">
        <f>$D137*LOOKUP($M$111:$R$111,'Convergence programme'!$D$40:$AR$40,'Convergence programme'!$D$44:$AR$44)/100</f>
        <v>1.7865299577370215</v>
      </c>
      <c r="S137" s="117"/>
      <c r="T137" s="110"/>
      <c r="U137" s="118">
        <f t="shared" si="2"/>
        <v>0</v>
      </c>
      <c r="V137" s="118">
        <f t="shared" si="3"/>
        <v>83.542464592527338</v>
      </c>
      <c r="W137" s="118">
        <f t="shared" si="4"/>
        <v>103.59145666449376</v>
      </c>
      <c r="X137" s="118">
        <f t="shared" si="5"/>
        <v>51.375675601885938</v>
      </c>
      <c r="Y137" s="118">
        <f t="shared" si="6"/>
        <v>76.261500627672561</v>
      </c>
      <c r="Z137" s="118">
        <f t="shared" si="7"/>
        <v>177.9946805474051</v>
      </c>
      <c r="AA137" s="110"/>
      <c r="AB137" s="110"/>
      <c r="AG137" s="110"/>
    </row>
    <row r="138" spans="2:33" x14ac:dyDescent="0.3">
      <c r="B138" s="110"/>
      <c r="C138" s="123" t="s">
        <v>39</v>
      </c>
      <c r="D138" s="116">
        <f t="shared" si="1"/>
        <v>0</v>
      </c>
      <c r="E138" s="117">
        <f>$D138*LOOKUP($E$111:$J$111,'Convergence programme'!$D$24:$AR$24,'Convergence programme'!$D$28:$AR$28)/100</f>
        <v>0</v>
      </c>
      <c r="F138" s="117">
        <f>$D138*LOOKUP($E$111:$J$111,'Convergence programme'!$D$24:$AR$24,'Convergence programme'!$D$28:$AR$28)/100</f>
        <v>0</v>
      </c>
      <c r="G138" s="117">
        <f>$D138*LOOKUP($E$111:$J$111,'Convergence programme'!$D$24:$AR$24,'Convergence programme'!$D$28:$AR$28)/100</f>
        <v>0</v>
      </c>
      <c r="H138" s="117">
        <f>$D138*LOOKUP($E$111:$J$111,'Convergence programme'!$D$24:$AR$24,'Convergence programme'!$D$28:$AR$28)/100</f>
        <v>0</v>
      </c>
      <c r="I138" s="117">
        <f>$D138*LOOKUP($E$111:$J$111,'Convergence programme'!$D$24:$AR$24,'Convergence programme'!$D$28:$AR$28)/100</f>
        <v>0</v>
      </c>
      <c r="J138" s="117">
        <f>$D138*LOOKUP($E$111:$J$111,'Convergence programme'!$D$24:$AR$24,'Convergence programme'!$D$28:$AR$28)/100</f>
        <v>0</v>
      </c>
      <c r="K138" s="110"/>
      <c r="L138" s="110"/>
      <c r="M138" s="117">
        <f>$D138*LOOKUP($M$111:$R$111,'Convergence programme'!$D$40:$AR$40,'Convergence programme'!$D$44:$AR$44)/100</f>
        <v>0</v>
      </c>
      <c r="N138" s="117">
        <f>$D138*LOOKUP($M$111:$R$111,'Convergence programme'!$D$40:$AR$40,'Convergence programme'!$D$44:$AR$44)/100</f>
        <v>0</v>
      </c>
      <c r="O138" s="117">
        <f>$D138*LOOKUP($M$111:$R$111,'Convergence programme'!$D$40:$AR$40,'Convergence programme'!$D$44:$AR$44)/100</f>
        <v>0</v>
      </c>
      <c r="P138" s="117">
        <f>$D138*LOOKUP($M$111:$R$111,'Convergence programme'!$D$40:$AR$40,'Convergence programme'!$D$44:$AR$44)/100</f>
        <v>0</v>
      </c>
      <c r="Q138" s="117">
        <f>$D138*LOOKUP($M$111:$R$111,'Convergence programme'!$D$40:$AR$40,'Convergence programme'!$D$44:$AR$44)/100</f>
        <v>0</v>
      </c>
      <c r="R138" s="117">
        <f>$D138*LOOKUP($M$111:$R$111,'Convergence programme'!$D$40:$AR$40,'Convergence programme'!$D$44:$AR$44)/100</f>
        <v>0</v>
      </c>
      <c r="S138" s="117"/>
      <c r="T138" s="110"/>
      <c r="U138" s="118">
        <f t="shared" si="2"/>
        <v>0</v>
      </c>
      <c r="V138" s="118">
        <f t="shared" si="3"/>
        <v>0</v>
      </c>
      <c r="W138" s="118">
        <f t="shared" si="4"/>
        <v>0</v>
      </c>
      <c r="X138" s="118">
        <f t="shared" si="5"/>
        <v>0</v>
      </c>
      <c r="Y138" s="118">
        <f t="shared" si="6"/>
        <v>0</v>
      </c>
      <c r="Z138" s="118">
        <f t="shared" si="7"/>
        <v>0</v>
      </c>
      <c r="AA138" s="110"/>
      <c r="AB138" s="110"/>
      <c r="AG138" s="110"/>
    </row>
    <row r="139" spans="2:33" x14ac:dyDescent="0.3">
      <c r="B139" s="119"/>
      <c r="C139" s="124" t="s">
        <v>40</v>
      </c>
      <c r="D139" s="120">
        <f t="shared" si="1"/>
        <v>6.2046912875125003E-2</v>
      </c>
      <c r="E139" s="121">
        <f>$D139*LOOKUP($E$111:$J$111,'Convergence programme'!$D$24:$AR$24,'Convergence programme'!$D$28:$AR$28)/100</f>
        <v>6.337885154790264E-2</v>
      </c>
      <c r="F139" s="121">
        <f>$D139*LOOKUP($E$111:$J$111,'Convergence programme'!$D$24:$AR$24,'Convergence programme'!$D$28:$AR$28)/100</f>
        <v>6.1677766134745252E-2</v>
      </c>
      <c r="G139" s="121">
        <f>$D139*LOOKUP($E$111:$J$111,'Convergence programme'!$D$24:$AR$24,'Convergence programme'!$D$28:$AR$28)/100</f>
        <v>6.0199962027269315E-2</v>
      </c>
      <c r="H139" s="121">
        <f>$D139*LOOKUP($E$111:$J$111,'Convergence programme'!$D$24:$AR$24,'Convergence programme'!$D$28:$AR$28)/100</f>
        <v>5.9147506816310987E-2</v>
      </c>
      <c r="I139" s="121">
        <f>$D139*LOOKUP($E$111:$J$111,'Convergence programme'!$D$24:$AR$24,'Convergence programme'!$D$28:$AR$28)/100</f>
        <v>5.8847983040335811E-2</v>
      </c>
      <c r="J139" s="121">
        <f>$D139*LOOKUP($E$111:$J$111,'Convergence programme'!$D$24:$AR$24,'Convergence programme'!$D$28:$AR$28)/100</f>
        <v>6.014343455989217E-2</v>
      </c>
      <c r="K139" s="119"/>
      <c r="L139" s="119"/>
      <c r="M139" s="121">
        <f>$D139*LOOKUP($M$111:$R$111,'Convergence programme'!$D$40:$AR$40,'Convergence programme'!$D$44:$AR$44)/100</f>
        <v>6.337885154790264E-2</v>
      </c>
      <c r="N139" s="121">
        <f>$D139*LOOKUP($M$111:$R$111,'Convergence programme'!$D$40:$AR$40,'Convergence programme'!$D$44:$AR$44)/100</f>
        <v>5.9120134301437942E-2</v>
      </c>
      <c r="O139" s="121">
        <f>$D139*LOOKUP($M$111:$R$111,'Convergence programme'!$D$40:$AR$40,'Convergence programme'!$D$44:$AR$44)/100</f>
        <v>5.7028535274227569E-2</v>
      </c>
      <c r="P139" s="121">
        <f>$D139*LOOKUP($M$111:$R$111,'Convergence programme'!$D$40:$AR$40,'Convergence programme'!$D$44:$AR$44)/100</f>
        <v>5.7574653249948683E-2</v>
      </c>
      <c r="Q139" s="121">
        <f>$D139*LOOKUP($M$111:$R$111,'Convergence programme'!$D$40:$AR$40,'Convergence programme'!$D$44:$AR$44)/100</f>
        <v>5.6513256112988637E-2</v>
      </c>
      <c r="R139" s="121">
        <f>$D139*LOOKUP($M$111:$R$111,'Convergence programme'!$D$40:$AR$40,'Convergence programme'!$D$44:$AR$44)/100</f>
        <v>5.4694171561154532E-2</v>
      </c>
      <c r="S139" s="121"/>
      <c r="T139" s="119"/>
      <c r="U139" s="122">
        <f t="shared" si="2"/>
        <v>0</v>
      </c>
      <c r="V139" s="122">
        <f t="shared" si="3"/>
        <v>2.5576318333073096</v>
      </c>
      <c r="W139" s="122">
        <f t="shared" si="4"/>
        <v>3.1714267530417448</v>
      </c>
      <c r="X139" s="122">
        <f t="shared" si="5"/>
        <v>1.5728535663623033</v>
      </c>
      <c r="Y139" s="122">
        <f t="shared" si="6"/>
        <v>2.3347269273471736</v>
      </c>
      <c r="Z139" s="122">
        <f t="shared" si="7"/>
        <v>5.4492629987376375</v>
      </c>
      <c r="AA139" s="110"/>
      <c r="AB139" s="110"/>
      <c r="AG139" s="110"/>
    </row>
    <row r="140" spans="2:33" x14ac:dyDescent="0.3">
      <c r="B140" s="113" t="s">
        <v>6</v>
      </c>
      <c r="C140" s="125" t="s">
        <v>41</v>
      </c>
      <c r="D140" s="116">
        <f t="shared" si="1"/>
        <v>2.0940290633840988</v>
      </c>
      <c r="E140" s="117">
        <f>$D140*LOOKUP($E$111:$J$111,'Convergence programme'!$D$24:$AR$24,'Convergence programme'!$D$29:$AR$29)/100</f>
        <v>2.0284727298658343</v>
      </c>
      <c r="F140" s="117">
        <f>$D140*LOOKUP($E$111:$J$111,'Convergence programme'!$D$24:$AR$24,'Convergence programme'!$D$29:$AR$29)/100</f>
        <v>2.3013915268122487</v>
      </c>
      <c r="G140" s="117">
        <f>$D140*LOOKUP($E$111:$J$111,'Convergence programme'!$D$24:$AR$24,'Convergence programme'!$D$29:$AR$29)/100</f>
        <v>2.4232390974646565</v>
      </c>
      <c r="H140" s="117">
        <f>$D140*LOOKUP($E$111:$J$111,'Convergence programme'!$D$24:$AR$24,'Convergence programme'!$D$29:$AR$29)/100</f>
        <v>2.51570007360767</v>
      </c>
      <c r="I140" s="117">
        <f>$D140*LOOKUP($E$111:$J$111,'Convergence programme'!$D$24:$AR$24,'Convergence programme'!$D$29:$AR$29)/100</f>
        <v>2.6650893026029978</v>
      </c>
      <c r="J140" s="117">
        <f>$D140*LOOKUP($E$111:$J$111,'Convergence programme'!$D$24:$AR$24,'Convergence programme'!$D$29:$AR$29)/100</f>
        <v>2.7938367637909511</v>
      </c>
      <c r="K140" s="110"/>
      <c r="L140" s="110"/>
      <c r="M140" s="117">
        <f>$D140*LOOKUP($M$111:$R$111,'Convergence programme'!$D$40:$AR$40,'Convergence programme'!$D$45:$AR$45)/100</f>
        <v>2.0284727298658343</v>
      </c>
      <c r="N140" s="117">
        <f>$D140*LOOKUP($M$111:$R$111,'Convergence programme'!$D$40:$AR$40,'Convergence programme'!$D$45:$AR$45)/100</f>
        <v>2.0239477775408732</v>
      </c>
      <c r="O140" s="117">
        <f>$D140*LOOKUP($M$111:$R$111,'Convergence programme'!$D$40:$AR$40,'Convergence programme'!$D$45:$AR$45)/100</f>
        <v>1.9455128302832576</v>
      </c>
      <c r="P140" s="117">
        <f>$D140*LOOKUP($M$111:$R$111,'Convergence programme'!$D$40:$AR$40,'Convergence programme'!$D$45:$AR$45)/100</f>
        <v>1.7991028239984665</v>
      </c>
      <c r="Q140" s="117">
        <f>$D140*LOOKUP($M$111:$R$111,'Convergence programme'!$D$40:$AR$40,'Convergence programme'!$D$45:$AR$45)/100</f>
        <v>1.7460840089840712</v>
      </c>
      <c r="R140" s="117">
        <f>$D140*LOOKUP($M$111:$R$111,'Convergence programme'!$D$40:$AR$40,'Convergence programme'!$D$45:$AR$45)/100</f>
        <v>1.7541862026199753</v>
      </c>
      <c r="S140" s="117"/>
      <c r="T140" s="110"/>
      <c r="U140" s="118">
        <f t="shared" si="2"/>
        <v>0</v>
      </c>
      <c r="V140" s="118">
        <f t="shared" si="3"/>
        <v>277.44374927137551</v>
      </c>
      <c r="W140" s="118">
        <f t="shared" si="4"/>
        <v>477.7262671813989</v>
      </c>
      <c r="X140" s="118">
        <f t="shared" si="5"/>
        <v>716.59724960920346</v>
      </c>
      <c r="Y140" s="118">
        <f t="shared" si="6"/>
        <v>919.00529361892654</v>
      </c>
      <c r="Z140" s="118">
        <f t="shared" si="7"/>
        <v>1039.6505611709758</v>
      </c>
      <c r="AA140" s="110"/>
      <c r="AB140" s="110"/>
      <c r="AG140" s="110"/>
    </row>
    <row r="141" spans="2:33" x14ac:dyDescent="0.3">
      <c r="B141" s="110"/>
      <c r="C141" s="123" t="s">
        <v>42</v>
      </c>
      <c r="D141" s="116">
        <f t="shared" si="1"/>
        <v>3.5368674065244901</v>
      </c>
      <c r="E141" s="117">
        <f>$D141*LOOKUP($E$111:$J$111,'Convergence programme'!$D$24:$AR$24,'Convergence programme'!$D$29:$AR$29)/100</f>
        <v>3.4261411213136781</v>
      </c>
      <c r="F141" s="117">
        <f>$D141*LOOKUP($E$111:$J$111,'Convergence programme'!$D$24:$AR$24,'Convergence programme'!$D$29:$AR$29)/100</f>
        <v>3.8871077881218694</v>
      </c>
      <c r="G141" s="117">
        <f>$D141*LOOKUP($E$111:$J$111,'Convergence programme'!$D$24:$AR$24,'Convergence programme'!$D$29:$AR$29)/100</f>
        <v>4.0929113792660301</v>
      </c>
      <c r="H141" s="117">
        <f>$D141*LOOKUP($E$111:$J$111,'Convergence programme'!$D$24:$AR$24,'Convergence programme'!$D$29:$AR$29)/100</f>
        <v>4.249080278071653</v>
      </c>
      <c r="I141" s="117">
        <f>$D141*LOOKUP($E$111:$J$111,'Convergence programme'!$D$24:$AR$24,'Convergence programme'!$D$29:$AR$29)/100</f>
        <v>4.5014024182741936</v>
      </c>
      <c r="J141" s="117">
        <f>$D141*LOOKUP($E$111:$J$111,'Convergence programme'!$D$24:$AR$24,'Convergence programme'!$D$29:$AR$29)/100</f>
        <v>4.718860096923863</v>
      </c>
      <c r="K141" s="110"/>
      <c r="L141" s="110"/>
      <c r="M141" s="117">
        <f>$D141*LOOKUP($M$111:$R$111,'Convergence programme'!$D$40:$AR$40,'Convergence programme'!$D$45:$AR$45)/100</f>
        <v>3.4261411213136781</v>
      </c>
      <c r="N141" s="117">
        <f>$D141*LOOKUP($M$111:$R$111,'Convergence programme'!$D$40:$AR$40,'Convergence programme'!$D$45:$AR$45)/100</f>
        <v>3.4184983637827151</v>
      </c>
      <c r="O141" s="117">
        <f>$D141*LOOKUP($M$111:$R$111,'Convergence programme'!$D$40:$AR$40,'Convergence programme'!$D$45:$AR$45)/100</f>
        <v>3.2860197781991864</v>
      </c>
      <c r="P141" s="117">
        <f>$D141*LOOKUP($M$111:$R$111,'Convergence programme'!$D$40:$AR$40,'Convergence programme'!$D$45:$AR$45)/100</f>
        <v>3.0387296195894158</v>
      </c>
      <c r="Q141" s="117">
        <f>$D141*LOOKUP($M$111:$R$111,'Convergence programme'!$D$40:$AR$40,'Convergence programme'!$D$45:$AR$45)/100</f>
        <v>2.9491795163764642</v>
      </c>
      <c r="R141" s="117">
        <f>$D141*LOOKUP($M$111:$R$111,'Convergence programme'!$D$40:$AR$40,'Convergence programme'!$D$45:$AR$45)/100</f>
        <v>2.9628643238575352</v>
      </c>
      <c r="S141" s="117"/>
      <c r="T141" s="110"/>
      <c r="U141" s="118">
        <f t="shared" si="2"/>
        <v>0</v>
      </c>
      <c r="V141" s="118">
        <f t="shared" si="3"/>
        <v>468.60942433915432</v>
      </c>
      <c r="W141" s="118">
        <f t="shared" si="4"/>
        <v>806.89160106684369</v>
      </c>
      <c r="X141" s="118">
        <f t="shared" si="5"/>
        <v>1210.3506584822371</v>
      </c>
      <c r="Y141" s="118">
        <f t="shared" si="6"/>
        <v>1552.2229018977293</v>
      </c>
      <c r="Z141" s="118">
        <f t="shared" si="7"/>
        <v>1755.9957730663277</v>
      </c>
      <c r="AA141" s="110"/>
      <c r="AB141" s="110"/>
      <c r="AG141" s="110"/>
    </row>
    <row r="142" spans="2:33" x14ac:dyDescent="0.3">
      <c r="B142" s="110"/>
      <c r="C142" s="123" t="s">
        <v>43</v>
      </c>
      <c r="D142" s="116">
        <f t="shared" si="1"/>
        <v>5.1995329071610499</v>
      </c>
      <c r="E142" s="117">
        <f>$D142*LOOKUP($E$111:$J$111,'Convergence programme'!$D$24:$AR$24,'Convergence programme'!$D$29:$AR$29)/100</f>
        <v>5.0367546920152764</v>
      </c>
      <c r="F142" s="117">
        <f>$D142*LOOKUP($E$111:$J$111,'Convergence programme'!$D$24:$AR$24,'Convergence programme'!$D$29:$AR$29)/100</f>
        <v>5.7144197208914269</v>
      </c>
      <c r="G142" s="117">
        <f>$D142*LOOKUP($E$111:$J$111,'Convergence programme'!$D$24:$AR$24,'Convergence programme'!$D$29:$AR$29)/100</f>
        <v>6.0169706569519619</v>
      </c>
      <c r="H142" s="117">
        <f>$D142*LOOKUP($E$111:$J$111,'Convergence programme'!$D$24:$AR$24,'Convergence programme'!$D$29:$AR$29)/100</f>
        <v>6.2465538544778374</v>
      </c>
      <c r="I142" s="117">
        <f>$D142*LOOKUP($E$111:$J$111,'Convergence programme'!$D$24:$AR$24,'Convergence programme'!$D$29:$AR$29)/100</f>
        <v>6.6174915008165813</v>
      </c>
      <c r="J142" s="117">
        <f>$D142*LOOKUP($E$111:$J$111,'Convergence programme'!$D$24:$AR$24,'Convergence programme'!$D$29:$AR$29)/100</f>
        <v>6.9371750586361474</v>
      </c>
      <c r="K142" s="110"/>
      <c r="L142" s="110"/>
      <c r="M142" s="117">
        <f>$D142*LOOKUP($M$111:$R$111,'Convergence programme'!$D$40:$AR$40,'Convergence programme'!$D$45:$AR$45)/100</f>
        <v>5.0367546920152764</v>
      </c>
      <c r="N142" s="117">
        <f>$D142*LOOKUP($M$111:$R$111,'Convergence programme'!$D$40:$AR$40,'Convergence programme'!$D$45:$AR$45)/100</f>
        <v>5.0255191084561117</v>
      </c>
      <c r="O142" s="117">
        <f>$D142*LOOKUP($M$111:$R$111,'Convergence programme'!$D$40:$AR$40,'Convergence programme'!$D$45:$AR$45)/100</f>
        <v>4.8307629341180442</v>
      </c>
      <c r="P142" s="117">
        <f>$D142*LOOKUP($M$111:$R$111,'Convergence programme'!$D$40:$AR$40,'Convergence programme'!$D$45:$AR$45)/100</f>
        <v>4.4672227813442467</v>
      </c>
      <c r="Q142" s="117">
        <f>$D142*LOOKUP($M$111:$R$111,'Convergence programme'!$D$40:$AR$40,'Convergence programme'!$D$45:$AR$45)/100</f>
        <v>4.3355755763524852</v>
      </c>
      <c r="R142" s="117">
        <f>$D142*LOOKUP($M$111:$R$111,'Convergence programme'!$D$40:$AR$40,'Convergence programme'!$D$45:$AR$45)/100</f>
        <v>4.35569355043733</v>
      </c>
      <c r="S142" s="117"/>
      <c r="T142" s="110"/>
      <c r="U142" s="118">
        <f t="shared" si="2"/>
        <v>0</v>
      </c>
      <c r="V142" s="118">
        <f t="shared" si="3"/>
        <v>688.90061243531522</v>
      </c>
      <c r="W142" s="118">
        <f t="shared" si="4"/>
        <v>1186.2077228339176</v>
      </c>
      <c r="X142" s="118">
        <f t="shared" si="5"/>
        <v>1779.3310731335907</v>
      </c>
      <c r="Y142" s="118">
        <f t="shared" si="6"/>
        <v>2281.915924464096</v>
      </c>
      <c r="Z142" s="118">
        <f t="shared" si="7"/>
        <v>2581.4815081988172</v>
      </c>
      <c r="AA142" s="110"/>
      <c r="AB142" s="110"/>
      <c r="AG142" s="110"/>
    </row>
    <row r="143" spans="2:33" x14ac:dyDescent="0.3">
      <c r="B143" s="110"/>
      <c r="C143" s="123" t="s">
        <v>44</v>
      </c>
      <c r="D143" s="116">
        <f t="shared" si="1"/>
        <v>1.1828716079880501</v>
      </c>
      <c r="E143" s="117">
        <f>$D143*LOOKUP($E$111:$J$111,'Convergence programme'!$D$24:$AR$24,'Convergence programme'!$D$29:$AR$29)/100</f>
        <v>1.1458402568007688</v>
      </c>
      <c r="F143" s="117">
        <f>$D143*LOOKUP($E$111:$J$111,'Convergence programme'!$D$24:$AR$24,'Convergence programme'!$D$29:$AR$29)/100</f>
        <v>1.3000061668347282</v>
      </c>
      <c r="G143" s="117">
        <f>$D143*LOOKUP($E$111:$J$111,'Convergence programme'!$D$24:$AR$24,'Convergence programme'!$D$29:$AR$29)/100</f>
        <v>1.3688352171794864</v>
      </c>
      <c r="H143" s="117">
        <f>$D143*LOOKUP($E$111:$J$111,'Convergence programme'!$D$24:$AR$24,'Convergence programme'!$D$29:$AR$29)/100</f>
        <v>1.4210644175467835</v>
      </c>
      <c r="I143" s="117">
        <f>$D143*LOOKUP($E$111:$J$111,'Convergence programme'!$D$24:$AR$24,'Convergence programme'!$D$29:$AR$29)/100</f>
        <v>1.5054511534367929</v>
      </c>
      <c r="J143" s="117">
        <f>$D143*LOOKUP($E$111:$J$111,'Convergence programme'!$D$24:$AR$24,'Convergence programme'!$D$29:$AR$29)/100</f>
        <v>1.578177802317998</v>
      </c>
      <c r="K143" s="110"/>
      <c r="L143" s="110"/>
      <c r="M143" s="117">
        <f>$D143*LOOKUP($M$111:$R$111,'Convergence programme'!$D$40:$AR$40,'Convergence programme'!$D$45:$AR$45)/100</f>
        <v>1.1458402568007688</v>
      </c>
      <c r="N143" s="117">
        <f>$D143*LOOKUP($M$111:$R$111,'Convergence programme'!$D$40:$AR$40,'Convergence programme'!$D$45:$AR$45)/100</f>
        <v>1.1432842093579285</v>
      </c>
      <c r="O143" s="117">
        <f>$D143*LOOKUP($M$111:$R$111,'Convergence programme'!$D$40:$AR$40,'Convergence programme'!$D$45:$AR$45)/100</f>
        <v>1.098978008547546</v>
      </c>
      <c r="P143" s="117">
        <f>$D143*LOOKUP($M$111:$R$111,'Convergence programme'!$D$40:$AR$40,'Convergence programme'!$D$45:$AR$45)/100</f>
        <v>1.016274170960997</v>
      </c>
      <c r="Q143" s="117">
        <f>$D143*LOOKUP($M$111:$R$111,'Convergence programme'!$D$40:$AR$40,'Convergence programme'!$D$45:$AR$45)/100</f>
        <v>0.98632499209508961</v>
      </c>
      <c r="R143" s="117">
        <f>$D143*LOOKUP($M$111:$R$111,'Convergence programme'!$D$40:$AR$40,'Convergence programme'!$D$45:$AR$45)/100</f>
        <v>0.99090174558047073</v>
      </c>
      <c r="S143" s="117"/>
      <c r="T143" s="110"/>
      <c r="U143" s="118">
        <f t="shared" si="2"/>
        <v>0</v>
      </c>
      <c r="V143" s="118">
        <f t="shared" si="3"/>
        <v>156.72195747679973</v>
      </c>
      <c r="W143" s="118">
        <f t="shared" si="4"/>
        <v>269.85720863194041</v>
      </c>
      <c r="X143" s="118">
        <f t="shared" si="5"/>
        <v>404.79024658578646</v>
      </c>
      <c r="Y143" s="118">
        <f t="shared" si="6"/>
        <v>519.12616134170332</v>
      </c>
      <c r="Z143" s="118">
        <f t="shared" si="7"/>
        <v>587.27605673752726</v>
      </c>
      <c r="AA143" s="110"/>
      <c r="AB143" s="110"/>
      <c r="AG143" s="110"/>
    </row>
    <row r="144" spans="2:33" x14ac:dyDescent="0.3">
      <c r="B144" s="110"/>
      <c r="C144" s="123" t="s">
        <v>45</v>
      </c>
      <c r="D144" s="116">
        <f t="shared" si="1"/>
        <v>4.6961373622278302</v>
      </c>
      <c r="E144" s="117">
        <f>$D144*LOOKUP($E$111:$J$111,'Convergence programme'!$D$24:$AR$24,'Convergence programme'!$D$29:$AR$29)/100</f>
        <v>4.5491186065911418</v>
      </c>
      <c r="F144" s="117">
        <f>$D144*LOOKUP($E$111:$J$111,'Convergence programme'!$D$24:$AR$24,'Convergence programme'!$D$29:$AR$29)/100</f>
        <v>5.161175135129989</v>
      </c>
      <c r="G144" s="117">
        <f>$D144*LOOKUP($E$111:$J$111,'Convergence programme'!$D$24:$AR$24,'Convergence programme'!$D$29:$AR$29)/100</f>
        <v>5.4344344413369106</v>
      </c>
      <c r="H144" s="117">
        <f>$D144*LOOKUP($E$111:$J$111,'Convergence programme'!$D$24:$AR$24,'Convergence programme'!$D$29:$AR$29)/100</f>
        <v>5.6417904194395021</v>
      </c>
      <c r="I144" s="117">
        <f>$D144*LOOKUP($E$111:$J$111,'Convergence programme'!$D$24:$AR$24,'Convergence programme'!$D$29:$AR$29)/100</f>
        <v>5.976815540182387</v>
      </c>
      <c r="J144" s="117">
        <f>$D144*LOOKUP($E$111:$J$111,'Convergence programme'!$D$24:$AR$24,'Convergence programme'!$D$29:$AR$29)/100</f>
        <v>6.2655487642569483</v>
      </c>
      <c r="K144" s="110"/>
      <c r="L144" s="110"/>
      <c r="M144" s="117">
        <f>$D144*LOOKUP($M$111:$R$111,'Convergence programme'!$D$40:$AR$40,'Convergence programme'!$D$45:$AR$45)/100</f>
        <v>4.5491186065911418</v>
      </c>
      <c r="N144" s="117">
        <f>$D144*LOOKUP($M$111:$R$111,'Convergence programme'!$D$40:$AR$40,'Convergence programme'!$D$45:$AR$45)/100</f>
        <v>4.5389708020323987</v>
      </c>
      <c r="O144" s="117">
        <f>$D144*LOOKUP($M$111:$R$111,'Convergence programme'!$D$40:$AR$40,'Convergence programme'!$D$45:$AR$45)/100</f>
        <v>4.3630700503371997</v>
      </c>
      <c r="P144" s="117">
        <f>$D144*LOOKUP($M$111:$R$111,'Convergence programme'!$D$40:$AR$40,'Convergence programme'!$D$45:$AR$45)/100</f>
        <v>4.0347262308837717</v>
      </c>
      <c r="Q144" s="117">
        <f>$D144*LOOKUP($M$111:$R$111,'Convergence programme'!$D$40:$AR$40,'Convergence programme'!$D$45:$AR$45)/100</f>
        <v>3.9158245200890929</v>
      </c>
      <c r="R144" s="117">
        <f>$D144*LOOKUP($M$111:$R$111,'Convergence programme'!$D$40:$AR$40,'Convergence programme'!$D$45:$AR$45)/100</f>
        <v>3.9339947618087008</v>
      </c>
      <c r="S144" s="117"/>
      <c r="T144" s="110"/>
      <c r="U144" s="118">
        <f t="shared" si="2"/>
        <v>0</v>
      </c>
      <c r="V144" s="118">
        <f t="shared" si="3"/>
        <v>622.20433309759039</v>
      </c>
      <c r="W144" s="118">
        <f t="shared" si="4"/>
        <v>1071.3643909997108</v>
      </c>
      <c r="X144" s="118">
        <f t="shared" si="5"/>
        <v>1607.0641885557304</v>
      </c>
      <c r="Y144" s="118">
        <f t="shared" si="6"/>
        <v>2060.9910200932941</v>
      </c>
      <c r="Z144" s="118">
        <f t="shared" si="7"/>
        <v>2331.5540024482475</v>
      </c>
      <c r="AA144" s="110"/>
      <c r="AB144" s="110"/>
      <c r="AG144" s="110"/>
    </row>
    <row r="145" spans="2:33" x14ac:dyDescent="0.3">
      <c r="B145" s="110"/>
      <c r="C145" s="123" t="s">
        <v>46</v>
      </c>
      <c r="D145" s="116">
        <f t="shared" si="1"/>
        <v>0</v>
      </c>
      <c r="E145" s="117">
        <f>$D145*LOOKUP($E$111:$J$111,'Convergence programme'!$D$24:$AR$24,'Convergence programme'!$D$29:$AR$29)/100</f>
        <v>0</v>
      </c>
      <c r="F145" s="117">
        <f>$D145*LOOKUP($E$111:$J$111,'Convergence programme'!$D$24:$AR$24,'Convergence programme'!$D$29:$AR$29)/100</f>
        <v>0</v>
      </c>
      <c r="G145" s="117">
        <f>$D145*LOOKUP($E$111:$J$111,'Convergence programme'!$D$24:$AR$24,'Convergence programme'!$D$29:$AR$29)/100</f>
        <v>0</v>
      </c>
      <c r="H145" s="117">
        <f>$D145*LOOKUP($E$111:$J$111,'Convergence programme'!$D$24:$AR$24,'Convergence programme'!$D$29:$AR$29)/100</f>
        <v>0</v>
      </c>
      <c r="I145" s="117">
        <f>$D145*LOOKUP($E$111:$J$111,'Convergence programme'!$D$24:$AR$24,'Convergence programme'!$D$29:$AR$29)/100</f>
        <v>0</v>
      </c>
      <c r="J145" s="117">
        <f>$D145*LOOKUP($E$111:$J$111,'Convergence programme'!$D$24:$AR$24,'Convergence programme'!$D$29:$AR$29)/100</f>
        <v>0</v>
      </c>
      <c r="K145" s="110"/>
      <c r="L145" s="110"/>
      <c r="M145" s="117">
        <f>$D145*LOOKUP($M$111:$R$111,'Convergence programme'!$D$40:$AR$40,'Convergence programme'!$D$45:$AR$45)/100</f>
        <v>0</v>
      </c>
      <c r="N145" s="117">
        <f>$D145*LOOKUP($M$111:$R$111,'Convergence programme'!$D$40:$AR$40,'Convergence programme'!$D$45:$AR$45)/100</f>
        <v>0</v>
      </c>
      <c r="O145" s="117">
        <f>$D145*LOOKUP($M$111:$R$111,'Convergence programme'!$D$40:$AR$40,'Convergence programme'!$D$45:$AR$45)/100</f>
        <v>0</v>
      </c>
      <c r="P145" s="117">
        <f>$D145*LOOKUP($M$111:$R$111,'Convergence programme'!$D$40:$AR$40,'Convergence programme'!$D$45:$AR$45)/100</f>
        <v>0</v>
      </c>
      <c r="Q145" s="117">
        <f>$D145*LOOKUP($M$111:$R$111,'Convergence programme'!$D$40:$AR$40,'Convergence programme'!$D$45:$AR$45)/100</f>
        <v>0</v>
      </c>
      <c r="R145" s="117">
        <f>$D145*LOOKUP($M$111:$R$111,'Convergence programme'!$D$40:$AR$40,'Convergence programme'!$D$45:$AR$45)/100</f>
        <v>0</v>
      </c>
      <c r="S145" s="117"/>
      <c r="T145" s="110"/>
      <c r="U145" s="118">
        <f t="shared" si="2"/>
        <v>0</v>
      </c>
      <c r="V145" s="118">
        <f t="shared" si="3"/>
        <v>0</v>
      </c>
      <c r="W145" s="118">
        <f t="shared" si="4"/>
        <v>0</v>
      </c>
      <c r="X145" s="118">
        <f t="shared" si="5"/>
        <v>0</v>
      </c>
      <c r="Y145" s="118">
        <f t="shared" si="6"/>
        <v>0</v>
      </c>
      <c r="Z145" s="118">
        <f t="shared" si="7"/>
        <v>0</v>
      </c>
      <c r="AA145" s="110"/>
      <c r="AB145" s="110"/>
      <c r="AG145" s="110"/>
    </row>
    <row r="146" spans="2:33" x14ac:dyDescent="0.3">
      <c r="B146" s="119"/>
      <c r="C146" s="124" t="s">
        <v>47</v>
      </c>
      <c r="D146" s="120">
        <f t="shared" si="1"/>
        <v>8.3365184663153999E-2</v>
      </c>
      <c r="E146" s="121">
        <f>$D146*LOOKUP($E$111:$J$111,'Convergence programme'!$D$24:$AR$24,'Convergence programme'!$D$29:$AR$29)/100</f>
        <v>8.0755327930431595E-2</v>
      </c>
      <c r="F146" s="121">
        <f>$D146*LOOKUP($E$111:$J$111,'Convergence programme'!$D$24:$AR$24,'Convergence programme'!$D$29:$AR$29)/100</f>
        <v>9.1620471257867028E-2</v>
      </c>
      <c r="G146" s="121">
        <f>$D146*LOOKUP($E$111:$J$111,'Convergence programme'!$D$24:$AR$24,'Convergence programme'!$D$29:$AR$29)/100</f>
        <v>9.6471332884294922E-2</v>
      </c>
      <c r="H146" s="121">
        <f>$D146*LOOKUP($E$111:$J$111,'Convergence programme'!$D$24:$AR$24,'Convergence programme'!$D$29:$AR$29)/100</f>
        <v>0.10015228769293598</v>
      </c>
      <c r="I146" s="121">
        <f>$D146*LOOKUP($E$111:$J$111,'Convergence programme'!$D$24:$AR$24,'Convergence programme'!$D$29:$AR$29)/100</f>
        <v>0.10609960756525684</v>
      </c>
      <c r="J146" s="121">
        <f>$D146*LOOKUP($E$111:$J$111,'Convergence programme'!$D$24:$AR$24,'Convergence programme'!$D$29:$AR$29)/100</f>
        <v>0.1112251600537694</v>
      </c>
      <c r="K146" s="119"/>
      <c r="L146" s="119"/>
      <c r="M146" s="121">
        <f>$D146*LOOKUP($M$111:$R$111,'Convergence programme'!$D$40:$AR$40,'Convergence programme'!$D$45:$AR$45)/100</f>
        <v>8.0755327930431595E-2</v>
      </c>
      <c r="N146" s="121">
        <f>$D146*LOOKUP($M$111:$R$111,'Convergence programme'!$D$40:$AR$40,'Convergence programme'!$D$45:$AR$45)/100</f>
        <v>8.0575185499383958E-2</v>
      </c>
      <c r="O146" s="121">
        <f>$D146*LOOKUP($M$111:$R$111,'Convergence programme'!$D$40:$AR$40,'Convergence programme'!$D$45:$AR$45)/100</f>
        <v>7.7452619544349524E-2</v>
      </c>
      <c r="P146" s="121">
        <f>$D146*LOOKUP($M$111:$R$111,'Convergence programme'!$D$40:$AR$40,'Convergence programme'!$D$45:$AR$45)/100</f>
        <v>7.1623905213737404E-2</v>
      </c>
      <c r="Q146" s="121">
        <f>$D146*LOOKUP($M$111:$R$111,'Convergence programme'!$D$40:$AR$40,'Convergence programme'!$D$45:$AR$45)/100</f>
        <v>6.9513178394524228E-2</v>
      </c>
      <c r="R146" s="121">
        <f>$D146*LOOKUP($M$111:$R$111,'Convergence programme'!$D$40:$AR$40,'Convergence programme'!$D$45:$AR$45)/100</f>
        <v>6.983573402684301E-2</v>
      </c>
      <c r="S146" s="121"/>
      <c r="T146" s="119"/>
      <c r="U146" s="122">
        <f t="shared" si="2"/>
        <v>0</v>
      </c>
      <c r="V146" s="122">
        <f t="shared" si="3"/>
        <v>11.04528575848307</v>
      </c>
      <c r="W146" s="122">
        <f t="shared" si="4"/>
        <v>19.018713339945396</v>
      </c>
      <c r="X146" s="122">
        <f t="shared" si="5"/>
        <v>28.528382479198573</v>
      </c>
      <c r="Y146" s="122">
        <f t="shared" si="6"/>
        <v>36.586429170732615</v>
      </c>
      <c r="Z146" s="122">
        <f t="shared" si="7"/>
        <v>41.389426026926387</v>
      </c>
      <c r="AA146" s="110"/>
      <c r="AB146" s="110"/>
      <c r="AG146" s="110"/>
    </row>
    <row r="147" spans="2:33" x14ac:dyDescent="0.3">
      <c r="B147" s="113" t="s">
        <v>85</v>
      </c>
      <c r="C147" s="125" t="s">
        <v>48</v>
      </c>
      <c r="D147" s="116">
        <f t="shared" si="1"/>
        <v>6.1061608767961202</v>
      </c>
      <c r="E147" s="117">
        <f>$D147*LOOKUP($E$111:$J$111,'Convergence programme'!$D$24:$AR$24,'Convergence programme'!$D$30:$AR$30)/100</f>
        <v>5.9149994808274728</v>
      </c>
      <c r="F147" s="117">
        <f>$D147*LOOKUP($E$111:$J$111,'Convergence programme'!$D$24:$AR$24,'Convergence programme'!$D$30:$AR$30)/100</f>
        <v>6.7108270601082021</v>
      </c>
      <c r="G147" s="117">
        <f>$D147*LOOKUP($E$111:$J$111,'Convergence programme'!$D$24:$AR$24,'Convergence programme'!$D$30:$AR$30)/100</f>
        <v>7.066132954310067</v>
      </c>
      <c r="H147" s="117">
        <f>$D147*LOOKUP($E$111:$J$111,'Convergence programme'!$D$24:$AR$24,'Convergence programme'!$D$30:$AR$30)/100</f>
        <v>7.3357479300652013</v>
      </c>
      <c r="I147" s="117">
        <f>$D147*LOOKUP($E$111:$J$111,'Convergence programme'!$D$24:$AR$24,'Convergence programme'!$D$30:$AR$30)/100</f>
        <v>7.7713649334089068</v>
      </c>
      <c r="J147" s="117">
        <f>$D147*LOOKUP($E$111:$J$111,'Convergence programme'!$D$24:$AR$24,'Convergence programme'!$D$30:$AR$30)/100</f>
        <v>8.1467908165732155</v>
      </c>
      <c r="K147" s="110"/>
      <c r="L147" s="110"/>
      <c r="M147" s="117">
        <f>$D147*LOOKUP($M$111:$R$111,'Convergence programme'!$D$40:$AR$40,'Convergence programme'!$D$46:$AR$46)/100</f>
        <v>5.9149994808274728</v>
      </c>
      <c r="N147" s="117">
        <f>$D147*LOOKUP($M$111:$R$111,'Convergence programme'!$D$40:$AR$40,'Convergence programme'!$D$46:$AR$46)/100</f>
        <v>5.901804780076092</v>
      </c>
      <c r="O147" s="117">
        <f>$D147*LOOKUP($M$111:$R$111,'Convergence programme'!$D$40:$AR$40,'Convergence programme'!$D$46:$AR$46)/100</f>
        <v>5.6730895178609524</v>
      </c>
      <c r="P147" s="117">
        <f>$D147*LOOKUP($M$111:$R$111,'Convergence programme'!$D$40:$AR$40,'Convergence programme'!$D$46:$AR$46)/100</f>
        <v>5.2461598882869991</v>
      </c>
      <c r="Q147" s="117">
        <f>$D147*LOOKUP($M$111:$R$111,'Convergence programme'!$D$40:$AR$40,'Convergence programme'!$D$46:$AR$46)/100</f>
        <v>5.0915577293982377</v>
      </c>
      <c r="R147" s="117">
        <f>$D147*LOOKUP($M$111:$R$111,'Convergence programme'!$D$40:$AR$40,'Convergence programme'!$D$46:$AR$46)/100</f>
        <v>5.1151836181983823</v>
      </c>
      <c r="S147" s="117"/>
      <c r="T147" s="110"/>
      <c r="U147" s="118">
        <f t="shared" si="2"/>
        <v>0</v>
      </c>
      <c r="V147" s="118">
        <f t="shared" si="3"/>
        <v>809.02228003211007</v>
      </c>
      <c r="W147" s="118">
        <f t="shared" si="4"/>
        <v>1393.0434364491146</v>
      </c>
      <c r="X147" s="118">
        <f t="shared" si="5"/>
        <v>2089.5880417782023</v>
      </c>
      <c r="Y147" s="118">
        <f t="shared" si="6"/>
        <v>2679.807204010669</v>
      </c>
      <c r="Z147" s="118">
        <f t="shared" si="7"/>
        <v>3031.6071983748334</v>
      </c>
      <c r="AA147" s="110"/>
      <c r="AB147" s="110"/>
      <c r="AG147" s="110"/>
    </row>
    <row r="148" spans="2:33" x14ac:dyDescent="0.3">
      <c r="B148" s="110"/>
      <c r="C148" s="123" t="s">
        <v>49</v>
      </c>
      <c r="D148" s="116">
        <f t="shared" si="1"/>
        <v>0.34267195066338496</v>
      </c>
      <c r="E148" s="117">
        <f>$D148*LOOKUP($E$111:$J$111,'Convergence programme'!$D$24:$AR$24,'Convergence programme'!$D$30:$AR$30)/100</f>
        <v>0.33194415462757493</v>
      </c>
      <c r="F148" s="117">
        <f>$D148*LOOKUP($E$111:$J$111,'Convergence programme'!$D$24:$AR$24,'Convergence programme'!$D$30:$AR$30)/100</f>
        <v>0.37660524274599594</v>
      </c>
      <c r="G148" s="117">
        <f>$D148*LOOKUP($E$111:$J$111,'Convergence programme'!$D$24:$AR$24,'Convergence programme'!$D$30:$AR$30)/100</f>
        <v>0.39654467216899453</v>
      </c>
      <c r="H148" s="117">
        <f>$D148*LOOKUP($E$111:$J$111,'Convergence programme'!$D$24:$AR$24,'Convergence programme'!$D$30:$AR$30)/100</f>
        <v>0.41167520861148504</v>
      </c>
      <c r="I148" s="117">
        <f>$D148*LOOKUP($E$111:$J$111,'Convergence programme'!$D$24:$AR$24,'Convergence programme'!$D$30:$AR$30)/100</f>
        <v>0.43612162122487969</v>
      </c>
      <c r="J148" s="117">
        <f>$D148*LOOKUP($E$111:$J$111,'Convergence programme'!$D$24:$AR$24,'Convergence programme'!$D$30:$AR$30)/100</f>
        <v>0.45719016532471002</v>
      </c>
      <c r="K148" s="110"/>
      <c r="L148" s="110"/>
      <c r="M148" s="117">
        <f>$D148*LOOKUP($M$111:$R$111,'Convergence programme'!$D$40:$AR$40,'Convergence programme'!$D$46:$AR$46)/100</f>
        <v>0.33194415462757493</v>
      </c>
      <c r="N148" s="117">
        <f>$D148*LOOKUP($M$111:$R$111,'Convergence programme'!$D$40:$AR$40,'Convergence programme'!$D$46:$AR$46)/100</f>
        <v>0.33120368054965182</v>
      </c>
      <c r="O148" s="117">
        <f>$D148*LOOKUP($M$111:$R$111,'Convergence programme'!$D$40:$AR$40,'Convergence programme'!$D$46:$AR$46)/100</f>
        <v>0.31836839719713195</v>
      </c>
      <c r="P148" s="117">
        <f>$D148*LOOKUP($M$111:$R$111,'Convergence programme'!$D$40:$AR$40,'Convergence programme'!$D$46:$AR$46)/100</f>
        <v>0.2944095117511159</v>
      </c>
      <c r="Q148" s="117">
        <f>$D148*LOOKUP($M$111:$R$111,'Convergence programme'!$D$40:$AR$40,'Convergence programme'!$D$46:$AR$46)/100</f>
        <v>0.28573338538757675</v>
      </c>
      <c r="R148" s="117">
        <f>$D148*LOOKUP($M$111:$R$111,'Convergence programme'!$D$40:$AR$40,'Convergence programme'!$D$46:$AR$46)/100</f>
        <v>0.28705924783448128</v>
      </c>
      <c r="S148" s="117"/>
      <c r="T148" s="110"/>
      <c r="U148" s="118">
        <f t="shared" si="2"/>
        <v>0</v>
      </c>
      <c r="V148" s="118">
        <f t="shared" si="3"/>
        <v>45.401562196344116</v>
      </c>
      <c r="W148" s="118">
        <f t="shared" si="4"/>
        <v>78.176274971862583</v>
      </c>
      <c r="X148" s="118">
        <f t="shared" si="5"/>
        <v>117.26569686036913</v>
      </c>
      <c r="Y148" s="118">
        <f t="shared" si="6"/>
        <v>150.38823583730294</v>
      </c>
      <c r="Z148" s="118">
        <f t="shared" si="7"/>
        <v>170.13091749022874</v>
      </c>
      <c r="AA148" s="110"/>
      <c r="AB148" s="110"/>
      <c r="AG148" s="110"/>
    </row>
    <row r="149" spans="2:33" x14ac:dyDescent="0.3">
      <c r="B149" s="110"/>
      <c r="C149" s="123" t="s">
        <v>50</v>
      </c>
      <c r="D149" s="116">
        <f t="shared" si="1"/>
        <v>2.6015267473294799</v>
      </c>
      <c r="E149" s="117">
        <f>$D149*LOOKUP($E$111:$J$111,'Convergence programme'!$D$24:$AR$24,'Convergence programme'!$D$30:$AR$30)/100</f>
        <v>2.5200825314459614</v>
      </c>
      <c r="F149" s="117">
        <f>$D149*LOOKUP($E$111:$J$111,'Convergence programme'!$D$24:$AR$24,'Convergence programme'!$D$30:$AR$30)/100</f>
        <v>2.8591444683216896</v>
      </c>
      <c r="G149" s="117">
        <f>$D149*LOOKUP($E$111:$J$111,'Convergence programme'!$D$24:$AR$24,'Convergence programme'!$D$30:$AR$30)/100</f>
        <v>3.0105223644990611</v>
      </c>
      <c r="H149" s="117">
        <f>$D149*LOOKUP($E$111:$J$111,'Convergence programme'!$D$24:$AR$24,'Convergence programme'!$D$30:$AR$30)/100</f>
        <v>3.1253916882951285</v>
      </c>
      <c r="I149" s="117">
        <f>$D149*LOOKUP($E$111:$J$111,'Convergence programme'!$D$24:$AR$24,'Convergence programme'!$D$30:$AR$30)/100</f>
        <v>3.310986091825614</v>
      </c>
      <c r="J149" s="117">
        <f>$D149*LOOKUP($E$111:$J$111,'Convergence programme'!$D$24:$AR$24,'Convergence programme'!$D$30:$AR$30)/100</f>
        <v>3.4709360991048532</v>
      </c>
      <c r="K149" s="110"/>
      <c r="L149" s="110"/>
      <c r="M149" s="117">
        <f>$D149*LOOKUP($M$111:$R$111,'Convergence programme'!$D$40:$AR$40,'Convergence programme'!$D$46:$AR$46)/100</f>
        <v>2.5200825314459614</v>
      </c>
      <c r="N149" s="117">
        <f>$D149*LOOKUP($M$111:$R$111,'Convergence programme'!$D$40:$AR$40,'Convergence programme'!$D$46:$AR$46)/100</f>
        <v>2.5144609358771044</v>
      </c>
      <c r="O149" s="117">
        <f>$D149*LOOKUP($M$111:$R$111,'Convergence programme'!$D$40:$AR$40,'Convergence programme'!$D$46:$AR$46)/100</f>
        <v>2.4170169143092739</v>
      </c>
      <c r="P149" s="117">
        <f>$D149*LOOKUP($M$111:$R$111,'Convergence programme'!$D$40:$AR$40,'Convergence programme'!$D$46:$AR$46)/100</f>
        <v>2.2351237619711606</v>
      </c>
      <c r="Q149" s="117">
        <f>$D149*LOOKUP($M$111:$R$111,'Convergence programme'!$D$40:$AR$40,'Convergence programme'!$D$46:$AR$46)/100</f>
        <v>2.1692555905195383</v>
      </c>
      <c r="R149" s="117">
        <f>$D149*LOOKUP($M$111:$R$111,'Convergence programme'!$D$40:$AR$40,'Convergence programme'!$D$46:$AR$46)/100</f>
        <v>2.1793213884706821</v>
      </c>
      <c r="S149" s="117"/>
      <c r="T149" s="110"/>
      <c r="U149" s="118">
        <f t="shared" si="2"/>
        <v>0</v>
      </c>
      <c r="V149" s="118">
        <f t="shared" si="3"/>
        <v>344.68353244458518</v>
      </c>
      <c r="W149" s="118">
        <f t="shared" si="4"/>
        <v>593.50545018978721</v>
      </c>
      <c r="X149" s="118">
        <f t="shared" si="5"/>
        <v>890.26792632396791</v>
      </c>
      <c r="Y149" s="118">
        <f t="shared" si="6"/>
        <v>1141.7305013060757</v>
      </c>
      <c r="Z149" s="118">
        <f t="shared" si="7"/>
        <v>1291.6147106341712</v>
      </c>
      <c r="AA149" s="110"/>
      <c r="AB149" s="110"/>
      <c r="AG149" s="110"/>
    </row>
    <row r="150" spans="2:33" x14ac:dyDescent="0.3">
      <c r="B150" s="110"/>
      <c r="C150" s="123" t="s">
        <v>51</v>
      </c>
      <c r="D150" s="116">
        <f t="shared" si="1"/>
        <v>0.81448052938424997</v>
      </c>
      <c r="E150" s="117">
        <f>$D150*LOOKUP($E$111:$J$111,'Convergence programme'!$D$24:$AR$24,'Convergence programme'!$D$30:$AR$30)/100</f>
        <v>0.78898214535410804</v>
      </c>
      <c r="F150" s="117">
        <f>$D150*LOOKUP($E$111:$J$111,'Convergence programme'!$D$24:$AR$24,'Convergence programme'!$D$30:$AR$30)/100</f>
        <v>0.89513494433035345</v>
      </c>
      <c r="G150" s="117">
        <f>$D150*LOOKUP($E$111:$J$111,'Convergence programme'!$D$24:$AR$24,'Convergence programme'!$D$30:$AR$30)/100</f>
        <v>0.94252801808682518</v>
      </c>
      <c r="H150" s="117">
        <f>$D150*LOOKUP($E$111:$J$111,'Convergence programme'!$D$24:$AR$24,'Convergence programme'!$D$30:$AR$30)/100</f>
        <v>0.97849106469069791</v>
      </c>
      <c r="I150" s="117">
        <f>$D150*LOOKUP($E$111:$J$111,'Convergence programme'!$D$24:$AR$24,'Convergence programme'!$D$30:$AR$30)/100</f>
        <v>1.0365965706953686</v>
      </c>
      <c r="J150" s="117">
        <f>$D150*LOOKUP($E$111:$J$111,'Convergence programme'!$D$24:$AR$24,'Convergence programme'!$D$30:$AR$30)/100</f>
        <v>1.0866733829893571</v>
      </c>
      <c r="K150" s="110"/>
      <c r="L150" s="110"/>
      <c r="M150" s="117">
        <f>$D150*LOOKUP($M$111:$R$111,'Convergence programme'!$D$40:$AR$40,'Convergence programme'!$D$46:$AR$46)/100</f>
        <v>0.78898214535410804</v>
      </c>
      <c r="N150" s="117">
        <f>$D150*LOOKUP($M$111:$R$111,'Convergence programme'!$D$40:$AR$40,'Convergence programme'!$D$46:$AR$46)/100</f>
        <v>0.78722214802192325</v>
      </c>
      <c r="O150" s="117">
        <f>$D150*LOOKUP($M$111:$R$111,'Convergence programme'!$D$40:$AR$40,'Convergence programme'!$D$46:$AR$46)/100</f>
        <v>0.75671457843672973</v>
      </c>
      <c r="P150" s="117">
        <f>$D150*LOOKUP($M$111:$R$111,'Convergence programme'!$D$40:$AR$40,'Convergence programme'!$D$46:$AR$46)/100</f>
        <v>0.69976785238065731</v>
      </c>
      <c r="Q150" s="117">
        <f>$D150*LOOKUP($M$111:$R$111,'Convergence programme'!$D$40:$AR$40,'Convergence programme'!$D$46:$AR$46)/100</f>
        <v>0.67914598362279777</v>
      </c>
      <c r="R150" s="117">
        <f>$D150*LOOKUP($M$111:$R$111,'Convergence programme'!$D$40:$AR$40,'Convergence programme'!$D$46:$AR$46)/100</f>
        <v>0.68229736250150363</v>
      </c>
      <c r="S150" s="117"/>
      <c r="T150" s="110"/>
      <c r="U150" s="118">
        <f t="shared" si="2"/>
        <v>0</v>
      </c>
      <c r="V150" s="118">
        <f t="shared" si="3"/>
        <v>107.9127963084302</v>
      </c>
      <c r="W150" s="118">
        <f t="shared" si="4"/>
        <v>185.81343965009546</v>
      </c>
      <c r="X150" s="118">
        <f t="shared" si="5"/>
        <v>278.72321231004059</v>
      </c>
      <c r="Y150" s="118">
        <f t="shared" si="6"/>
        <v>357.45058707257084</v>
      </c>
      <c r="Z150" s="118">
        <f t="shared" si="7"/>
        <v>404.37602048785351</v>
      </c>
      <c r="AA150" s="110"/>
      <c r="AB150" s="110"/>
      <c r="AG150" s="110"/>
    </row>
    <row r="151" spans="2:33" x14ac:dyDescent="0.3">
      <c r="B151" s="110"/>
      <c r="C151" s="123" t="s">
        <v>52</v>
      </c>
      <c r="D151" s="116">
        <f t="shared" si="1"/>
        <v>3.5299601178718296</v>
      </c>
      <c r="E151" s="117">
        <f>$D151*LOOKUP($E$111:$J$111,'Convergence programme'!$D$24:$AR$24,'Convergence programme'!$D$30:$AR$30)/100</f>
        <v>3.4194500744155083</v>
      </c>
      <c r="F151" s="117">
        <f>$D151*LOOKUP($E$111:$J$111,'Convergence programme'!$D$24:$AR$24,'Convergence programme'!$D$30:$AR$30)/100</f>
        <v>3.8795165011352459</v>
      </c>
      <c r="G151" s="117">
        <f>$D151*LOOKUP($E$111:$J$111,'Convergence programme'!$D$24:$AR$24,'Convergence programme'!$D$30:$AR$30)/100</f>
        <v>4.0849181702827932</v>
      </c>
      <c r="H151" s="117">
        <f>$D151*LOOKUP($E$111:$J$111,'Convergence programme'!$D$24:$AR$24,'Convergence programme'!$D$30:$AR$30)/100</f>
        <v>4.2407820806512957</v>
      </c>
      <c r="I151" s="117">
        <f>$D151*LOOKUP($E$111:$J$111,'Convergence programme'!$D$24:$AR$24,'Convergence programme'!$D$30:$AR$30)/100</f>
        <v>4.4926114509375479</v>
      </c>
      <c r="J151" s="117">
        <f>$D151*LOOKUP($E$111:$J$111,'Convergence programme'!$D$24:$AR$24,'Convergence programme'!$D$30:$AR$30)/100</f>
        <v>4.7096444478608399</v>
      </c>
      <c r="K151" s="110"/>
      <c r="L151" s="110"/>
      <c r="M151" s="117">
        <f>$D151*LOOKUP($M$111:$R$111,'Convergence programme'!$D$40:$AR$40,'Convergence programme'!$D$46:$AR$46)/100</f>
        <v>3.4194500744155083</v>
      </c>
      <c r="N151" s="117">
        <f>$D151*LOOKUP($M$111:$R$111,'Convergence programme'!$D$40:$AR$40,'Convergence programme'!$D$46:$AR$46)/100</f>
        <v>3.4118222427288871</v>
      </c>
      <c r="O151" s="117">
        <f>$D151*LOOKUP($M$111:$R$111,'Convergence programme'!$D$40:$AR$40,'Convergence programme'!$D$46:$AR$46)/100</f>
        <v>3.2796023798300808</v>
      </c>
      <c r="P151" s="117">
        <f>$D151*LOOKUP($M$111:$R$111,'Convergence programme'!$D$40:$AR$40,'Convergence programme'!$D$46:$AR$46)/100</f>
        <v>3.0327951639801456</v>
      </c>
      <c r="Q151" s="117">
        <f>$D151*LOOKUP($M$111:$R$111,'Convergence programme'!$D$40:$AR$40,'Convergence programme'!$D$46:$AR$46)/100</f>
        <v>2.9434199467158799</v>
      </c>
      <c r="R151" s="117">
        <f>$D151*LOOKUP($M$111:$R$111,'Convergence programme'!$D$40:$AR$40,'Convergence programme'!$D$46:$AR$46)/100</f>
        <v>2.9570780285935956</v>
      </c>
      <c r="S151" s="117"/>
      <c r="T151" s="110"/>
      <c r="U151" s="118">
        <f t="shared" si="2"/>
        <v>0</v>
      </c>
      <c r="V151" s="118">
        <f t="shared" si="3"/>
        <v>467.69425840635881</v>
      </c>
      <c r="W151" s="118">
        <f t="shared" si="4"/>
        <v>805.31579045271235</v>
      </c>
      <c r="X151" s="118">
        <f t="shared" si="5"/>
        <v>1207.9869166711501</v>
      </c>
      <c r="Y151" s="118">
        <f t="shared" si="6"/>
        <v>1549.1915042216679</v>
      </c>
      <c r="Z151" s="118">
        <f t="shared" si="7"/>
        <v>1752.5664192672443</v>
      </c>
      <c r="AA151" s="110"/>
      <c r="AB151" s="110"/>
      <c r="AG151" s="110"/>
    </row>
    <row r="152" spans="2:33" x14ac:dyDescent="0.3">
      <c r="B152" s="110"/>
      <c r="C152" s="123" t="s">
        <v>53</v>
      </c>
      <c r="D152" s="116">
        <f t="shared" si="1"/>
        <v>0</v>
      </c>
      <c r="E152" s="117">
        <f>$D152*LOOKUP($E$111:$J$111,'Convergence programme'!$D$24:$AR$24,'Convergence programme'!$D$30:$AR$30)/100</f>
        <v>0</v>
      </c>
      <c r="F152" s="117">
        <f>$D152*LOOKUP($E$111:$J$111,'Convergence programme'!$D$24:$AR$24,'Convergence programme'!$D$30:$AR$30)/100</f>
        <v>0</v>
      </c>
      <c r="G152" s="117">
        <f>$D152*LOOKUP($E$111:$J$111,'Convergence programme'!$D$24:$AR$24,'Convergence programme'!$D$30:$AR$30)/100</f>
        <v>0</v>
      </c>
      <c r="H152" s="117">
        <f>$D152*LOOKUP($E$111:$J$111,'Convergence programme'!$D$24:$AR$24,'Convergence programme'!$D$30:$AR$30)/100</f>
        <v>0</v>
      </c>
      <c r="I152" s="117">
        <f>$D152*LOOKUP($E$111:$J$111,'Convergence programme'!$D$24:$AR$24,'Convergence programme'!$D$30:$AR$30)/100</f>
        <v>0</v>
      </c>
      <c r="J152" s="117">
        <f>$D152*LOOKUP($E$111:$J$111,'Convergence programme'!$D$24:$AR$24,'Convergence programme'!$D$30:$AR$30)/100</f>
        <v>0</v>
      </c>
      <c r="K152" s="110"/>
      <c r="L152" s="110"/>
      <c r="M152" s="117">
        <f>$D152*LOOKUP($M$111:$R$111,'Convergence programme'!$D$40:$AR$40,'Convergence programme'!$D$46:$AR$46)/100</f>
        <v>0</v>
      </c>
      <c r="N152" s="117">
        <f>$D152*LOOKUP($M$111:$R$111,'Convergence programme'!$D$40:$AR$40,'Convergence programme'!$D$46:$AR$46)/100</f>
        <v>0</v>
      </c>
      <c r="O152" s="117">
        <f>$D152*LOOKUP($M$111:$R$111,'Convergence programme'!$D$40:$AR$40,'Convergence programme'!$D$46:$AR$46)/100</f>
        <v>0</v>
      </c>
      <c r="P152" s="117">
        <f>$D152*LOOKUP($M$111:$R$111,'Convergence programme'!$D$40:$AR$40,'Convergence programme'!$D$46:$AR$46)/100</f>
        <v>0</v>
      </c>
      <c r="Q152" s="117">
        <f>$D152*LOOKUP($M$111:$R$111,'Convergence programme'!$D$40:$AR$40,'Convergence programme'!$D$46:$AR$46)/100</f>
        <v>0</v>
      </c>
      <c r="R152" s="117">
        <f>$D152*LOOKUP($M$111:$R$111,'Convergence programme'!$D$40:$AR$40,'Convergence programme'!$D$46:$AR$46)/100</f>
        <v>0</v>
      </c>
      <c r="S152" s="117"/>
      <c r="T152" s="110"/>
      <c r="U152" s="118">
        <f t="shared" si="2"/>
        <v>0</v>
      </c>
      <c r="V152" s="118">
        <f t="shared" si="3"/>
        <v>0</v>
      </c>
      <c r="W152" s="118">
        <f t="shared" si="4"/>
        <v>0</v>
      </c>
      <c r="X152" s="118">
        <f t="shared" si="5"/>
        <v>0</v>
      </c>
      <c r="Y152" s="118">
        <f t="shared" si="6"/>
        <v>0</v>
      </c>
      <c r="Z152" s="118">
        <f t="shared" si="7"/>
        <v>0</v>
      </c>
      <c r="AA152" s="110"/>
      <c r="AB152" s="110"/>
      <c r="AG152" s="110"/>
    </row>
    <row r="153" spans="2:33" x14ac:dyDescent="0.3">
      <c r="B153" s="119"/>
      <c r="C153" s="124" t="s">
        <v>54</v>
      </c>
      <c r="D153" s="120">
        <f t="shared" si="1"/>
        <v>0.15817527016272531</v>
      </c>
      <c r="E153" s="121">
        <f>$D153*LOOKUP($E$111:$J$111,'Convergence programme'!$D$24:$AR$24,'Convergence programme'!$D$30:$AR$30)/100</f>
        <v>0.15322338532671856</v>
      </c>
      <c r="F153" s="121">
        <f>$D153*LOOKUP($E$111:$J$111,'Convergence programme'!$D$24:$AR$24,'Convergence programme'!$D$30:$AR$30)/100</f>
        <v>0.17383866961017586</v>
      </c>
      <c r="G153" s="121">
        <f>$D153*LOOKUP($E$111:$J$111,'Convergence programme'!$D$24:$AR$24,'Convergence programme'!$D$30:$AR$30)/100</f>
        <v>0.18304258790511554</v>
      </c>
      <c r="H153" s="121">
        <f>$D153*LOOKUP($E$111:$J$111,'Convergence programme'!$D$24:$AR$24,'Convergence programme'!$D$30:$AR$30)/100</f>
        <v>0.19002675070240521</v>
      </c>
      <c r="I153" s="121">
        <f>$D153*LOOKUP($E$111:$J$111,'Convergence programme'!$D$24:$AR$24,'Convergence programme'!$D$30:$AR$30)/100</f>
        <v>0.20131106478807023</v>
      </c>
      <c r="J153" s="121">
        <f>$D153*LOOKUP($E$111:$J$111,'Convergence programme'!$D$24:$AR$24,'Convergence programme'!$D$30:$AR$30)/100</f>
        <v>0.21103617549081224</v>
      </c>
      <c r="K153" s="119"/>
      <c r="L153" s="119"/>
      <c r="M153" s="121">
        <f>$D153*LOOKUP($M$111:$R$111,'Convergence programme'!$D$40:$AR$40,'Convergence programme'!$D$46:$AR$46)/100</f>
        <v>0.15322338532671856</v>
      </c>
      <c r="N153" s="121">
        <f>$D153*LOOKUP($M$111:$R$111,'Convergence programme'!$D$40:$AR$40,'Convergence programme'!$D$46:$AR$46)/100</f>
        <v>0.15288158703509525</v>
      </c>
      <c r="O153" s="121">
        <f>$D153*LOOKUP($M$111:$R$111,'Convergence programme'!$D$40:$AR$40,'Convergence programme'!$D$46:$AR$46)/100</f>
        <v>0.14695689898295203</v>
      </c>
      <c r="P153" s="121">
        <f>$D153*LOOKUP($M$111:$R$111,'Convergence programme'!$D$40:$AR$40,'Convergence programme'!$D$46:$AR$46)/100</f>
        <v>0.13589762444681094</v>
      </c>
      <c r="Q153" s="121">
        <f>$D153*LOOKUP($M$111:$R$111,'Convergence programme'!$D$40:$AR$40,'Convergence programme'!$D$46:$AR$46)/100</f>
        <v>0.13189277774470415</v>
      </c>
      <c r="R153" s="121">
        <f>$D153*LOOKUP($M$111:$R$111,'Convergence programme'!$D$40:$AR$40,'Convergence programme'!$D$46:$AR$46)/100</f>
        <v>0.1325047877161411</v>
      </c>
      <c r="S153" s="121"/>
      <c r="T153" s="119"/>
      <c r="U153" s="122">
        <f t="shared" si="2"/>
        <v>0</v>
      </c>
      <c r="V153" s="122">
        <f t="shared" si="3"/>
        <v>20.957082575080609</v>
      </c>
      <c r="W153" s="122">
        <f t="shared" si="4"/>
        <v>36.08568892216352</v>
      </c>
      <c r="X153" s="122">
        <f t="shared" si="5"/>
        <v>54.129126255594265</v>
      </c>
      <c r="Y153" s="122">
        <f t="shared" si="6"/>
        <v>69.418287043366078</v>
      </c>
      <c r="Z153" s="122">
        <f t="shared" si="7"/>
        <v>78.531387774671146</v>
      </c>
      <c r="AA153" s="110"/>
      <c r="AB153" s="110"/>
      <c r="AG153" s="110"/>
    </row>
    <row r="154" spans="2:33" x14ac:dyDescent="0.3">
      <c r="B154" s="113" t="s">
        <v>86</v>
      </c>
      <c r="C154" s="125" t="s">
        <v>55</v>
      </c>
      <c r="D154" s="116">
        <f t="shared" si="1"/>
        <v>7.9691686621503499E-2</v>
      </c>
      <c r="E154" s="117">
        <f>$D154*LOOKUP($E$111:$J$111,'Convergence programme'!$D$24:$AR$24,'Convergence programme'!$D$31:$AR$31)/100</f>
        <v>7.7196833575696469E-2</v>
      </c>
      <c r="F154" s="117">
        <f>$D154*LOOKUP($E$111:$J$111,'Convergence programme'!$D$24:$AR$24,'Convergence programme'!$D$31:$AR$31)/100</f>
        <v>8.7583202905367016E-2</v>
      </c>
      <c r="G154" s="117">
        <f>$D154*LOOKUP($E$111:$J$111,'Convergence programme'!$D$24:$AR$24,'Convergence programme'!$D$31:$AR$31)/100</f>
        <v>9.2220310663714333E-2</v>
      </c>
      <c r="H154" s="117">
        <f>$D154*LOOKUP($E$111:$J$111,'Convergence programme'!$D$24:$AR$24,'Convergence programme'!$D$31:$AR$31)/100</f>
        <v>9.573906370508789E-2</v>
      </c>
      <c r="I154" s="117">
        <f>$D154*LOOKUP($E$111:$J$111,'Convergence programme'!$D$24:$AR$24,'Convergence programme'!$D$31:$AR$31)/100</f>
        <v>0.10142431412968524</v>
      </c>
      <c r="J154" s="117">
        <f>$D154*LOOKUP($E$111:$J$111,'Convergence programme'!$D$24:$AR$24,'Convergence programme'!$D$31:$AR$31)/100</f>
        <v>0.10632400846044276</v>
      </c>
      <c r="K154" s="110"/>
      <c r="L154" s="110"/>
      <c r="M154" s="117">
        <f>$D154*LOOKUP($M$111:$R$111,'Convergence programme'!$D$40:$AR$40,'Convergence programme'!$D$47:$AR$47)/100</f>
        <v>7.7196833575696469E-2</v>
      </c>
      <c r="N154" s="117">
        <f>$D154*LOOKUP($M$111:$R$111,'Convergence programme'!$D$40:$AR$40,'Convergence programme'!$D$47:$AR$47)/100</f>
        <v>7.7024629145030485E-2</v>
      </c>
      <c r="O154" s="117">
        <f>$D154*LOOKUP($M$111:$R$111,'Convergence programme'!$D$40:$AR$40,'Convergence programme'!$D$47:$AR$47)/100</f>
        <v>7.403965947754812E-2</v>
      </c>
      <c r="P154" s="117">
        <f>$D154*LOOKUP($M$111:$R$111,'Convergence programme'!$D$40:$AR$40,'Convergence programme'!$D$47:$AR$47)/100</f>
        <v>6.8467788225558823E-2</v>
      </c>
      <c r="Q154" s="117">
        <f>$D154*LOOKUP($M$111:$R$111,'Convergence programme'!$D$40:$AR$40,'Convergence programme'!$D$47:$AR$47)/100</f>
        <v>6.6450070866687735E-2</v>
      </c>
      <c r="R154" s="117">
        <f>$D154*LOOKUP($M$111:$R$111,'Convergence programme'!$D$40:$AR$40,'Convergence programme'!$D$47:$AR$47)/100</f>
        <v>6.6758413041812917E-2</v>
      </c>
      <c r="S154" s="117"/>
      <c r="T154" s="110"/>
      <c r="U154" s="118">
        <f t="shared" si="2"/>
        <v>0</v>
      </c>
      <c r="V154" s="118">
        <f t="shared" si="3"/>
        <v>10.558573760336532</v>
      </c>
      <c r="W154" s="118">
        <f t="shared" si="4"/>
        <v>18.180651186166212</v>
      </c>
      <c r="X154" s="118">
        <f t="shared" si="5"/>
        <v>27.271275479529066</v>
      </c>
      <c r="Y154" s="118">
        <f t="shared" si="6"/>
        <v>34.974243262997504</v>
      </c>
      <c r="Z154" s="118">
        <f t="shared" si="7"/>
        <v>39.565595418629847</v>
      </c>
      <c r="AA154" s="110"/>
      <c r="AB154" s="110"/>
      <c r="AG154" s="110"/>
    </row>
    <row r="155" spans="2:33" x14ac:dyDescent="0.3">
      <c r="B155" s="110"/>
      <c r="C155" s="123" t="s">
        <v>56</v>
      </c>
      <c r="D155" s="116">
        <f t="shared" si="1"/>
        <v>0</v>
      </c>
      <c r="E155" s="117">
        <f>$D155*LOOKUP($E$111:$J$111,'Convergence programme'!$D$24:$AR$24,'Convergence programme'!$D$31:$AR$31)/100</f>
        <v>0</v>
      </c>
      <c r="F155" s="117">
        <f>$D155*LOOKUP($E$111:$J$111,'Convergence programme'!$D$24:$AR$24,'Convergence programme'!$D$31:$AR$31)/100</f>
        <v>0</v>
      </c>
      <c r="G155" s="117">
        <f>$D155*LOOKUP($E$111:$J$111,'Convergence programme'!$D$24:$AR$24,'Convergence programme'!$D$31:$AR$31)/100</f>
        <v>0</v>
      </c>
      <c r="H155" s="117">
        <f>$D155*LOOKUP($E$111:$J$111,'Convergence programme'!$D$24:$AR$24,'Convergence programme'!$D$31:$AR$31)/100</f>
        <v>0</v>
      </c>
      <c r="I155" s="117">
        <f>$D155*LOOKUP($E$111:$J$111,'Convergence programme'!$D$24:$AR$24,'Convergence programme'!$D$31:$AR$31)/100</f>
        <v>0</v>
      </c>
      <c r="J155" s="117">
        <f>$D155*LOOKUP($E$111:$J$111,'Convergence programme'!$D$24:$AR$24,'Convergence programme'!$D$31:$AR$31)/100</f>
        <v>0</v>
      </c>
      <c r="K155" s="110"/>
      <c r="L155" s="110"/>
      <c r="M155" s="117">
        <f>$D155*LOOKUP($M$111:$R$111,'Convergence programme'!$D$40:$AR$40,'Convergence programme'!$D$47:$AR$47)/100</f>
        <v>0</v>
      </c>
      <c r="N155" s="117">
        <f>$D155*LOOKUP($M$111:$R$111,'Convergence programme'!$D$40:$AR$40,'Convergence programme'!$D$47:$AR$47)/100</f>
        <v>0</v>
      </c>
      <c r="O155" s="117">
        <f>$D155*LOOKUP($M$111:$R$111,'Convergence programme'!$D$40:$AR$40,'Convergence programme'!$D$47:$AR$47)/100</f>
        <v>0</v>
      </c>
      <c r="P155" s="117">
        <f>$D155*LOOKUP($M$111:$R$111,'Convergence programme'!$D$40:$AR$40,'Convergence programme'!$D$47:$AR$47)/100</f>
        <v>0</v>
      </c>
      <c r="Q155" s="117">
        <f>$D155*LOOKUP($M$111:$R$111,'Convergence programme'!$D$40:$AR$40,'Convergence programme'!$D$47:$AR$47)/100</f>
        <v>0</v>
      </c>
      <c r="R155" s="117">
        <f>$D155*LOOKUP($M$111:$R$111,'Convergence programme'!$D$40:$AR$40,'Convergence programme'!$D$47:$AR$47)/100</f>
        <v>0</v>
      </c>
      <c r="S155" s="117"/>
      <c r="T155" s="110"/>
      <c r="U155" s="118">
        <f t="shared" si="2"/>
        <v>0</v>
      </c>
      <c r="V155" s="118">
        <f t="shared" si="3"/>
        <v>0</v>
      </c>
      <c r="W155" s="118">
        <f t="shared" si="4"/>
        <v>0</v>
      </c>
      <c r="X155" s="118">
        <f t="shared" si="5"/>
        <v>0</v>
      </c>
      <c r="Y155" s="118">
        <f t="shared" si="6"/>
        <v>0</v>
      </c>
      <c r="Z155" s="118">
        <f t="shared" si="7"/>
        <v>0</v>
      </c>
      <c r="AA155" s="110"/>
      <c r="AB155" s="110"/>
      <c r="AG155" s="110"/>
    </row>
    <row r="156" spans="2:33" x14ac:dyDescent="0.3">
      <c r="B156" s="110"/>
      <c r="C156" s="123" t="s">
        <v>57</v>
      </c>
      <c r="D156" s="116">
        <f t="shared" si="1"/>
        <v>1.1642703666042671</v>
      </c>
      <c r="E156" s="117">
        <f>$D156*LOOKUP($E$111:$J$111,'Convergence programme'!$D$24:$AR$24,'Convergence programme'!$D$31:$AR$31)/100</f>
        <v>1.1278213517395002</v>
      </c>
      <c r="F156" s="117">
        <f>$D156*LOOKUP($E$111:$J$111,'Convergence programme'!$D$24:$AR$24,'Convergence programme'!$D$31:$AR$31)/100</f>
        <v>1.2795629265486332</v>
      </c>
      <c r="G156" s="117">
        <f>$D156*LOOKUP($E$111:$J$111,'Convergence programme'!$D$24:$AR$24,'Convergence programme'!$D$31:$AR$31)/100</f>
        <v>1.3473096060164227</v>
      </c>
      <c r="H156" s="117">
        <f>$D156*LOOKUP($E$111:$J$111,'Convergence programme'!$D$24:$AR$24,'Convergence programme'!$D$31:$AR$31)/100</f>
        <v>1.3987174763621408</v>
      </c>
      <c r="I156" s="117">
        <f>$D156*LOOKUP($E$111:$J$111,'Convergence programme'!$D$24:$AR$24,'Convergence programme'!$D$31:$AR$31)/100</f>
        <v>1.4817771890712073</v>
      </c>
      <c r="J156" s="117">
        <f>$D156*LOOKUP($E$111:$J$111,'Convergence programme'!$D$24:$AR$24,'Convergence programme'!$D$31:$AR$31)/100</f>
        <v>1.5533601754097175</v>
      </c>
      <c r="K156" s="110"/>
      <c r="L156" s="110"/>
      <c r="M156" s="117">
        <f>$D156*LOOKUP($M$111:$R$111,'Convergence programme'!$D$40:$AR$40,'Convergence programme'!$D$47:$AR$47)/100</f>
        <v>1.1278213517395002</v>
      </c>
      <c r="N156" s="117">
        <f>$D156*LOOKUP($M$111:$R$111,'Convergence programme'!$D$40:$AR$40,'Convergence programme'!$D$47:$AR$47)/100</f>
        <v>1.1253054994075675</v>
      </c>
      <c r="O156" s="117">
        <f>$D156*LOOKUP($M$111:$R$111,'Convergence programme'!$D$40:$AR$40,'Convergence programme'!$D$47:$AR$47)/100</f>
        <v>1.0816960355300074</v>
      </c>
      <c r="P156" s="117">
        <f>$D156*LOOKUP($M$111:$R$111,'Convergence programme'!$D$40:$AR$40,'Convergence programme'!$D$47:$AR$47)/100</f>
        <v>1.0002927567157913</v>
      </c>
      <c r="Q156" s="117">
        <f>$D156*LOOKUP($M$111:$R$111,'Convergence programme'!$D$40:$AR$40,'Convergence programme'!$D$47:$AR$47)/100</f>
        <v>0.97081454350800689</v>
      </c>
      <c r="R156" s="117">
        <f>$D156*LOOKUP($M$111:$R$111,'Convergence programme'!$D$40:$AR$40,'Convergence programme'!$D$47:$AR$47)/100</f>
        <v>0.97531932528000764</v>
      </c>
      <c r="S156" s="117"/>
      <c r="T156" s="110"/>
      <c r="U156" s="118">
        <f t="shared" si="2"/>
        <v>0</v>
      </c>
      <c r="V156" s="118">
        <f t="shared" si="3"/>
        <v>154.2574271410657</v>
      </c>
      <c r="W156" s="118">
        <f t="shared" si="4"/>
        <v>265.61357048641531</v>
      </c>
      <c r="X156" s="118">
        <f t="shared" si="5"/>
        <v>398.4247196463495</v>
      </c>
      <c r="Y156" s="118">
        <f t="shared" si="6"/>
        <v>510.96264556320034</v>
      </c>
      <c r="Z156" s="118">
        <f t="shared" si="7"/>
        <v>578.04085012970984</v>
      </c>
      <c r="AA156" s="110"/>
      <c r="AB156" s="110"/>
      <c r="AG156" s="110"/>
    </row>
    <row r="157" spans="2:33" x14ac:dyDescent="0.3">
      <c r="B157" s="110"/>
      <c r="C157" s="123" t="s">
        <v>58</v>
      </c>
      <c r="D157" s="116">
        <f t="shared" si="1"/>
        <v>0.45779537196476</v>
      </c>
      <c r="E157" s="117">
        <f>$D157*LOOKUP($E$111:$J$111,'Convergence programme'!$D$24:$AR$24,'Convergence programme'!$D$31:$AR$31)/100</f>
        <v>0.44346348583556794</v>
      </c>
      <c r="F157" s="117">
        <f>$D157*LOOKUP($E$111:$J$111,'Convergence programme'!$D$24:$AR$24,'Convergence programme'!$D$31:$AR$31)/100</f>
        <v>0.503128828761776</v>
      </c>
      <c r="G157" s="117">
        <f>$D157*LOOKUP($E$111:$J$111,'Convergence programme'!$D$24:$AR$24,'Convergence programme'!$D$31:$AR$31)/100</f>
        <v>0.52976707123185651</v>
      </c>
      <c r="H157" s="117">
        <f>$D157*LOOKUP($E$111:$J$111,'Convergence programme'!$D$24:$AR$24,'Convergence programme'!$D$31:$AR$31)/100</f>
        <v>0.54998083411880072</v>
      </c>
      <c r="I157" s="117">
        <f>$D157*LOOKUP($E$111:$J$111,'Convergence programme'!$D$24:$AR$24,'Convergence programme'!$D$31:$AR$31)/100</f>
        <v>0.58264021733907079</v>
      </c>
      <c r="J157" s="117">
        <f>$D157*LOOKUP($E$111:$J$111,'Convergence programme'!$D$24:$AR$24,'Convergence programme'!$D$31:$AR$31)/100</f>
        <v>0.61078690972012417</v>
      </c>
      <c r="K157" s="110"/>
      <c r="L157" s="110"/>
      <c r="M157" s="117">
        <f>$D157*LOOKUP($M$111:$R$111,'Convergence programme'!$D$40:$AR$40,'Convergence programme'!$D$47:$AR$47)/100</f>
        <v>0.44346348583556794</v>
      </c>
      <c r="N157" s="117">
        <f>$D157*LOOKUP($M$111:$R$111,'Convergence programme'!$D$40:$AR$40,'Convergence programme'!$D$47:$AR$47)/100</f>
        <v>0.44247424348504344</v>
      </c>
      <c r="O157" s="117">
        <f>$D157*LOOKUP($M$111:$R$111,'Convergence programme'!$D$40:$AR$40,'Convergence programme'!$D$47:$AR$47)/100</f>
        <v>0.42532684258087089</v>
      </c>
      <c r="P157" s="117">
        <f>$D157*LOOKUP($M$111:$R$111,'Convergence programme'!$D$40:$AR$40,'Convergence programme'!$D$47:$AR$47)/100</f>
        <v>0.39331877523428382</v>
      </c>
      <c r="Q157" s="117">
        <f>$D157*LOOKUP($M$111:$R$111,'Convergence programme'!$D$40:$AR$40,'Convergence programme'!$D$47:$AR$47)/100</f>
        <v>0.38172783384523684</v>
      </c>
      <c r="R157" s="117">
        <f>$D157*LOOKUP($M$111:$R$111,'Convergence programme'!$D$40:$AR$40,'Convergence programme'!$D$47:$AR$47)/100</f>
        <v>0.38349913053549622</v>
      </c>
      <c r="S157" s="117"/>
      <c r="T157" s="110"/>
      <c r="U157" s="118">
        <f t="shared" si="2"/>
        <v>0</v>
      </c>
      <c r="V157" s="118">
        <f t="shared" si="3"/>
        <v>60.654585276732561</v>
      </c>
      <c r="W157" s="118">
        <f t="shared" si="4"/>
        <v>104.44022865098562</v>
      </c>
      <c r="X157" s="118">
        <f t="shared" si="5"/>
        <v>156.66205888451691</v>
      </c>
      <c r="Y157" s="118">
        <f t="shared" si="6"/>
        <v>200.91238349383394</v>
      </c>
      <c r="Z157" s="118">
        <f t="shared" si="7"/>
        <v>227.28777918462794</v>
      </c>
      <c r="AA157" s="110"/>
      <c r="AB157" s="110"/>
      <c r="AG157" s="110"/>
    </row>
    <row r="158" spans="2:33" x14ac:dyDescent="0.3">
      <c r="B158" s="110"/>
      <c r="C158" s="123" t="s">
        <v>59</v>
      </c>
      <c r="D158" s="116">
        <f t="shared" si="1"/>
        <v>0.48165310237838299</v>
      </c>
      <c r="E158" s="117">
        <f>$D158*LOOKUP($E$111:$J$111,'Convergence programme'!$D$24:$AR$24,'Convergence programme'!$D$31:$AR$31)/100</f>
        <v>0.46657431862521209</v>
      </c>
      <c r="F158" s="117">
        <f>$D158*LOOKUP($E$111:$J$111,'Convergence programme'!$D$24:$AR$24,'Convergence programme'!$D$31:$AR$31)/100</f>
        <v>0.52934908500509226</v>
      </c>
      <c r="G158" s="117">
        <f>$D158*LOOKUP($E$111:$J$111,'Convergence programme'!$D$24:$AR$24,'Convergence programme'!$D$31:$AR$31)/100</f>
        <v>0.55737556345671269</v>
      </c>
      <c r="H158" s="117">
        <f>$D158*LOOKUP($E$111:$J$111,'Convergence programme'!$D$24:$AR$24,'Convergence programme'!$D$31:$AR$31)/100</f>
        <v>0.57864275443650082</v>
      </c>
      <c r="I158" s="117">
        <f>$D158*LOOKUP($E$111:$J$111,'Convergence programme'!$D$24:$AR$24,'Convergence programme'!$D$31:$AR$31)/100</f>
        <v>0.61300416176636463</v>
      </c>
      <c r="J158" s="117">
        <f>$D158*LOOKUP($E$111:$J$111,'Convergence programme'!$D$24:$AR$24,'Convergence programme'!$D$31:$AR$31)/100</f>
        <v>0.64261770208862867</v>
      </c>
      <c r="K158" s="110"/>
      <c r="L158" s="110"/>
      <c r="M158" s="117">
        <f>$D158*LOOKUP($M$111:$R$111,'Convergence programme'!$D$40:$AR$40,'Convergence programme'!$D$47:$AR$47)/100</f>
        <v>0.46657431862521209</v>
      </c>
      <c r="N158" s="117">
        <f>$D158*LOOKUP($M$111:$R$111,'Convergence programme'!$D$40:$AR$40,'Convergence programme'!$D$47:$AR$47)/100</f>
        <v>0.46553352250468932</v>
      </c>
      <c r="O158" s="117">
        <f>$D158*LOOKUP($M$111:$R$111,'Convergence programme'!$D$40:$AR$40,'Convergence programme'!$D$47:$AR$47)/100</f>
        <v>0.44749249511777106</v>
      </c>
      <c r="P158" s="117">
        <f>$D158*LOOKUP($M$111:$R$111,'Convergence programme'!$D$40:$AR$40,'Convergence programme'!$D$47:$AR$47)/100</f>
        <v>0.41381634659653488</v>
      </c>
      <c r="Q158" s="117">
        <f>$D158*LOOKUP($M$111:$R$111,'Convergence programme'!$D$40:$AR$40,'Convergence programme'!$D$47:$AR$47)/100</f>
        <v>0.40162135026976936</v>
      </c>
      <c r="R158" s="117">
        <f>$D158*LOOKUP($M$111:$R$111,'Convergence programme'!$D$40:$AR$40,'Convergence programme'!$D$47:$AR$47)/100</f>
        <v>0.40348495702148129</v>
      </c>
      <c r="S158" s="117"/>
      <c r="T158" s="110"/>
      <c r="U158" s="118">
        <f t="shared" si="2"/>
        <v>0</v>
      </c>
      <c r="V158" s="118">
        <f t="shared" si="3"/>
        <v>63.815562500402933</v>
      </c>
      <c r="W158" s="118">
        <f t="shared" si="4"/>
        <v>109.88306833894163</v>
      </c>
      <c r="X158" s="118">
        <f t="shared" si="5"/>
        <v>164.82640783996595</v>
      </c>
      <c r="Y158" s="118">
        <f t="shared" si="6"/>
        <v>211.38281149659528</v>
      </c>
      <c r="Z158" s="118">
        <f t="shared" si="7"/>
        <v>239.13274506714737</v>
      </c>
      <c r="AA158" s="110"/>
      <c r="AB158" s="110"/>
      <c r="AG158" s="110"/>
    </row>
    <row r="159" spans="2:33" x14ac:dyDescent="0.3">
      <c r="B159" s="110"/>
      <c r="C159" s="123" t="s">
        <v>60</v>
      </c>
      <c r="D159" s="116">
        <f t="shared" si="1"/>
        <v>0</v>
      </c>
      <c r="E159" s="117">
        <f>$D159*LOOKUP($E$111:$J$111,'Convergence programme'!$D$24:$AR$24,'Convergence programme'!$D$31:$AR$31)/100</f>
        <v>0</v>
      </c>
      <c r="F159" s="117">
        <f>$D159*LOOKUP($E$111:$J$111,'Convergence programme'!$D$24:$AR$24,'Convergence programme'!$D$31:$AR$31)/100</f>
        <v>0</v>
      </c>
      <c r="G159" s="117">
        <f>$D159*LOOKUP($E$111:$J$111,'Convergence programme'!$D$24:$AR$24,'Convergence programme'!$D$31:$AR$31)/100</f>
        <v>0</v>
      </c>
      <c r="H159" s="117">
        <f>$D159*LOOKUP($E$111:$J$111,'Convergence programme'!$D$24:$AR$24,'Convergence programme'!$D$31:$AR$31)/100</f>
        <v>0</v>
      </c>
      <c r="I159" s="117">
        <f>$D159*LOOKUP($E$111:$J$111,'Convergence programme'!$D$24:$AR$24,'Convergence programme'!$D$31:$AR$31)/100</f>
        <v>0</v>
      </c>
      <c r="J159" s="117">
        <f>$D159*LOOKUP($E$111:$J$111,'Convergence programme'!$D$24:$AR$24,'Convergence programme'!$D$31:$AR$31)/100</f>
        <v>0</v>
      </c>
      <c r="K159" s="110"/>
      <c r="L159" s="110"/>
      <c r="M159" s="117">
        <f>$D159*LOOKUP($M$111:$R$111,'Convergence programme'!$D$40:$AR$40,'Convergence programme'!$D$47:$AR$47)/100</f>
        <v>0</v>
      </c>
      <c r="N159" s="117">
        <f>$D159*LOOKUP($M$111:$R$111,'Convergence programme'!$D$40:$AR$40,'Convergence programme'!$D$47:$AR$47)/100</f>
        <v>0</v>
      </c>
      <c r="O159" s="117">
        <f>$D159*LOOKUP($M$111:$R$111,'Convergence programme'!$D$40:$AR$40,'Convergence programme'!$D$47:$AR$47)/100</f>
        <v>0</v>
      </c>
      <c r="P159" s="117">
        <f>$D159*LOOKUP($M$111:$R$111,'Convergence programme'!$D$40:$AR$40,'Convergence programme'!$D$47:$AR$47)/100</f>
        <v>0</v>
      </c>
      <c r="Q159" s="117">
        <f>$D159*LOOKUP($M$111:$R$111,'Convergence programme'!$D$40:$AR$40,'Convergence programme'!$D$47:$AR$47)/100</f>
        <v>0</v>
      </c>
      <c r="R159" s="117">
        <f>$D159*LOOKUP($M$111:$R$111,'Convergence programme'!$D$40:$AR$40,'Convergence programme'!$D$47:$AR$47)/100</f>
        <v>0</v>
      </c>
      <c r="S159" s="117"/>
      <c r="T159" s="110"/>
      <c r="U159" s="118">
        <f t="shared" si="2"/>
        <v>0</v>
      </c>
      <c r="V159" s="118">
        <f t="shared" si="3"/>
        <v>0</v>
      </c>
      <c r="W159" s="118">
        <f t="shared" si="4"/>
        <v>0</v>
      </c>
      <c r="X159" s="118">
        <f t="shared" si="5"/>
        <v>0</v>
      </c>
      <c r="Y159" s="118">
        <f t="shared" si="6"/>
        <v>0</v>
      </c>
      <c r="Z159" s="118">
        <f t="shared" si="7"/>
        <v>0</v>
      </c>
      <c r="AA159" s="110"/>
      <c r="AB159" s="110"/>
      <c r="AG159" s="110"/>
    </row>
    <row r="160" spans="2:33" x14ac:dyDescent="0.3">
      <c r="B160" s="119"/>
      <c r="C160" s="124" t="s">
        <v>61</v>
      </c>
      <c r="D160" s="120">
        <f t="shared" si="1"/>
        <v>0</v>
      </c>
      <c r="E160" s="121">
        <f>$D160*LOOKUP($E$111:$J$111,'Convergence programme'!$D$24:$AR$24,'Convergence programme'!$D$31:$AR$31)/100</f>
        <v>0</v>
      </c>
      <c r="F160" s="121">
        <f>$D160*LOOKUP($E$111:$J$111,'Convergence programme'!$D$24:$AR$24,'Convergence programme'!$D$31:$AR$31)/100</f>
        <v>0</v>
      </c>
      <c r="G160" s="121">
        <f>$D160*LOOKUP($E$111:$J$111,'Convergence programme'!$D$24:$AR$24,'Convergence programme'!$D$31:$AR$31)/100</f>
        <v>0</v>
      </c>
      <c r="H160" s="121">
        <f>$D160*LOOKUP($E$111:$J$111,'Convergence programme'!$D$24:$AR$24,'Convergence programme'!$D$31:$AR$31)/100</f>
        <v>0</v>
      </c>
      <c r="I160" s="121">
        <f>$D160*LOOKUP($E$111:$J$111,'Convergence programme'!$D$24:$AR$24,'Convergence programme'!$D$31:$AR$31)/100</f>
        <v>0</v>
      </c>
      <c r="J160" s="121">
        <f>$D160*LOOKUP($E$111:$J$111,'Convergence programme'!$D$24:$AR$24,'Convergence programme'!$D$31:$AR$31)/100</f>
        <v>0</v>
      </c>
      <c r="K160" s="119"/>
      <c r="L160" s="119"/>
      <c r="M160" s="121">
        <f>$D160*LOOKUP($M$111:$R$111,'Convergence programme'!$D$40:$AR$40,'Convergence programme'!$D$47:$AR$47)/100</f>
        <v>0</v>
      </c>
      <c r="N160" s="121">
        <f>$D160*LOOKUP($M$111:$R$111,'Convergence programme'!$D$40:$AR$40,'Convergence programme'!$D$47:$AR$47)/100</f>
        <v>0</v>
      </c>
      <c r="O160" s="121">
        <f>$D160*LOOKUP($M$111:$R$111,'Convergence programme'!$D$40:$AR$40,'Convergence programme'!$D$47:$AR$47)/100</f>
        <v>0</v>
      </c>
      <c r="P160" s="121">
        <f>$D160*LOOKUP($M$111:$R$111,'Convergence programme'!$D$40:$AR$40,'Convergence programme'!$D$47:$AR$47)/100</f>
        <v>0</v>
      </c>
      <c r="Q160" s="121">
        <f>$D160*LOOKUP($M$111:$R$111,'Convergence programme'!$D$40:$AR$40,'Convergence programme'!$D$47:$AR$47)/100</f>
        <v>0</v>
      </c>
      <c r="R160" s="121">
        <f>$D160*LOOKUP($M$111:$R$111,'Convergence programme'!$D$40:$AR$40,'Convergence programme'!$D$47:$AR$47)/100</f>
        <v>0</v>
      </c>
      <c r="S160" s="121"/>
      <c r="T160" s="119"/>
      <c r="U160" s="122">
        <f t="shared" si="2"/>
        <v>0</v>
      </c>
      <c r="V160" s="122">
        <f t="shared" si="3"/>
        <v>0</v>
      </c>
      <c r="W160" s="122">
        <f t="shared" si="4"/>
        <v>0</v>
      </c>
      <c r="X160" s="122">
        <f t="shared" si="5"/>
        <v>0</v>
      </c>
      <c r="Y160" s="122">
        <f t="shared" si="6"/>
        <v>0</v>
      </c>
      <c r="Z160" s="122">
        <f t="shared" si="7"/>
        <v>0</v>
      </c>
      <c r="AA160" s="110"/>
      <c r="AB160" s="110"/>
      <c r="AG160" s="110"/>
    </row>
    <row r="161" spans="2:33" x14ac:dyDescent="0.3">
      <c r="B161" s="113" t="s">
        <v>87</v>
      </c>
      <c r="C161" s="125" t="s">
        <v>62</v>
      </c>
      <c r="D161" s="116">
        <f>SUM(F53:G53)</f>
        <v>0.78784251226782298</v>
      </c>
      <c r="E161" s="117">
        <f>$D161*LOOKUP($E$111:$J$111,'Convergence programme'!$D$24:$AR$24,'Convergence programme'!$D$32:$AR$32)/100</f>
        <v>0.78555989670458248</v>
      </c>
      <c r="F161" s="117">
        <f>$D161*LOOKUP($E$111:$J$111,'Convergence programme'!$D$24:$AR$24,'Convergence programme'!$D$32:$AR$32)/100</f>
        <v>0.79699392794710933</v>
      </c>
      <c r="G161" s="117">
        <f>$D161*LOOKUP($E$111:$J$111,'Convergence programme'!$D$24:$AR$24,'Convergence programme'!$D$32:$AR$32)/100</f>
        <v>0.81429336321756352</v>
      </c>
      <c r="H161" s="117">
        <f>$D161*LOOKUP($E$111:$J$111,'Convergence programme'!$D$24:$AR$24,'Convergence programme'!$D$32:$AR$32)/100</f>
        <v>0.83121963587385228</v>
      </c>
      <c r="I161" s="117">
        <f>$D161*LOOKUP($E$111:$J$111,'Convergence programme'!$D$24:$AR$24,'Convergence programme'!$D$32:$AR$32)/100</f>
        <v>0.85487308094678682</v>
      </c>
      <c r="J161" s="117">
        <f>$D161*LOOKUP($E$111:$J$111,'Convergence programme'!$D$24:$AR$24,'Convergence programme'!$D$32:$AR$32)/100</f>
        <v>0.86494669298236615</v>
      </c>
      <c r="K161" s="110"/>
      <c r="L161" s="110"/>
      <c r="M161" s="117">
        <f>$D161*LOOKUP($M$111:$R$111,'Convergence programme'!$D$40:$AR$40,'Convergence programme'!$D$48:$AR$48)/100</f>
        <v>0.78555989670458248</v>
      </c>
      <c r="N161" s="117">
        <f>$D161*LOOKUP($M$111:$R$111,'Convergence programme'!$D$40:$AR$40,'Convergence programme'!$D$48:$AR$48)/100</f>
        <v>0.77211096451612204</v>
      </c>
      <c r="O161" s="117">
        <f>$D161*LOOKUP($M$111:$R$111,'Convergence programme'!$D$40:$AR$40,'Convergence programme'!$D$48:$AR$48)/100</f>
        <v>0.76158848257228295</v>
      </c>
      <c r="P161" s="117">
        <f>$D161*LOOKUP($M$111:$R$111,'Convergence programme'!$D$40:$AR$40,'Convergence programme'!$D$48:$AR$48)/100</f>
        <v>0.74813673316283058</v>
      </c>
      <c r="Q161" s="117">
        <f>$D161*LOOKUP($M$111:$R$111,'Convergence programme'!$D$40:$AR$40,'Convergence programme'!$D$48:$AR$48)/100</f>
        <v>0.7150013846113985</v>
      </c>
      <c r="R161" s="117">
        <f>$D161*LOOKUP($M$111:$R$111,'Convergence programme'!$D$40:$AR$40,'Convergence programme'!$D$48:$AR$48)/100</f>
        <v>0.6655909088801526</v>
      </c>
      <c r="S161" s="117"/>
      <c r="T161" s="110"/>
      <c r="U161" s="118">
        <f t="shared" si="2"/>
        <v>0</v>
      </c>
      <c r="V161" s="118">
        <f t="shared" si="3"/>
        <v>24.882963430987282</v>
      </c>
      <c r="W161" s="118">
        <f t="shared" si="4"/>
        <v>52.704880645280561</v>
      </c>
      <c r="X161" s="118">
        <f t="shared" si="5"/>
        <v>83.082902711021703</v>
      </c>
      <c r="Y161" s="118">
        <f t="shared" si="6"/>
        <v>139.87169633538832</v>
      </c>
      <c r="Z161" s="118">
        <f t="shared" si="7"/>
        <v>199.35578410221356</v>
      </c>
      <c r="AA161" s="110"/>
      <c r="AB161" s="110"/>
      <c r="AG161" s="110"/>
    </row>
    <row r="162" spans="2:33" x14ac:dyDescent="0.3">
      <c r="B162" s="110"/>
      <c r="C162" s="123" t="s">
        <v>63</v>
      </c>
      <c r="D162" s="116">
        <f t="shared" si="1"/>
        <v>0</v>
      </c>
      <c r="E162" s="117">
        <f>$D162*LOOKUP($E$111:$J$111,'Convergence programme'!$D$24:$AR$24,'Convergence programme'!$D$32:$AR$32)/100</f>
        <v>0</v>
      </c>
      <c r="F162" s="117">
        <f>$D162*LOOKUP($E$111:$J$111,'Convergence programme'!$D$24:$AR$24,'Convergence programme'!$D$32:$AR$32)/100</f>
        <v>0</v>
      </c>
      <c r="G162" s="117">
        <f>$D162*LOOKUP($E$111:$J$111,'Convergence programme'!$D$24:$AR$24,'Convergence programme'!$D$32:$AR$32)/100</f>
        <v>0</v>
      </c>
      <c r="H162" s="117">
        <f>$D162*LOOKUP($E$111:$J$111,'Convergence programme'!$D$24:$AR$24,'Convergence programme'!$D$32:$AR$32)/100</f>
        <v>0</v>
      </c>
      <c r="I162" s="117">
        <f>$D162*LOOKUP($E$111:$J$111,'Convergence programme'!$D$24:$AR$24,'Convergence programme'!$D$32:$AR$32)/100</f>
        <v>0</v>
      </c>
      <c r="J162" s="117">
        <f>$D162*LOOKUP($E$111:$J$111,'Convergence programme'!$D$24:$AR$24,'Convergence programme'!$D$32:$AR$32)/100</f>
        <v>0</v>
      </c>
      <c r="K162" s="110"/>
      <c r="L162" s="110"/>
      <c r="M162" s="117">
        <f>$D162*LOOKUP($M$111:$R$111,'Convergence programme'!$D$40:$AR$40,'Convergence programme'!$D$48:$AR$48)/100</f>
        <v>0</v>
      </c>
      <c r="N162" s="117">
        <f>$D162*LOOKUP($M$111:$R$111,'Convergence programme'!$D$40:$AR$40,'Convergence programme'!$D$48:$AR$48)/100</f>
        <v>0</v>
      </c>
      <c r="O162" s="117">
        <f>$D162*LOOKUP($M$111:$R$111,'Convergence programme'!$D$40:$AR$40,'Convergence programme'!$D$48:$AR$48)/100</f>
        <v>0</v>
      </c>
      <c r="P162" s="117">
        <f>$D162*LOOKUP($M$111:$R$111,'Convergence programme'!$D$40:$AR$40,'Convergence programme'!$D$48:$AR$48)/100</f>
        <v>0</v>
      </c>
      <c r="Q162" s="117">
        <f>$D162*LOOKUP($M$111:$R$111,'Convergence programme'!$D$40:$AR$40,'Convergence programme'!$D$48:$AR$48)/100</f>
        <v>0</v>
      </c>
      <c r="R162" s="117">
        <f>$D162*LOOKUP($M$111:$R$111,'Convergence programme'!$D$40:$AR$40,'Convergence programme'!$D$48:$AR$48)/100</f>
        <v>0</v>
      </c>
      <c r="S162" s="117"/>
      <c r="T162" s="110"/>
      <c r="U162" s="118">
        <f t="shared" si="2"/>
        <v>0</v>
      </c>
      <c r="V162" s="118">
        <f t="shared" si="3"/>
        <v>0</v>
      </c>
      <c r="W162" s="118">
        <f t="shared" si="4"/>
        <v>0</v>
      </c>
      <c r="X162" s="118">
        <f t="shared" si="5"/>
        <v>0</v>
      </c>
      <c r="Y162" s="118">
        <f t="shared" si="6"/>
        <v>0</v>
      </c>
      <c r="Z162" s="118">
        <f t="shared" si="7"/>
        <v>0</v>
      </c>
      <c r="AA162" s="110"/>
      <c r="AB162" s="110"/>
      <c r="AG162" s="110"/>
    </row>
    <row r="163" spans="2:33" x14ac:dyDescent="0.3">
      <c r="B163" s="110"/>
      <c r="C163" s="123" t="s">
        <v>64</v>
      </c>
      <c r="D163" s="116">
        <f t="shared" si="1"/>
        <v>10.59422404660655</v>
      </c>
      <c r="E163" s="117">
        <f>$D163*LOOKUP($E$111:$J$111,'Convergence programme'!$D$24:$AR$24,'Convergence programme'!$D$32:$AR$32)/100</f>
        <v>10.563529408639335</v>
      </c>
      <c r="F163" s="117">
        <f>$D163*LOOKUP($E$111:$J$111,'Convergence programme'!$D$24:$AR$24,'Convergence programme'!$D$32:$AR$32)/100</f>
        <v>10.71728436201262</v>
      </c>
      <c r="G163" s="117">
        <f>$D163*LOOKUP($E$111:$J$111,'Convergence programme'!$D$24:$AR$24,'Convergence programme'!$D$32:$AR$32)/100</f>
        <v>10.949912190901161</v>
      </c>
      <c r="H163" s="117">
        <f>$D163*LOOKUP($E$111:$J$111,'Convergence programme'!$D$24:$AR$24,'Convergence programme'!$D$32:$AR$32)/100</f>
        <v>11.177522052012227</v>
      </c>
      <c r="I163" s="117">
        <f>$D163*LOOKUP($E$111:$J$111,'Convergence programme'!$D$24:$AR$24,'Convergence programme'!$D$32:$AR$32)/100</f>
        <v>11.495593103871872</v>
      </c>
      <c r="J163" s="117">
        <f>$D163*LOOKUP($E$111:$J$111,'Convergence programme'!$D$24:$AR$24,'Convergence programme'!$D$32:$AR$32)/100</f>
        <v>11.631054317504933</v>
      </c>
      <c r="K163" s="110"/>
      <c r="L163" s="110"/>
      <c r="M163" s="117">
        <f>$D163*LOOKUP($M$111:$R$111,'Convergence programme'!$D$40:$AR$40,'Convergence programme'!$D$48:$AR$48)/100</f>
        <v>10.563529408639335</v>
      </c>
      <c r="N163" s="117">
        <f>$D163*LOOKUP($M$111:$R$111,'Convergence programme'!$D$40:$AR$40,'Convergence programme'!$D$48:$AR$48)/100</f>
        <v>10.382679811703987</v>
      </c>
      <c r="O163" s="117">
        <f>$D163*LOOKUP($M$111:$R$111,'Convergence programme'!$D$40:$AR$40,'Convergence programme'!$D$48:$AR$48)/100</f>
        <v>10.241182584144495</v>
      </c>
      <c r="P163" s="117">
        <f>$D163*LOOKUP($M$111:$R$111,'Convergence programme'!$D$40:$AR$40,'Convergence programme'!$D$48:$AR$48)/100</f>
        <v>10.060295103660197</v>
      </c>
      <c r="Q163" s="117">
        <f>$D163*LOOKUP($M$111:$R$111,'Convergence programme'!$D$40:$AR$40,'Convergence programme'!$D$48:$AR$48)/100</f>
        <v>9.6147196225836744</v>
      </c>
      <c r="R163" s="117">
        <f>$D163*LOOKUP($M$111:$R$111,'Convergence programme'!$D$40:$AR$40,'Convergence programme'!$D$48:$AR$48)/100</f>
        <v>8.9502903210479818</v>
      </c>
      <c r="S163" s="117"/>
      <c r="T163" s="110"/>
      <c r="U163" s="118">
        <f t="shared" si="2"/>
        <v>0</v>
      </c>
      <c r="V163" s="118">
        <f t="shared" si="3"/>
        <v>334.60455030863301</v>
      </c>
      <c r="W163" s="118">
        <f t="shared" si="4"/>
        <v>708.72960675666616</v>
      </c>
      <c r="X163" s="118">
        <f t="shared" si="5"/>
        <v>1117.2269483520304</v>
      </c>
      <c r="Y163" s="118">
        <f t="shared" si="6"/>
        <v>1880.873481288198</v>
      </c>
      <c r="Z163" s="118">
        <f t="shared" si="7"/>
        <v>2680.7639964569512</v>
      </c>
      <c r="AA163" s="110"/>
      <c r="AB163" s="110"/>
      <c r="AG163" s="110"/>
    </row>
    <row r="164" spans="2:33" x14ac:dyDescent="0.3">
      <c r="B164" s="110"/>
      <c r="C164" s="123" t="s">
        <v>65</v>
      </c>
      <c r="D164" s="116">
        <f t="shared" si="1"/>
        <v>6.1056486488397503</v>
      </c>
      <c r="E164" s="117">
        <f>$D164*LOOKUP($E$111:$J$111,'Convergence programme'!$D$24:$AR$24,'Convergence programme'!$D$32:$AR$32)/100</f>
        <v>6.0879587572529115</v>
      </c>
      <c r="F164" s="117">
        <f>$D164*LOOKUP($E$111:$J$111,'Convergence programme'!$D$24:$AR$24,'Convergence programme'!$D$32:$AR$32)/100</f>
        <v>6.1765706007618011</v>
      </c>
      <c r="G164" s="117">
        <f>$D164*LOOKUP($E$111:$J$111,'Convergence programme'!$D$24:$AR$24,'Convergence programme'!$D$32:$AR$32)/100</f>
        <v>6.3106383515368849</v>
      </c>
      <c r="H164" s="117">
        <f>$D164*LOOKUP($E$111:$J$111,'Convergence programme'!$D$24:$AR$24,'Convergence programme'!$D$32:$AR$32)/100</f>
        <v>6.4418141540158329</v>
      </c>
      <c r="I164" s="117">
        <f>$D164*LOOKUP($E$111:$J$111,'Convergence programme'!$D$24:$AR$24,'Convergence programme'!$D$32:$AR$32)/100</f>
        <v>6.6251244256769208</v>
      </c>
      <c r="J164" s="117">
        <f>$D164*LOOKUP($E$111:$J$111,'Convergence programme'!$D$24:$AR$24,'Convergence programme'!$D$32:$AR$32)/100</f>
        <v>6.7031932462295511</v>
      </c>
      <c r="K164" s="110"/>
      <c r="L164" s="110"/>
      <c r="M164" s="117">
        <f>$D164*LOOKUP($M$111:$R$111,'Convergence programme'!$D$40:$AR$40,'Convergence programme'!$D$48:$AR$48)/100</f>
        <v>6.0879587572529115</v>
      </c>
      <c r="N164" s="117">
        <f>$D164*LOOKUP($M$111:$R$111,'Convergence programme'!$D$40:$AR$40,'Convergence programme'!$D$48:$AR$48)/100</f>
        <v>5.9837317659873062</v>
      </c>
      <c r="O164" s="117">
        <f>$D164*LOOKUP($M$111:$R$111,'Convergence programme'!$D$40:$AR$40,'Convergence programme'!$D$48:$AR$48)/100</f>
        <v>5.9021842781805036</v>
      </c>
      <c r="P164" s="117">
        <f>$D164*LOOKUP($M$111:$R$111,'Convergence programme'!$D$40:$AR$40,'Convergence programme'!$D$48:$AR$48)/100</f>
        <v>5.7979354539200099</v>
      </c>
      <c r="Q164" s="117">
        <f>$D164*LOOKUP($M$111:$R$111,'Convergence programme'!$D$40:$AR$40,'Convergence programme'!$D$48:$AR$48)/100</f>
        <v>5.5411420047704807</v>
      </c>
      <c r="R164" s="117">
        <f>$D164*LOOKUP($M$111:$R$111,'Convergence programme'!$D$40:$AR$40,'Convergence programme'!$D$48:$AR$48)/100</f>
        <v>5.158219022461985</v>
      </c>
      <c r="S164" s="117"/>
      <c r="T164" s="110"/>
      <c r="U164" s="118">
        <f t="shared" si="2"/>
        <v>0</v>
      </c>
      <c r="V164" s="118">
        <f t="shared" si="3"/>
        <v>192.83883477449493</v>
      </c>
      <c r="W164" s="118">
        <f t="shared" si="4"/>
        <v>408.45407335638129</v>
      </c>
      <c r="X164" s="118">
        <f t="shared" si="5"/>
        <v>643.87870009582309</v>
      </c>
      <c r="Y164" s="118">
        <f t="shared" si="6"/>
        <v>1083.9824209064402</v>
      </c>
      <c r="Z164" s="118">
        <f t="shared" si="7"/>
        <v>1544.9742237675662</v>
      </c>
      <c r="AA164" s="110"/>
      <c r="AB164" s="110"/>
      <c r="AG164" s="110"/>
    </row>
    <row r="165" spans="2:33" x14ac:dyDescent="0.3">
      <c r="B165" s="110"/>
      <c r="C165" s="123" t="s">
        <v>66</v>
      </c>
      <c r="D165" s="116">
        <f t="shared" si="1"/>
        <v>4.7828949190524996</v>
      </c>
      <c r="E165" s="117">
        <f>$D165*LOOKUP($E$111:$J$111,'Convergence programme'!$D$24:$AR$24,'Convergence programme'!$D$32:$AR$32)/100</f>
        <v>4.7690374409276561</v>
      </c>
      <c r="F165" s="117">
        <f>$D165*LOOKUP($E$111:$J$111,'Convergence programme'!$D$24:$AR$24,'Convergence programme'!$D$32:$AR$32)/100</f>
        <v>4.838452037224001</v>
      </c>
      <c r="G165" s="117">
        <f>$D165*LOOKUP($E$111:$J$111,'Convergence programme'!$D$24:$AR$24,'Convergence programme'!$D$32:$AR$32)/100</f>
        <v>4.943474779420737</v>
      </c>
      <c r="H165" s="117">
        <f>$D165*LOOKUP($E$111:$J$111,'Convergence programme'!$D$24:$AR$24,'Convergence programme'!$D$32:$AR$32)/100</f>
        <v>5.0462320973182262</v>
      </c>
      <c r="I165" s="117">
        <f>$D165*LOOKUP($E$111:$J$111,'Convergence programme'!$D$24:$AR$24,'Convergence programme'!$D$32:$AR$32)/100</f>
        <v>5.1898292509317994</v>
      </c>
      <c r="J165" s="117">
        <f>$D165*LOOKUP($E$111:$J$111,'Convergence programme'!$D$24:$AR$24,'Convergence programme'!$D$32:$AR$32)/100</f>
        <v>5.2509849096722609</v>
      </c>
      <c r="K165" s="110"/>
      <c r="L165" s="110"/>
      <c r="M165" s="117">
        <f>$D165*LOOKUP($M$111:$R$111,'Convergence programme'!$D$40:$AR$40,'Convergence programme'!$D$48:$AR$48)/100</f>
        <v>4.7690374409276561</v>
      </c>
      <c r="N165" s="117">
        <f>$D165*LOOKUP($M$111:$R$111,'Convergence programme'!$D$40:$AR$40,'Convergence programme'!$D$48:$AR$48)/100</f>
        <v>4.6873906289960319</v>
      </c>
      <c r="O165" s="117">
        <f>$D165*LOOKUP($M$111:$R$111,'Convergence programme'!$D$40:$AR$40,'Convergence programme'!$D$48:$AR$48)/100</f>
        <v>4.6235099362924368</v>
      </c>
      <c r="P165" s="117">
        <f>$D165*LOOKUP($M$111:$R$111,'Convergence programme'!$D$40:$AR$40,'Convergence programme'!$D$48:$AR$48)/100</f>
        <v>4.5418460213589329</v>
      </c>
      <c r="Q165" s="117">
        <f>$D165*LOOKUP($M$111:$R$111,'Convergence programme'!$D$40:$AR$40,'Convergence programme'!$D$48:$AR$48)/100</f>
        <v>4.3406853988234966</v>
      </c>
      <c r="R165" s="117">
        <f>$D165*LOOKUP($M$111:$R$111,'Convergence programme'!$D$40:$AR$40,'Convergence programme'!$D$48:$AR$48)/100</f>
        <v>4.0407204824309089</v>
      </c>
      <c r="S165" s="117"/>
      <c r="T165" s="110"/>
      <c r="U165" s="118">
        <f t="shared" si="2"/>
        <v>0</v>
      </c>
      <c r="V165" s="118">
        <f t="shared" si="3"/>
        <v>151.06140822796908</v>
      </c>
      <c r="W165" s="118">
        <f t="shared" si="4"/>
        <v>319.96484312830023</v>
      </c>
      <c r="X165" s="118">
        <f t="shared" si="5"/>
        <v>504.38607595929329</v>
      </c>
      <c r="Y165" s="118">
        <f t="shared" si="6"/>
        <v>849.14385210830278</v>
      </c>
      <c r="Z165" s="118">
        <f t="shared" si="7"/>
        <v>1210.264427241352</v>
      </c>
      <c r="AA165" s="110"/>
      <c r="AB165" s="110"/>
      <c r="AG165" s="110"/>
    </row>
    <row r="166" spans="2:33" x14ac:dyDescent="0.3">
      <c r="B166" s="110"/>
      <c r="C166" s="123" t="s">
        <v>67</v>
      </c>
      <c r="D166" s="116">
        <f t="shared" si="1"/>
        <v>0</v>
      </c>
      <c r="E166" s="117">
        <f>$D166*LOOKUP($E$111:$J$111,'Convergence programme'!$D$24:$AR$24,'Convergence programme'!$D$32:$AR$32)/100</f>
        <v>0</v>
      </c>
      <c r="F166" s="117">
        <f>$D166*LOOKUP($E$111:$J$111,'Convergence programme'!$D$24:$AR$24,'Convergence programme'!$D$32:$AR$32)/100</f>
        <v>0</v>
      </c>
      <c r="G166" s="117">
        <f>$D166*LOOKUP($E$111:$J$111,'Convergence programme'!$D$24:$AR$24,'Convergence programme'!$D$32:$AR$32)/100</f>
        <v>0</v>
      </c>
      <c r="H166" s="117">
        <f>$D166*LOOKUP($E$111:$J$111,'Convergence programme'!$D$24:$AR$24,'Convergence programme'!$D$32:$AR$32)/100</f>
        <v>0</v>
      </c>
      <c r="I166" s="117">
        <f>$D166*LOOKUP($E$111:$J$111,'Convergence programme'!$D$24:$AR$24,'Convergence programme'!$D$32:$AR$32)/100</f>
        <v>0</v>
      </c>
      <c r="J166" s="117">
        <f>$D166*LOOKUP($E$111:$J$111,'Convergence programme'!$D$24:$AR$24,'Convergence programme'!$D$32:$AR$32)/100</f>
        <v>0</v>
      </c>
      <c r="K166" s="110"/>
      <c r="L166" s="110"/>
      <c r="M166" s="117">
        <f>$D166*LOOKUP($M$111:$R$111,'Convergence programme'!$D$40:$AR$40,'Convergence programme'!$D$48:$AR$48)/100</f>
        <v>0</v>
      </c>
      <c r="N166" s="117">
        <f>$D166*LOOKUP($M$111:$R$111,'Convergence programme'!$D$40:$AR$40,'Convergence programme'!$D$48:$AR$48)/100</f>
        <v>0</v>
      </c>
      <c r="O166" s="117">
        <f>$D166*LOOKUP($M$111:$R$111,'Convergence programme'!$D$40:$AR$40,'Convergence programme'!$D$48:$AR$48)/100</f>
        <v>0</v>
      </c>
      <c r="P166" s="117">
        <f>$D166*LOOKUP($M$111:$R$111,'Convergence programme'!$D$40:$AR$40,'Convergence programme'!$D$48:$AR$48)/100</f>
        <v>0</v>
      </c>
      <c r="Q166" s="117">
        <f>$D166*LOOKUP($M$111:$R$111,'Convergence programme'!$D$40:$AR$40,'Convergence programme'!$D$48:$AR$48)/100</f>
        <v>0</v>
      </c>
      <c r="R166" s="117">
        <f>$D166*LOOKUP($M$111:$R$111,'Convergence programme'!$D$40:$AR$40,'Convergence programme'!$D$48:$AR$48)/100</f>
        <v>0</v>
      </c>
      <c r="S166" s="117"/>
      <c r="T166" s="110"/>
      <c r="U166" s="118">
        <f t="shared" si="2"/>
        <v>0</v>
      </c>
      <c r="V166" s="118">
        <f t="shared" si="3"/>
        <v>0</v>
      </c>
      <c r="W166" s="118">
        <f t="shared" si="4"/>
        <v>0</v>
      </c>
      <c r="X166" s="118">
        <f t="shared" si="5"/>
        <v>0</v>
      </c>
      <c r="Y166" s="118">
        <f t="shared" si="6"/>
        <v>0</v>
      </c>
      <c r="Z166" s="118">
        <f t="shared" si="7"/>
        <v>0</v>
      </c>
      <c r="AA166" s="110"/>
      <c r="AB166" s="110"/>
      <c r="AG166" s="110"/>
    </row>
    <row r="167" spans="2:33" x14ac:dyDescent="0.3">
      <c r="B167" s="119"/>
      <c r="C167" s="124" t="s">
        <v>68</v>
      </c>
      <c r="D167" s="120">
        <f t="shared" si="1"/>
        <v>1.4042352069041822E-2</v>
      </c>
      <c r="E167" s="121">
        <f>$D167*LOOKUP($E$111:$J$111,'Convergence programme'!$D$24:$AR$24,'Convergence programme'!$D$32:$AR$32)/100</f>
        <v>1.4001667172151667E-2</v>
      </c>
      <c r="F167" s="121">
        <f>$D167*LOOKUP($E$111:$J$111,'Convergence programme'!$D$24:$AR$24,'Convergence programme'!$D$32:$AR$32)/100</f>
        <v>1.4205465126407534E-2</v>
      </c>
      <c r="G167" s="121">
        <f>$D167*LOOKUP($E$111:$J$111,'Convergence programme'!$D$24:$AR$24,'Convergence programme'!$D$32:$AR$32)/100</f>
        <v>1.4513806903959054E-2</v>
      </c>
      <c r="H167" s="121">
        <f>$D167*LOOKUP($E$111:$J$111,'Convergence programme'!$D$24:$AR$24,'Convergence programme'!$D$32:$AR$32)/100</f>
        <v>1.4815497503482584E-2</v>
      </c>
      <c r="I167" s="121">
        <f>$D167*LOOKUP($E$111:$J$111,'Convergence programme'!$D$24:$AR$24,'Convergence programme'!$D$32:$AR$32)/100</f>
        <v>1.5237091918848401E-2</v>
      </c>
      <c r="J167" s="121">
        <f>$D167*LOOKUP($E$111:$J$111,'Convergence programme'!$D$24:$AR$24,'Convergence programme'!$D$32:$AR$32)/100</f>
        <v>1.541664202512961E-2</v>
      </c>
      <c r="K167" s="119"/>
      <c r="L167" s="119"/>
      <c r="M167" s="121">
        <f>$D167*LOOKUP($M$111:$R$111,'Convergence programme'!$D$40:$AR$40,'Convergence programme'!$D$48:$AR$48)/100</f>
        <v>1.4001667172151667E-2</v>
      </c>
      <c r="N167" s="121">
        <f>$D167*LOOKUP($M$111:$R$111,'Convergence programme'!$D$40:$AR$40,'Convergence programme'!$D$48:$AR$48)/100</f>
        <v>1.3761956014398313E-2</v>
      </c>
      <c r="O167" s="121">
        <f>$D167*LOOKUP($M$111:$R$111,'Convergence programme'!$D$40:$AR$40,'Convergence programme'!$D$48:$AR$48)/100</f>
        <v>1.3574405337969095E-2</v>
      </c>
      <c r="P167" s="121">
        <f>$D167*LOOKUP($M$111:$R$111,'Convergence programme'!$D$40:$AR$40,'Convergence programme'!$D$48:$AR$48)/100</f>
        <v>1.3334643966615423E-2</v>
      </c>
      <c r="Q167" s="121">
        <f>$D167*LOOKUP($M$111:$R$111,'Convergence programme'!$D$40:$AR$40,'Convergence programme'!$D$48:$AR$48)/100</f>
        <v>1.2744045943477207E-2</v>
      </c>
      <c r="R167" s="121">
        <f>$D167*LOOKUP($M$111:$R$111,'Convergence programme'!$D$40:$AR$40,'Convergence programme'!$D$48:$AR$48)/100</f>
        <v>1.1863363211442639E-2</v>
      </c>
      <c r="S167" s="121"/>
      <c r="T167" s="119"/>
      <c r="U167" s="122">
        <f t="shared" si="2"/>
        <v>0</v>
      </c>
      <c r="V167" s="122">
        <f t="shared" si="3"/>
        <v>0.44350911200922127</v>
      </c>
      <c r="W167" s="122">
        <f t="shared" si="4"/>
        <v>0.93940156598995916</v>
      </c>
      <c r="X167" s="122">
        <f t="shared" si="5"/>
        <v>1.4808535368671609</v>
      </c>
      <c r="Y167" s="122">
        <f t="shared" si="6"/>
        <v>2.4930459753711944</v>
      </c>
      <c r="Z167" s="122">
        <f t="shared" si="7"/>
        <v>3.5532788136869704</v>
      </c>
      <c r="AA167" s="110"/>
      <c r="AB167" s="110"/>
      <c r="AG167" s="110"/>
    </row>
    <row r="168" spans="2:33" x14ac:dyDescent="0.3">
      <c r="B168" s="113" t="s">
        <v>88</v>
      </c>
      <c r="C168" s="125" t="s">
        <v>69</v>
      </c>
      <c r="D168" s="116">
        <f t="shared" si="1"/>
        <v>1.373452834459165</v>
      </c>
      <c r="E168" s="117">
        <f>$D168*LOOKUP($E$111:$J$111,'Convergence programme'!$D$24:$AR$24,'Convergence programme'!$D$33:$AR$33)/100</f>
        <v>1.3694735305164405</v>
      </c>
      <c r="F168" s="117">
        <f>$D168*LOOKUP($E$111:$J$111,'Convergence programme'!$D$24:$AR$24,'Convergence programme'!$D$33:$AR$33)/100</f>
        <v>1.3894065785238887</v>
      </c>
      <c r="G168" s="117">
        <f>$D168*LOOKUP($E$111:$J$111,'Convergence programme'!$D$24:$AR$24,'Convergence programme'!$D$33:$AR$33)/100</f>
        <v>1.4195648373595975</v>
      </c>
      <c r="H168" s="117">
        <f>$D168*LOOKUP($E$111:$J$111,'Convergence programme'!$D$24:$AR$24,'Convergence programme'!$D$33:$AR$33)/100</f>
        <v>1.449072558502609</v>
      </c>
      <c r="I168" s="117">
        <f>$D168*LOOKUP($E$111:$J$111,'Convergence programme'!$D$24:$AR$24,'Convergence programme'!$D$33:$AR$33)/100</f>
        <v>1.4903078189439782</v>
      </c>
      <c r="J168" s="117">
        <f>$D168*LOOKUP($E$111:$J$111,'Convergence programme'!$D$24:$AR$24,'Convergence programme'!$D$33:$AR$33)/100</f>
        <v>1.5078692360902579</v>
      </c>
      <c r="K168" s="110"/>
      <c r="L168" s="110"/>
      <c r="M168" s="117">
        <f>$D168*LOOKUP($M$111:$R$111,'Convergence programme'!$D$40:$AR$40,'Convergence programme'!$D$49:$AR$49)/100</f>
        <v>1.3694735305164405</v>
      </c>
      <c r="N168" s="117">
        <f>$D168*LOOKUP($M$111:$R$111,'Convergence programme'!$D$40:$AR$40,'Convergence programme'!$D$49:$AR$49)/100</f>
        <v>1.3460278878314329</v>
      </c>
      <c r="O168" s="117">
        <f>$D168*LOOKUP($M$111:$R$111,'Convergence programme'!$D$40:$AR$40,'Convergence programme'!$D$49:$AR$49)/100</f>
        <v>1.3276839517956502</v>
      </c>
      <c r="P168" s="117">
        <f>$D168*LOOKUP($M$111:$R$111,'Convergence programme'!$D$40:$AR$40,'Convergence programme'!$D$49:$AR$49)/100</f>
        <v>1.3042333978243179</v>
      </c>
      <c r="Q168" s="117">
        <f>$D168*LOOKUP($M$111:$R$111,'Convergence programme'!$D$40:$AR$40,'Convergence programme'!$D$49:$AR$49)/100</f>
        <v>1.246468251008674</v>
      </c>
      <c r="R168" s="117">
        <f>$D168*LOOKUP($M$111:$R$111,'Convergence programme'!$D$40:$AR$40,'Convergence programme'!$D$49:$AR$49)/100</f>
        <v>1.1603305307304033</v>
      </c>
      <c r="S168" s="117"/>
      <c r="T168" s="110"/>
      <c r="U168" s="118">
        <f t="shared" si="2"/>
        <v>0</v>
      </c>
      <c r="V168" s="118">
        <f t="shared" si="3"/>
        <v>43.378690692455812</v>
      </c>
      <c r="W168" s="118">
        <f t="shared" si="4"/>
        <v>91.880885563947245</v>
      </c>
      <c r="X168" s="118">
        <f t="shared" si="5"/>
        <v>144.83916067829105</v>
      </c>
      <c r="Y168" s="118">
        <f t="shared" si="6"/>
        <v>243.83956793530425</v>
      </c>
      <c r="Z168" s="118">
        <f t="shared" si="7"/>
        <v>347.53870535985465</v>
      </c>
      <c r="AA168" s="110"/>
      <c r="AB168" s="110"/>
      <c r="AG168" s="110"/>
    </row>
    <row r="169" spans="2:33" x14ac:dyDescent="0.3">
      <c r="B169" s="110"/>
      <c r="C169" s="123" t="s">
        <v>70</v>
      </c>
      <c r="D169" s="116">
        <f t="shared" si="1"/>
        <v>0</v>
      </c>
      <c r="E169" s="117">
        <f>$D169*LOOKUP($E$111:$J$111,'Convergence programme'!$D$24:$AR$24,'Convergence programme'!$D$33:$AR$33)/100</f>
        <v>0</v>
      </c>
      <c r="F169" s="117">
        <f>$D169*LOOKUP($E$111:$J$111,'Convergence programme'!$D$24:$AR$24,'Convergence programme'!$D$33:$AR$33)/100</f>
        <v>0</v>
      </c>
      <c r="G169" s="117">
        <f>$D169*LOOKUP($E$111:$J$111,'Convergence programme'!$D$24:$AR$24,'Convergence programme'!$D$33:$AR$33)/100</f>
        <v>0</v>
      </c>
      <c r="H169" s="117">
        <f>$D169*LOOKUP($E$111:$J$111,'Convergence programme'!$D$24:$AR$24,'Convergence programme'!$D$33:$AR$33)/100</f>
        <v>0</v>
      </c>
      <c r="I169" s="117">
        <f>$D169*LOOKUP($E$111:$J$111,'Convergence programme'!$D$24:$AR$24,'Convergence programme'!$D$33:$AR$33)/100</f>
        <v>0</v>
      </c>
      <c r="J169" s="117">
        <f>$D169*LOOKUP($E$111:$J$111,'Convergence programme'!$D$24:$AR$24,'Convergence programme'!$D$33:$AR$33)/100</f>
        <v>0</v>
      </c>
      <c r="K169" s="110"/>
      <c r="L169" s="110"/>
      <c r="M169" s="117">
        <f>$D169*LOOKUP($M$111:$R$111,'Convergence programme'!$D$40:$AR$40,'Convergence programme'!$D$49:$AR$49)/100</f>
        <v>0</v>
      </c>
      <c r="N169" s="117">
        <f>$D169*LOOKUP($M$111:$R$111,'Convergence programme'!$D$40:$AR$40,'Convergence programme'!$D$49:$AR$49)/100</f>
        <v>0</v>
      </c>
      <c r="O169" s="117">
        <f>$D169*LOOKUP($M$111:$R$111,'Convergence programme'!$D$40:$AR$40,'Convergence programme'!$D$49:$AR$49)/100</f>
        <v>0</v>
      </c>
      <c r="P169" s="117">
        <f>$D169*LOOKUP($M$111:$R$111,'Convergence programme'!$D$40:$AR$40,'Convergence programme'!$D$49:$AR$49)/100</f>
        <v>0</v>
      </c>
      <c r="Q169" s="117">
        <f>$D169*LOOKUP($M$111:$R$111,'Convergence programme'!$D$40:$AR$40,'Convergence programme'!$D$49:$AR$49)/100</f>
        <v>0</v>
      </c>
      <c r="R169" s="117">
        <f>$D169*LOOKUP($M$111:$R$111,'Convergence programme'!$D$40:$AR$40,'Convergence programme'!$D$49:$AR$49)/100</f>
        <v>0</v>
      </c>
      <c r="S169" s="117"/>
      <c r="T169" s="110"/>
      <c r="U169" s="118">
        <f t="shared" si="2"/>
        <v>0</v>
      </c>
      <c r="V169" s="118">
        <f t="shared" si="3"/>
        <v>0</v>
      </c>
      <c r="W169" s="118">
        <f t="shared" si="4"/>
        <v>0</v>
      </c>
      <c r="X169" s="118">
        <f t="shared" si="5"/>
        <v>0</v>
      </c>
      <c r="Y169" s="118">
        <f t="shared" si="6"/>
        <v>0</v>
      </c>
      <c r="Z169" s="118">
        <f t="shared" si="7"/>
        <v>0</v>
      </c>
      <c r="AA169" s="110"/>
      <c r="AB169" s="110"/>
      <c r="AG169" s="110"/>
    </row>
    <row r="170" spans="2:33" x14ac:dyDescent="0.3">
      <c r="B170" s="110"/>
      <c r="C170" s="123" t="s">
        <v>71</v>
      </c>
      <c r="D170" s="116">
        <f t="shared" si="1"/>
        <v>14.779104056398729</v>
      </c>
      <c r="E170" s="117">
        <f>$D170*LOOKUP($E$111:$J$111,'Convergence programme'!$D$24:$AR$24,'Convergence programme'!$D$33:$AR$33)/100</f>
        <v>14.736284568487649</v>
      </c>
      <c r="F170" s="117">
        <f>$D170*LOOKUP($E$111:$J$111,'Convergence programme'!$D$24:$AR$24,'Convergence programme'!$D$33:$AR$33)/100</f>
        <v>14.950775072473011</v>
      </c>
      <c r="G170" s="117">
        <f>$D170*LOOKUP($E$111:$J$111,'Convergence programme'!$D$24:$AR$24,'Convergence programme'!$D$33:$AR$33)/100</f>
        <v>15.275294440237293</v>
      </c>
      <c r="H170" s="117">
        <f>$D170*LOOKUP($E$111:$J$111,'Convergence programme'!$D$24:$AR$24,'Convergence programme'!$D$33:$AR$33)/100</f>
        <v>15.592813666451921</v>
      </c>
      <c r="I170" s="117">
        <f>$D170*LOOKUP($E$111:$J$111,'Convergence programme'!$D$24:$AR$24,'Convergence programme'!$D$33:$AR$33)/100</f>
        <v>16.036527632862473</v>
      </c>
      <c r="J170" s="117">
        <f>$D170*LOOKUP($E$111:$J$111,'Convergence programme'!$D$24:$AR$24,'Convergence programme'!$D$33:$AR$33)/100</f>
        <v>16.225498091017958</v>
      </c>
      <c r="K170" s="110"/>
      <c r="L170" s="110"/>
      <c r="M170" s="117">
        <f>$D170*LOOKUP($M$111:$R$111,'Convergence programme'!$D$40:$AR$40,'Convergence programme'!$D$49:$AR$49)/100</f>
        <v>14.736284568487649</v>
      </c>
      <c r="N170" s="117">
        <f>$D170*LOOKUP($M$111:$R$111,'Convergence programme'!$D$40:$AR$40,'Convergence programme'!$D$49:$AR$49)/100</f>
        <v>14.483996623669132</v>
      </c>
      <c r="O170" s="117">
        <f>$D170*LOOKUP($M$111:$R$111,'Convergence programme'!$D$40:$AR$40,'Convergence programme'!$D$49:$AR$49)/100</f>
        <v>14.286605834065856</v>
      </c>
      <c r="P170" s="117">
        <f>$D170*LOOKUP($M$111:$R$111,'Convergence programme'!$D$40:$AR$40,'Convergence programme'!$D$49:$AR$49)/100</f>
        <v>14.03426504111901</v>
      </c>
      <c r="Q170" s="117">
        <f>$D170*LOOKUP($M$111:$R$111,'Convergence programme'!$D$40:$AR$40,'Convergence programme'!$D$49:$AR$49)/100</f>
        <v>13.412680452116557</v>
      </c>
      <c r="R170" s="117">
        <f>$D170*LOOKUP($M$111:$R$111,'Convergence programme'!$D$40:$AR$40,'Convergence programme'!$D$49:$AR$49)/100</f>
        <v>12.485791447096723</v>
      </c>
      <c r="S170" s="117"/>
      <c r="T170" s="110"/>
      <c r="U170" s="118">
        <f t="shared" si="2"/>
        <v>0</v>
      </c>
      <c r="V170" s="118">
        <f t="shared" si="3"/>
        <v>466.77844880387909</v>
      </c>
      <c r="W170" s="118">
        <f t="shared" si="4"/>
        <v>988.68860617143639</v>
      </c>
      <c r="X170" s="118">
        <f t="shared" si="5"/>
        <v>1558.5486253329109</v>
      </c>
      <c r="Y170" s="118">
        <f t="shared" si="6"/>
        <v>2623.8471807459155</v>
      </c>
      <c r="Z170" s="118">
        <f t="shared" si="7"/>
        <v>3739.7066439212344</v>
      </c>
      <c r="AA170" s="110"/>
      <c r="AB170" s="110"/>
      <c r="AG170" s="110"/>
    </row>
    <row r="171" spans="2:33" x14ac:dyDescent="0.3">
      <c r="B171" s="110"/>
      <c r="C171" s="123" t="s">
        <v>72</v>
      </c>
      <c r="D171" s="116">
        <f t="shared" si="1"/>
        <v>5.4490627974821502</v>
      </c>
      <c r="E171" s="117">
        <f>$D171*LOOKUP($E$111:$J$111,'Convergence programme'!$D$24:$AR$24,'Convergence programme'!$D$33:$AR$33)/100</f>
        <v>5.433275231626121</v>
      </c>
      <c r="F171" s="117">
        <f>$D171*LOOKUP($E$111:$J$111,'Convergence programme'!$D$24:$AR$24,'Convergence programme'!$D$33:$AR$33)/100</f>
        <v>5.5123579839512731</v>
      </c>
      <c r="G171" s="117">
        <f>$D171*LOOKUP($E$111:$J$111,'Convergence programme'!$D$24:$AR$24,'Convergence programme'!$D$33:$AR$33)/100</f>
        <v>5.6320084314478631</v>
      </c>
      <c r="H171" s="117">
        <f>$D171*LOOKUP($E$111:$J$111,'Convergence programme'!$D$24:$AR$24,'Convergence programme'!$D$33:$AR$33)/100</f>
        <v>5.749077923377067</v>
      </c>
      <c r="I171" s="117">
        <f>$D171*LOOKUP($E$111:$J$111,'Convergence programme'!$D$24:$AR$24,'Convergence programme'!$D$33:$AR$33)/100</f>
        <v>5.9126754769137575</v>
      </c>
      <c r="J171" s="117">
        <f>$D171*LOOKUP($E$111:$J$111,'Convergence programme'!$D$24:$AR$24,'Convergence programme'!$D$33:$AR$33)/100</f>
        <v>5.9823489760263353</v>
      </c>
      <c r="K171" s="110"/>
      <c r="L171" s="110"/>
      <c r="M171" s="117">
        <f>$D171*LOOKUP($M$111:$R$111,'Convergence programme'!$D$40:$AR$40,'Convergence programme'!$D$49:$AR$49)/100</f>
        <v>5.433275231626121</v>
      </c>
      <c r="N171" s="117">
        <f>$D171*LOOKUP($M$111:$R$111,'Convergence programme'!$D$40:$AR$40,'Convergence programme'!$D$49:$AR$49)/100</f>
        <v>5.3402565446260386</v>
      </c>
      <c r="O171" s="117">
        <f>$D171*LOOKUP($M$111:$R$111,'Convergence programme'!$D$40:$AR$40,'Convergence programme'!$D$49:$AR$49)/100</f>
        <v>5.2674784652452953</v>
      </c>
      <c r="P171" s="117">
        <f>$D171*LOOKUP($M$111:$R$111,'Convergence programme'!$D$40:$AR$40,'Convergence programme'!$D$49:$AR$49)/100</f>
        <v>5.1744402931147944</v>
      </c>
      <c r="Q171" s="117">
        <f>$D171*LOOKUP($M$111:$R$111,'Convergence programme'!$D$40:$AR$40,'Convergence programme'!$D$49:$AR$49)/100</f>
        <v>4.9452617551942204</v>
      </c>
      <c r="R171" s="117">
        <f>$D171*LOOKUP($M$111:$R$111,'Convergence programme'!$D$40:$AR$40,'Convergence programme'!$D$49:$AR$49)/100</f>
        <v>4.6035173317586136</v>
      </c>
      <c r="S171" s="117"/>
      <c r="T171" s="110"/>
      <c r="U171" s="118">
        <f t="shared" si="2"/>
        <v>0</v>
      </c>
      <c r="V171" s="118">
        <f t="shared" si="3"/>
        <v>172.10143932523448</v>
      </c>
      <c r="W171" s="118">
        <f t="shared" si="4"/>
        <v>364.52996620256783</v>
      </c>
      <c r="X171" s="118">
        <f t="shared" si="5"/>
        <v>574.63763026227264</v>
      </c>
      <c r="Y171" s="118">
        <f t="shared" si="6"/>
        <v>967.41372171953708</v>
      </c>
      <c r="Z171" s="118">
        <f t="shared" si="7"/>
        <v>1378.8316442677217</v>
      </c>
      <c r="AA171" s="110"/>
      <c r="AB171" s="110"/>
      <c r="AG171" s="110"/>
    </row>
    <row r="172" spans="2:33" x14ac:dyDescent="0.3">
      <c r="B172" s="110"/>
      <c r="C172" s="123" t="s">
        <v>73</v>
      </c>
      <c r="D172" s="116">
        <f t="shared" si="1"/>
        <v>4.0656611888442997</v>
      </c>
      <c r="E172" s="117">
        <f>$D172*LOOKUP($E$111:$J$111,'Convergence programme'!$D$24:$AR$24,'Convergence programme'!$D$33:$AR$33)/100</f>
        <v>4.0538817515075083</v>
      </c>
      <c r="F172" s="117">
        <f>$D172*LOOKUP($E$111:$J$111,'Convergence programme'!$D$24:$AR$24,'Convergence programme'!$D$33:$AR$33)/100</f>
        <v>4.112887068345465</v>
      </c>
      <c r="G172" s="117">
        <f>$D172*LOOKUP($E$111:$J$111,'Convergence programme'!$D$24:$AR$24,'Convergence programme'!$D$33:$AR$33)/100</f>
        <v>4.2021608019569614</v>
      </c>
      <c r="H172" s="117">
        <f>$D172*LOOKUP($E$111:$J$111,'Convergence programme'!$D$24:$AR$24,'Convergence programme'!$D$33:$AR$33)/100</f>
        <v>4.2895088299433919</v>
      </c>
      <c r="I172" s="117">
        <f>$D172*LOOKUP($E$111:$J$111,'Convergence programme'!$D$24:$AR$24,'Convergence programme'!$D$33:$AR$33)/100</f>
        <v>4.4115724303686497</v>
      </c>
      <c r="J172" s="117">
        <f>$D172*LOOKUP($E$111:$J$111,'Convergence programme'!$D$24:$AR$24,'Convergence programme'!$D$33:$AR$33)/100</f>
        <v>4.4635573040544294</v>
      </c>
      <c r="K172" s="110"/>
      <c r="L172" s="110"/>
      <c r="M172" s="117">
        <f>$D172*LOOKUP($M$111:$R$111,'Convergence programme'!$D$40:$AR$40,'Convergence programme'!$D$49:$AR$49)/100</f>
        <v>4.0538817515075083</v>
      </c>
      <c r="N172" s="117">
        <f>$D172*LOOKUP($M$111:$R$111,'Convergence programme'!$D$40:$AR$40,'Convergence programme'!$D$49:$AR$49)/100</f>
        <v>3.9844785385828492</v>
      </c>
      <c r="O172" s="117">
        <f>$D172*LOOKUP($M$111:$R$111,'Convergence programme'!$D$40:$AR$40,'Convergence programme'!$D$49:$AR$49)/100</f>
        <v>3.9301772717900278</v>
      </c>
      <c r="P172" s="117">
        <f>$D172*LOOKUP($M$111:$R$111,'Convergence programme'!$D$40:$AR$40,'Convergence programme'!$D$49:$AR$49)/100</f>
        <v>3.8607595205967815</v>
      </c>
      <c r="Q172" s="117">
        <f>$D172*LOOKUP($M$111:$R$111,'Convergence programme'!$D$40:$AR$40,'Convergence programme'!$D$49:$AR$49)/100</f>
        <v>3.6897645584226808</v>
      </c>
      <c r="R172" s="117">
        <f>$D172*LOOKUP($M$111:$R$111,'Convergence programme'!$D$40:$AR$40,'Convergence programme'!$D$49:$AR$49)/100</f>
        <v>3.4347818044143903</v>
      </c>
      <c r="S172" s="117"/>
      <c r="T172" s="110"/>
      <c r="U172" s="118">
        <f t="shared" si="2"/>
        <v>0</v>
      </c>
      <c r="V172" s="118">
        <f t="shared" si="3"/>
        <v>128.40852976261584</v>
      </c>
      <c r="W172" s="118">
        <f t="shared" si="4"/>
        <v>271.98353016693358</v>
      </c>
      <c r="X172" s="118">
        <f t="shared" si="5"/>
        <v>428.7493093466104</v>
      </c>
      <c r="Y172" s="118">
        <f t="shared" si="6"/>
        <v>721.80787194596883</v>
      </c>
      <c r="Z172" s="118">
        <f t="shared" si="7"/>
        <v>1028.775499640039</v>
      </c>
      <c r="AA172" s="110"/>
      <c r="AB172" s="110"/>
      <c r="AG172" s="110"/>
    </row>
    <row r="173" spans="2:33" x14ac:dyDescent="0.3">
      <c r="B173" s="110"/>
      <c r="C173" s="123" t="s">
        <v>74</v>
      </c>
      <c r="D173" s="116">
        <f t="shared" si="1"/>
        <v>0</v>
      </c>
      <c r="E173" s="117">
        <f>$D173*LOOKUP($E$111:$J$111,'Convergence programme'!$D$24:$AR$24,'Convergence programme'!$D$33:$AR$33)/100</f>
        <v>0</v>
      </c>
      <c r="F173" s="117">
        <f>$D173*LOOKUP($E$111:$J$111,'Convergence programme'!$D$24:$AR$24,'Convergence programme'!$D$33:$AR$33)/100</f>
        <v>0</v>
      </c>
      <c r="G173" s="117">
        <f>$D173*LOOKUP($E$111:$J$111,'Convergence programme'!$D$24:$AR$24,'Convergence programme'!$D$33:$AR$33)/100</f>
        <v>0</v>
      </c>
      <c r="H173" s="117">
        <f>$D173*LOOKUP($E$111:$J$111,'Convergence programme'!$D$24:$AR$24,'Convergence programme'!$D$33:$AR$33)/100</f>
        <v>0</v>
      </c>
      <c r="I173" s="117">
        <f>$D173*LOOKUP($E$111:$J$111,'Convergence programme'!$D$24:$AR$24,'Convergence programme'!$D$33:$AR$33)/100</f>
        <v>0</v>
      </c>
      <c r="J173" s="117">
        <f>$D173*LOOKUP($E$111:$J$111,'Convergence programme'!$D$24:$AR$24,'Convergence programme'!$D$33:$AR$33)/100</f>
        <v>0</v>
      </c>
      <c r="K173" s="110"/>
      <c r="L173" s="110"/>
      <c r="M173" s="117">
        <f>$D173*LOOKUP($M$111:$R$111,'Convergence programme'!$D$40:$AR$40,'Convergence programme'!$D$49:$AR$49)/100</f>
        <v>0</v>
      </c>
      <c r="N173" s="117">
        <f>$D173*LOOKUP($M$111:$R$111,'Convergence programme'!$D$40:$AR$40,'Convergence programme'!$D$49:$AR$49)/100</f>
        <v>0</v>
      </c>
      <c r="O173" s="117">
        <f>$D173*LOOKUP($M$111:$R$111,'Convergence programme'!$D$40:$AR$40,'Convergence programme'!$D$49:$AR$49)/100</f>
        <v>0</v>
      </c>
      <c r="P173" s="117">
        <f>$D173*LOOKUP($M$111:$R$111,'Convergence programme'!$D$40:$AR$40,'Convergence programme'!$D$49:$AR$49)/100</f>
        <v>0</v>
      </c>
      <c r="Q173" s="117">
        <f>$D173*LOOKUP($M$111:$R$111,'Convergence programme'!$D$40:$AR$40,'Convergence programme'!$D$49:$AR$49)/100</f>
        <v>0</v>
      </c>
      <c r="R173" s="117">
        <f>$D173*LOOKUP($M$111:$R$111,'Convergence programme'!$D$40:$AR$40,'Convergence programme'!$D$49:$AR$49)/100</f>
        <v>0</v>
      </c>
      <c r="S173" s="117"/>
      <c r="T173" s="110"/>
      <c r="U173" s="118">
        <f t="shared" si="2"/>
        <v>0</v>
      </c>
      <c r="V173" s="118">
        <f t="shared" si="3"/>
        <v>0</v>
      </c>
      <c r="W173" s="118">
        <f t="shared" si="4"/>
        <v>0</v>
      </c>
      <c r="X173" s="118">
        <f t="shared" si="5"/>
        <v>0</v>
      </c>
      <c r="Y173" s="118">
        <f t="shared" si="6"/>
        <v>0</v>
      </c>
      <c r="Z173" s="118">
        <f t="shared" si="7"/>
        <v>0</v>
      </c>
      <c r="AA173" s="110"/>
      <c r="AB173" s="110"/>
      <c r="AG173" s="110"/>
    </row>
    <row r="174" spans="2:33" x14ac:dyDescent="0.3">
      <c r="B174" s="119"/>
      <c r="C174" s="124" t="s">
        <v>75</v>
      </c>
      <c r="D174" s="120">
        <f t="shared" si="1"/>
        <v>1.7190076103679508E-2</v>
      </c>
      <c r="E174" s="121">
        <f>$D174*LOOKUP($E$111:$J$111,'Convergence programme'!$D$24:$AR$24,'Convergence programme'!$D$33:$AR$33)/100</f>
        <v>1.7140271308131474E-2</v>
      </c>
      <c r="F174" s="121">
        <f>$D174*LOOKUP($E$111:$J$111,'Convergence programme'!$D$24:$AR$24,'Convergence programme'!$D$33:$AR$33)/100</f>
        <v>1.7389752472412784E-2</v>
      </c>
      <c r="G174" s="121">
        <f>$D174*LOOKUP($E$111:$J$111,'Convergence programme'!$D$24:$AR$24,'Convergence programme'!$D$33:$AR$33)/100</f>
        <v>1.7767211931910304E-2</v>
      </c>
      <c r="H174" s="121">
        <f>$D174*LOOKUP($E$111:$J$111,'Convergence programme'!$D$24:$AR$24,'Convergence programme'!$D$33:$AR$33)/100</f>
        <v>1.8136529289862577E-2</v>
      </c>
      <c r="I174" s="121">
        <f>$D174*LOOKUP($E$111:$J$111,'Convergence programme'!$D$24:$AR$24,'Convergence programme'!$D$33:$AR$33)/100</f>
        <v>1.8652628021000518E-2</v>
      </c>
      <c r="J174" s="121">
        <f>$D174*LOOKUP($E$111:$J$111,'Convergence programme'!$D$24:$AR$24,'Convergence programme'!$D$33:$AR$33)/100</f>
        <v>1.887242595629102E-2</v>
      </c>
      <c r="K174" s="119"/>
      <c r="L174" s="119"/>
      <c r="M174" s="121">
        <f>$D174*LOOKUP($M$111:$R$111,'Convergence programme'!$D$40:$AR$40,'Convergence programme'!$D$49:$AR$49)/100</f>
        <v>1.7140271308131474E-2</v>
      </c>
      <c r="N174" s="121">
        <f>$D174*LOOKUP($M$111:$R$111,'Convergence programme'!$D$40:$AR$40,'Convergence programme'!$D$49:$AR$49)/100</f>
        <v>1.6846826661221802E-2</v>
      </c>
      <c r="O174" s="121">
        <f>$D174*LOOKUP($M$111:$R$111,'Convergence programme'!$D$40:$AR$40,'Convergence programme'!$D$49:$AR$49)/100</f>
        <v>1.6617234753451414E-2</v>
      </c>
      <c r="P174" s="121">
        <f>$D174*LOOKUP($M$111:$R$111,'Convergence programme'!$D$40:$AR$40,'Convergence programme'!$D$49:$AR$49)/100</f>
        <v>1.6323728637095122E-2</v>
      </c>
      <c r="Q174" s="121">
        <f>$D174*LOOKUP($M$111:$R$111,'Convergence programme'!$D$40:$AR$40,'Convergence programme'!$D$49:$AR$49)/100</f>
        <v>1.5600742565067277E-2</v>
      </c>
      <c r="R174" s="121">
        <f>$D174*LOOKUP($M$111:$R$111,'Convergence programme'!$D$40:$AR$40,'Convergence programme'!$D$49:$AR$49)/100</f>
        <v>1.452264659421874E-2</v>
      </c>
      <c r="S174" s="121"/>
      <c r="T174" s="119"/>
      <c r="U174" s="122">
        <f t="shared" si="2"/>
        <v>0</v>
      </c>
      <c r="V174" s="122">
        <f t="shared" si="3"/>
        <v>0.54292581119098204</v>
      </c>
      <c r="W174" s="122">
        <f t="shared" si="4"/>
        <v>1.1499771784588899</v>
      </c>
      <c r="X174" s="122">
        <f t="shared" si="5"/>
        <v>1.8128006527674545</v>
      </c>
      <c r="Y174" s="122">
        <f t="shared" si="6"/>
        <v>3.0518854559332413</v>
      </c>
      <c r="Z174" s="122">
        <f t="shared" si="7"/>
        <v>4.3497793620722796</v>
      </c>
      <c r="AA174" s="110"/>
      <c r="AB174" s="110"/>
      <c r="AG174" s="110"/>
    </row>
    <row r="175" spans="2:33" x14ac:dyDescent="0.3">
      <c r="B175" s="113" t="s">
        <v>89</v>
      </c>
      <c r="C175" s="125" t="s">
        <v>76</v>
      </c>
      <c r="D175" s="116">
        <f t="shared" si="1"/>
        <v>1.523067426104062</v>
      </c>
      <c r="E175" s="117">
        <f>$D175*LOOKUP($E$111:$J$111,'Convergence programme'!$D$24:$AR$24,'Convergence programme'!$D$34:$AR$34)/100</f>
        <v>1.5186546439089472</v>
      </c>
      <c r="F175" s="117">
        <f>$D175*LOOKUP($E$111:$J$111,'Convergence programme'!$D$24:$AR$24,'Convergence programme'!$D$34:$AR$34)/100</f>
        <v>1.540759062321734</v>
      </c>
      <c r="G175" s="117">
        <f>$D175*LOOKUP($E$111:$J$111,'Convergence programme'!$D$24:$AR$24,'Convergence programme'!$D$34:$AR$34)/100</f>
        <v>1.5742025563451529</v>
      </c>
      <c r="H175" s="117">
        <f>$D175*LOOKUP($E$111:$J$111,'Convergence programme'!$D$24:$AR$24,'Convergence programme'!$D$34:$AR$34)/100</f>
        <v>1.606924647533075</v>
      </c>
      <c r="I175" s="117">
        <f>$D175*LOOKUP($E$111:$J$111,'Convergence programme'!$D$24:$AR$24,'Convergence programme'!$D$34:$AR$34)/100</f>
        <v>1.652651796226825</v>
      </c>
      <c r="J175" s="117">
        <f>$D175*LOOKUP($E$111:$J$111,'Convergence programme'!$D$24:$AR$24,'Convergence programme'!$D$34:$AR$34)/100</f>
        <v>1.6721262344751953</v>
      </c>
      <c r="K175" s="110"/>
      <c r="L175" s="110"/>
      <c r="M175" s="117">
        <f>$D175*LOOKUP($M$111:$R$111,'Convergence programme'!$D$40:$AR$40,'Convergence programme'!$D$50:$AR$50)/100</f>
        <v>1.5186546439089472</v>
      </c>
      <c r="N175" s="117">
        <f>$D175*LOOKUP($M$111:$R$111,'Convergence programme'!$D$40:$AR$40,'Convergence programme'!$D$50:$AR$50)/100</f>
        <v>1.4926549926929145</v>
      </c>
      <c r="O175" s="117">
        <f>$D175*LOOKUP($M$111:$R$111,'Convergence programme'!$D$40:$AR$40,'Convergence programme'!$D$50:$AR$50)/100</f>
        <v>1.4723127932801197</v>
      </c>
      <c r="P175" s="117">
        <f>$D175*LOOKUP($M$111:$R$111,'Convergence programme'!$D$40:$AR$40,'Convergence programme'!$D$50:$AR$50)/100</f>
        <v>1.4463076957757</v>
      </c>
      <c r="Q175" s="117">
        <f>$D175*LOOKUP($M$111:$R$111,'Convergence programme'!$D$40:$AR$40,'Convergence programme'!$D$50:$AR$50)/100</f>
        <v>1.3822500075379596</v>
      </c>
      <c r="R175" s="117">
        <f>$D175*LOOKUP($M$111:$R$111,'Convergence programme'!$D$40:$AR$40,'Convergence programme'!$D$50:$AR$50)/100</f>
        <v>1.2867290310449022</v>
      </c>
      <c r="S175" s="117"/>
      <c r="T175" s="110"/>
      <c r="U175" s="118">
        <f t="shared" si="2"/>
        <v>0</v>
      </c>
      <c r="V175" s="118">
        <f t="shared" si="3"/>
        <v>48.104069628819524</v>
      </c>
      <c r="W175" s="118">
        <f t="shared" si="4"/>
        <v>101.88976306503328</v>
      </c>
      <c r="X175" s="118">
        <f t="shared" si="5"/>
        <v>160.61695175737501</v>
      </c>
      <c r="Y175" s="118">
        <f t="shared" si="6"/>
        <v>270.40178868886545</v>
      </c>
      <c r="Z175" s="118">
        <f t="shared" si="7"/>
        <v>385.39720343029302</v>
      </c>
      <c r="AA175" s="110"/>
      <c r="AB175" s="110"/>
      <c r="AG175" s="110"/>
    </row>
    <row r="176" spans="2:33" x14ac:dyDescent="0.3">
      <c r="B176" s="110"/>
      <c r="C176" s="123" t="s">
        <v>77</v>
      </c>
      <c r="D176" s="116">
        <f t="shared" si="1"/>
        <v>0</v>
      </c>
      <c r="E176" s="117">
        <f>$D176*LOOKUP($E$111:$J$111,'Convergence programme'!$D$24:$AR$24,'Convergence programme'!$D$34:$AR$34)/100</f>
        <v>0</v>
      </c>
      <c r="F176" s="117">
        <f>$D176*LOOKUP($E$111:$J$111,'Convergence programme'!$D$24:$AR$24,'Convergence programme'!$D$34:$AR$34)/100</f>
        <v>0</v>
      </c>
      <c r="G176" s="117">
        <f>$D176*LOOKUP($E$111:$J$111,'Convergence programme'!$D$24:$AR$24,'Convergence programme'!$D$34:$AR$34)/100</f>
        <v>0</v>
      </c>
      <c r="H176" s="117">
        <f>$D176*LOOKUP($E$111:$J$111,'Convergence programme'!$D$24:$AR$24,'Convergence programme'!$D$34:$AR$34)/100</f>
        <v>0</v>
      </c>
      <c r="I176" s="117">
        <f>$D176*LOOKUP($E$111:$J$111,'Convergence programme'!$D$24:$AR$24,'Convergence programme'!$D$34:$AR$34)/100</f>
        <v>0</v>
      </c>
      <c r="J176" s="117">
        <f>$D176*LOOKUP($E$111:$J$111,'Convergence programme'!$D$24:$AR$24,'Convergence programme'!$D$34:$AR$34)/100</f>
        <v>0</v>
      </c>
      <c r="K176" s="110"/>
      <c r="L176" s="110"/>
      <c r="M176" s="117">
        <f>$D176*LOOKUP($M$111:$R$111,'Convergence programme'!$D$40:$AR$40,'Convergence programme'!$D$50:$AR$50)/100</f>
        <v>0</v>
      </c>
      <c r="N176" s="117">
        <f>$D176*LOOKUP($M$111:$R$111,'Convergence programme'!$D$40:$AR$40,'Convergence programme'!$D$50:$AR$50)/100</f>
        <v>0</v>
      </c>
      <c r="O176" s="117">
        <f>$D176*LOOKUP($M$111:$R$111,'Convergence programme'!$D$40:$AR$40,'Convergence programme'!$D$50:$AR$50)/100</f>
        <v>0</v>
      </c>
      <c r="P176" s="117">
        <f>$D176*LOOKUP($M$111:$R$111,'Convergence programme'!$D$40:$AR$40,'Convergence programme'!$D$50:$AR$50)/100</f>
        <v>0</v>
      </c>
      <c r="Q176" s="117">
        <f>$D176*LOOKUP($M$111:$R$111,'Convergence programme'!$D$40:$AR$40,'Convergence programme'!$D$50:$AR$50)/100</f>
        <v>0</v>
      </c>
      <c r="R176" s="117">
        <f>$D176*LOOKUP($M$111:$R$111,'Convergence programme'!$D$40:$AR$40,'Convergence programme'!$D$50:$AR$50)/100</f>
        <v>0</v>
      </c>
      <c r="S176" s="117"/>
      <c r="T176" s="110"/>
      <c r="U176" s="118">
        <f t="shared" si="2"/>
        <v>0</v>
      </c>
      <c r="V176" s="118">
        <f t="shared" si="3"/>
        <v>0</v>
      </c>
      <c r="W176" s="118">
        <f t="shared" si="4"/>
        <v>0</v>
      </c>
      <c r="X176" s="118">
        <f t="shared" si="5"/>
        <v>0</v>
      </c>
      <c r="Y176" s="118">
        <f t="shared" si="6"/>
        <v>0</v>
      </c>
      <c r="Z176" s="118">
        <f t="shared" si="7"/>
        <v>0</v>
      </c>
      <c r="AA176" s="110"/>
      <c r="AB176" s="110"/>
      <c r="AG176" s="110"/>
    </row>
    <row r="177" spans="2:33" x14ac:dyDescent="0.3">
      <c r="B177" s="110"/>
      <c r="C177" s="123" t="s">
        <v>78</v>
      </c>
      <c r="D177" s="116">
        <f t="shared" ref="D177:D195" si="8">SUM(F69:G69)</f>
        <v>16.687298045715689</v>
      </c>
      <c r="E177" s="117">
        <f>$D177*LOOKUP($E$111:$J$111,'Convergence programme'!$D$24:$AR$24,'Convergence programme'!$D$34:$AR$34)/100</f>
        <v>16.638949948685561</v>
      </c>
      <c r="F177" s="117">
        <f>$D177*LOOKUP($E$111:$J$111,'Convergence programme'!$D$24:$AR$24,'Convergence programme'!$D$34:$AR$34)/100</f>
        <v>16.881134248513252</v>
      </c>
      <c r="G177" s="117">
        <f>$D177*LOOKUP($E$111:$J$111,'Convergence programme'!$D$24:$AR$24,'Convergence programme'!$D$34:$AR$34)/100</f>
        <v>17.247553714187504</v>
      </c>
      <c r="H177" s="117">
        <f>$D177*LOOKUP($E$111:$J$111,'Convergence programme'!$D$24:$AR$24,'Convergence programme'!$D$34:$AR$34)/100</f>
        <v>17.606069219787077</v>
      </c>
      <c r="I177" s="117">
        <f>$D177*LOOKUP($E$111:$J$111,'Convergence programme'!$D$24:$AR$24,'Convergence programme'!$D$34:$AR$34)/100</f>
        <v>18.107073013811643</v>
      </c>
      <c r="J177" s="117">
        <f>$D177*LOOKUP($E$111:$J$111,'Convergence programme'!$D$24:$AR$24,'Convergence programme'!$D$34:$AR$34)/100</f>
        <v>18.320442264413185</v>
      </c>
      <c r="K177" s="110"/>
      <c r="L177" s="110"/>
      <c r="M177" s="117">
        <f>$D177*LOOKUP($M$111:$R$111,'Convergence programme'!$D$40:$AR$40,'Convergence programme'!$D$50:$AR$50)/100</f>
        <v>16.638949948685561</v>
      </c>
      <c r="N177" s="117">
        <f>$D177*LOOKUP($M$111:$R$111,'Convergence programme'!$D$40:$AR$40,'Convergence programme'!$D$50:$AR$50)/100</f>
        <v>16.354088017105553</v>
      </c>
      <c r="O177" s="117">
        <f>$D177*LOOKUP($M$111:$R$111,'Convergence programme'!$D$40:$AR$40,'Convergence programme'!$D$50:$AR$50)/100</f>
        <v>16.131211249676415</v>
      </c>
      <c r="P177" s="117">
        <f>$D177*LOOKUP($M$111:$R$111,'Convergence programme'!$D$40:$AR$40,'Convergence programme'!$D$50:$AR$50)/100</f>
        <v>15.846289646517857</v>
      </c>
      <c r="Q177" s="117">
        <f>$D177*LOOKUP($M$111:$R$111,'Convergence programme'!$D$40:$AR$40,'Convergence programme'!$D$50:$AR$50)/100</f>
        <v>15.144449585190412</v>
      </c>
      <c r="R177" s="117">
        <f>$D177*LOOKUP($M$111:$R$111,'Convergence programme'!$D$40:$AR$40,'Convergence programme'!$D$50:$AR$50)/100</f>
        <v>14.097885935388774</v>
      </c>
      <c r="S177" s="117"/>
      <c r="T177" s="110"/>
      <c r="U177" s="118">
        <f t="shared" ref="U177:U195" si="9">+(E177-M177)*1000</f>
        <v>0</v>
      </c>
      <c r="V177" s="118">
        <f t="shared" ref="V177:V195" si="10">+(F177-N177)*1000</f>
        <v>527.04623140769866</v>
      </c>
      <c r="W177" s="118">
        <f t="shared" ref="W177:W195" si="11">+(G177-O177)*1000</f>
        <v>1116.3424645110886</v>
      </c>
      <c r="X177" s="118">
        <f t="shared" ref="X177:X195" si="12">+(H177-P177)*1000</f>
        <v>1759.7795732692205</v>
      </c>
      <c r="Y177" s="118">
        <f t="shared" ref="Y177:Y195" si="13">+(I177-Q177)*1000</f>
        <v>2962.6234286212316</v>
      </c>
      <c r="Z177" s="118">
        <f t="shared" ref="Z177:Z195" si="14">+(J177-R177)*1000</f>
        <v>4222.5563290244099</v>
      </c>
      <c r="AA177" s="110"/>
      <c r="AB177" s="110"/>
      <c r="AG177" s="110"/>
    </row>
    <row r="178" spans="2:33" x14ac:dyDescent="0.3">
      <c r="B178" s="110"/>
      <c r="C178" s="123" t="s">
        <v>79</v>
      </c>
      <c r="D178" s="116">
        <f t="shared" si="8"/>
        <v>5.6293130224252597</v>
      </c>
      <c r="E178" s="117">
        <f>$D178*LOOKUP($E$111:$J$111,'Convergence programme'!$D$24:$AR$24,'Convergence programme'!$D$34:$AR$34)/100</f>
        <v>5.6130032177177771</v>
      </c>
      <c r="F178" s="117">
        <f>$D178*LOOKUP($E$111:$J$111,'Convergence programme'!$D$24:$AR$24,'Convergence programme'!$D$34:$AR$34)/100</f>
        <v>5.6947019582275979</v>
      </c>
      <c r="G178" s="117">
        <f>$D178*LOOKUP($E$111:$J$111,'Convergence programme'!$D$24:$AR$24,'Convergence programme'!$D$34:$AR$34)/100</f>
        <v>5.8183103377351326</v>
      </c>
      <c r="H178" s="117">
        <f>$D178*LOOKUP($E$111:$J$111,'Convergence programme'!$D$24:$AR$24,'Convergence programme'!$D$34:$AR$34)/100</f>
        <v>5.939252385925565</v>
      </c>
      <c r="I178" s="117">
        <f>$D178*LOOKUP($E$111:$J$111,'Convergence programme'!$D$24:$AR$24,'Convergence programme'!$D$34:$AR$34)/100</f>
        <v>6.1082616032512567</v>
      </c>
      <c r="J178" s="117">
        <f>$D178*LOOKUP($E$111:$J$111,'Convergence programme'!$D$24:$AR$24,'Convergence programme'!$D$34:$AR$34)/100</f>
        <v>6.1802398406930426</v>
      </c>
      <c r="K178" s="110"/>
      <c r="L178" s="110"/>
      <c r="M178" s="117">
        <f>$D178*LOOKUP($M$111:$R$111,'Convergence programme'!$D$40:$AR$40,'Convergence programme'!$D$50:$AR$50)/100</f>
        <v>5.6130032177177771</v>
      </c>
      <c r="N178" s="117">
        <f>$D178*LOOKUP($M$111:$R$111,'Convergence programme'!$D$40:$AR$40,'Convergence programme'!$D$50:$AR$50)/100</f>
        <v>5.5169075540193475</v>
      </c>
      <c r="O178" s="117">
        <f>$D178*LOOKUP($M$111:$R$111,'Convergence programme'!$D$40:$AR$40,'Convergence programme'!$D$50:$AR$50)/100</f>
        <v>5.4417220395131798</v>
      </c>
      <c r="P178" s="117">
        <f>$D178*LOOKUP($M$111:$R$111,'Convergence programme'!$D$40:$AR$40,'Convergence programme'!$D$50:$AR$50)/100</f>
        <v>5.3456062461332854</v>
      </c>
      <c r="Q178" s="117">
        <f>$D178*LOOKUP($M$111:$R$111,'Convergence programme'!$D$40:$AR$40,'Convergence programme'!$D$50:$AR$50)/100</f>
        <v>5.1088466828974211</v>
      </c>
      <c r="R178" s="117">
        <f>$D178*LOOKUP($M$111:$R$111,'Convergence programme'!$D$40:$AR$40,'Convergence programme'!$D$50:$AR$50)/100</f>
        <v>4.7557976532411281</v>
      </c>
      <c r="S178" s="117"/>
      <c r="T178" s="110"/>
      <c r="U178" s="118">
        <f t="shared" si="9"/>
        <v>0</v>
      </c>
      <c r="V178" s="118">
        <f t="shared" si="10"/>
        <v>177.79440420825043</v>
      </c>
      <c r="W178" s="118">
        <f t="shared" si="11"/>
        <v>376.58829822195281</v>
      </c>
      <c r="X178" s="118">
        <f t="shared" si="12"/>
        <v>593.64613979227966</v>
      </c>
      <c r="Y178" s="118">
        <f t="shared" si="13"/>
        <v>999.41492035383567</v>
      </c>
      <c r="Z178" s="118">
        <f t="shared" si="14"/>
        <v>1424.4421874519144</v>
      </c>
      <c r="AA178" s="110"/>
      <c r="AB178" s="110"/>
      <c r="AG178" s="110"/>
    </row>
    <row r="179" spans="2:33" x14ac:dyDescent="0.3">
      <c r="B179" s="110"/>
      <c r="C179" s="123" t="s">
        <v>80</v>
      </c>
      <c r="D179" s="116">
        <f t="shared" si="8"/>
        <v>3.5183190218023301</v>
      </c>
      <c r="E179" s="117">
        <f>$D179*LOOKUP($E$111:$J$111,'Convergence programme'!$D$24:$AR$24,'Convergence programme'!$D$34:$AR$34)/100</f>
        <v>3.508125398545705</v>
      </c>
      <c r="F179" s="117">
        <f>$D179*LOOKUP($E$111:$J$111,'Convergence programme'!$D$24:$AR$24,'Convergence programme'!$D$34:$AR$34)/100</f>
        <v>3.5591870878935743</v>
      </c>
      <c r="G179" s="117">
        <f>$D179*LOOKUP($E$111:$J$111,'Convergence programme'!$D$24:$AR$24,'Convergence programme'!$D$34:$AR$34)/100</f>
        <v>3.6364422895750317</v>
      </c>
      <c r="H179" s="117">
        <f>$D179*LOOKUP($E$111:$J$111,'Convergence programme'!$D$24:$AR$24,'Convergence programme'!$D$34:$AR$34)/100</f>
        <v>3.7120310349492969</v>
      </c>
      <c r="I179" s="117">
        <f>$D179*LOOKUP($E$111:$J$111,'Convergence programme'!$D$24:$AR$24,'Convergence programme'!$D$34:$AR$34)/100</f>
        <v>3.8176617472241525</v>
      </c>
      <c r="J179" s="117">
        <f>$D179*LOOKUP($E$111:$J$111,'Convergence programme'!$D$24:$AR$24,'Convergence programme'!$D$34:$AR$34)/100</f>
        <v>3.8626481249470488</v>
      </c>
      <c r="K179" s="110"/>
      <c r="L179" s="110"/>
      <c r="M179" s="117">
        <f>$D179*LOOKUP($M$111:$R$111,'Convergence programme'!$D$40:$AR$40,'Convergence programme'!$D$50:$AR$50)/100</f>
        <v>3.508125398545705</v>
      </c>
      <c r="N179" s="117">
        <f>$D179*LOOKUP($M$111:$R$111,'Convergence programme'!$D$40:$AR$40,'Convergence programme'!$D$50:$AR$50)/100</f>
        <v>3.4480656363409654</v>
      </c>
      <c r="O179" s="117">
        <f>$D179*LOOKUP($M$111:$R$111,'Convergence programme'!$D$40:$AR$40,'Convergence programme'!$D$50:$AR$50)/100</f>
        <v>3.4010747113742315</v>
      </c>
      <c r="P179" s="117">
        <f>$D179*LOOKUP($M$111:$R$111,'Convergence programme'!$D$40:$AR$40,'Convergence programme'!$D$50:$AR$50)/100</f>
        <v>3.3410023681243586</v>
      </c>
      <c r="Q179" s="117">
        <f>$D179*LOOKUP($M$111:$R$111,'Convergence programme'!$D$40:$AR$40,'Convergence programme'!$D$50:$AR$50)/100</f>
        <v>3.1930277091192578</v>
      </c>
      <c r="R179" s="117">
        <f>$D179*LOOKUP($M$111:$R$111,'Convergence programme'!$D$40:$AR$40,'Convergence programme'!$D$50:$AR$50)/100</f>
        <v>2.9723721670095311</v>
      </c>
      <c r="S179" s="117"/>
      <c r="T179" s="110"/>
      <c r="U179" s="118">
        <f t="shared" si="9"/>
        <v>0</v>
      </c>
      <c r="V179" s="118">
        <f t="shared" si="10"/>
        <v>111.12145155260889</v>
      </c>
      <c r="W179" s="118">
        <f t="shared" si="11"/>
        <v>235.36757820080024</v>
      </c>
      <c r="X179" s="118">
        <f t="shared" si="12"/>
        <v>371.02866682493828</v>
      </c>
      <c r="Y179" s="118">
        <f t="shared" si="13"/>
        <v>624.63403810489467</v>
      </c>
      <c r="Z179" s="118">
        <f t="shared" si="14"/>
        <v>890.27595793751766</v>
      </c>
      <c r="AA179" s="110"/>
      <c r="AB179" s="110"/>
      <c r="AG179" s="110"/>
    </row>
    <row r="180" spans="2:33" x14ac:dyDescent="0.3">
      <c r="B180" s="110"/>
      <c r="C180" s="123" t="s">
        <v>81</v>
      </c>
      <c r="D180" s="116">
        <f t="shared" si="8"/>
        <v>0</v>
      </c>
      <c r="E180" s="117">
        <f>$D180*LOOKUP($E$111:$J$111,'Convergence programme'!$D$24:$AR$24,'Convergence programme'!$D$34:$AR$34)/100</f>
        <v>0</v>
      </c>
      <c r="F180" s="117">
        <f>$D180*LOOKUP($E$111:$J$111,'Convergence programme'!$D$24:$AR$24,'Convergence programme'!$D$34:$AR$34)/100</f>
        <v>0</v>
      </c>
      <c r="G180" s="117">
        <f>$D180*LOOKUP($E$111:$J$111,'Convergence programme'!$D$24:$AR$24,'Convergence programme'!$D$34:$AR$34)/100</f>
        <v>0</v>
      </c>
      <c r="H180" s="117">
        <f>$D180*LOOKUP($E$111:$J$111,'Convergence programme'!$D$24:$AR$24,'Convergence programme'!$D$34:$AR$34)/100</f>
        <v>0</v>
      </c>
      <c r="I180" s="117">
        <f>$D180*LOOKUP($E$111:$J$111,'Convergence programme'!$D$24:$AR$24,'Convergence programme'!$D$34:$AR$34)/100</f>
        <v>0</v>
      </c>
      <c r="J180" s="117">
        <f>$D180*LOOKUP($E$111:$J$111,'Convergence programme'!$D$24:$AR$24,'Convergence programme'!$D$34:$AR$34)/100</f>
        <v>0</v>
      </c>
      <c r="K180" s="110"/>
      <c r="L180" s="110"/>
      <c r="M180" s="117">
        <f>$D180*LOOKUP($M$111:$R$111,'Convergence programme'!$D$40:$AR$40,'Convergence programme'!$D$50:$AR$50)/100</f>
        <v>0</v>
      </c>
      <c r="N180" s="117">
        <f>$D180*LOOKUP($M$111:$R$111,'Convergence programme'!$D$40:$AR$40,'Convergence programme'!$D$50:$AR$50)/100</f>
        <v>0</v>
      </c>
      <c r="O180" s="117">
        <f>$D180*LOOKUP($M$111:$R$111,'Convergence programme'!$D$40:$AR$40,'Convergence programme'!$D$50:$AR$50)/100</f>
        <v>0</v>
      </c>
      <c r="P180" s="117">
        <f>$D180*LOOKUP($M$111:$R$111,'Convergence programme'!$D$40:$AR$40,'Convergence programme'!$D$50:$AR$50)/100</f>
        <v>0</v>
      </c>
      <c r="Q180" s="117">
        <f>$D180*LOOKUP($M$111:$R$111,'Convergence programme'!$D$40:$AR$40,'Convergence programme'!$D$50:$AR$50)/100</f>
        <v>0</v>
      </c>
      <c r="R180" s="117">
        <f>$D180*LOOKUP($M$111:$R$111,'Convergence programme'!$D$40:$AR$40,'Convergence programme'!$D$50:$AR$50)/100</f>
        <v>0</v>
      </c>
      <c r="S180" s="117"/>
      <c r="T180" s="110"/>
      <c r="U180" s="118">
        <f t="shared" si="9"/>
        <v>0</v>
      </c>
      <c r="V180" s="118">
        <f t="shared" si="10"/>
        <v>0</v>
      </c>
      <c r="W180" s="118">
        <f t="shared" si="11"/>
        <v>0</v>
      </c>
      <c r="X180" s="118">
        <f t="shared" si="12"/>
        <v>0</v>
      </c>
      <c r="Y180" s="118">
        <f t="shared" si="13"/>
        <v>0</v>
      </c>
      <c r="Z180" s="118">
        <f t="shared" si="14"/>
        <v>0</v>
      </c>
      <c r="AA180" s="110"/>
      <c r="AB180" s="110"/>
      <c r="AG180" s="110"/>
    </row>
    <row r="181" spans="2:33" x14ac:dyDescent="0.3">
      <c r="B181" s="119"/>
      <c r="C181" s="124" t="s">
        <v>82</v>
      </c>
      <c r="D181" s="120">
        <f t="shared" si="8"/>
        <v>1.0918756468016769E-2</v>
      </c>
      <c r="E181" s="121">
        <f>$D181*LOOKUP($E$111:$J$111,'Convergence programme'!$D$24:$AR$24,'Convergence programme'!$D$34:$AR$34)/100</f>
        <v>1.0887121562490554E-2</v>
      </c>
      <c r="F181" s="121">
        <f>$D181*LOOKUP($E$111:$J$111,'Convergence programme'!$D$24:$AR$24,'Convergence programme'!$D$34:$AR$34)/100</f>
        <v>1.1045586484909473E-2</v>
      </c>
      <c r="G181" s="121">
        <f>$D181*LOOKUP($E$111:$J$111,'Convergence programme'!$D$24:$AR$24,'Convergence programme'!$D$34:$AR$34)/100</f>
        <v>1.1285340392335195E-2</v>
      </c>
      <c r="H181" s="121">
        <f>$D181*LOOKUP($E$111:$J$111,'Convergence programme'!$D$24:$AR$24,'Convergence programme'!$D$34:$AR$34)/100</f>
        <v>1.1519922616786726E-2</v>
      </c>
      <c r="I181" s="121">
        <f>$D181*LOOKUP($E$111:$J$111,'Convergence programme'!$D$24:$AR$24,'Convergence programme'!$D$34:$AR$34)/100</f>
        <v>1.1847737125853465E-2</v>
      </c>
      <c r="J181" s="121">
        <f>$D181*LOOKUP($E$111:$J$111,'Convergence programme'!$D$24:$AR$24,'Convergence programme'!$D$34:$AR$34)/100</f>
        <v>1.1987347917169058E-2</v>
      </c>
      <c r="K181" s="119"/>
      <c r="L181" s="119"/>
      <c r="M181" s="121">
        <f>$D181*LOOKUP($M$111:$R$111,'Convergence programme'!$D$40:$AR$40,'Convergence programme'!$D$50:$AR$50)/100</f>
        <v>1.0887121562490554E-2</v>
      </c>
      <c r="N181" s="121">
        <f>$D181*LOOKUP($M$111:$R$111,'Convergence programme'!$D$40:$AR$40,'Convergence programme'!$D$50:$AR$50)/100</f>
        <v>1.0700732007428373E-2</v>
      </c>
      <c r="O181" s="121">
        <f>$D181*LOOKUP($M$111:$R$111,'Convergence programme'!$D$40:$AR$40,'Convergence programme'!$D$50:$AR$50)/100</f>
        <v>1.0554900301224602E-2</v>
      </c>
      <c r="P181" s="121">
        <f>$D181*LOOKUP($M$111:$R$111,'Convergence programme'!$D$40:$AR$40,'Convergence programme'!$D$50:$AR$50)/100</f>
        <v>1.0368471702128301E-2</v>
      </c>
      <c r="Q181" s="121">
        <f>$D181*LOOKUP($M$111:$R$111,'Convergence programme'!$D$40:$AR$40,'Convergence programme'!$D$50:$AR$50)/100</f>
        <v>9.9092469260058536E-3</v>
      </c>
      <c r="R181" s="121">
        <f>$D181*LOOKUP($M$111:$R$111,'Convergence programme'!$D$40:$AR$40,'Convergence programme'!$D$50:$AR$50)/100</f>
        <v>9.2244641895102546E-3</v>
      </c>
      <c r="S181" s="121"/>
      <c r="T181" s="119"/>
      <c r="U181" s="122">
        <f t="shared" si="9"/>
        <v>0</v>
      </c>
      <c r="V181" s="122">
        <f t="shared" si="10"/>
        <v>0.34485447748110015</v>
      </c>
      <c r="W181" s="122">
        <f t="shared" si="11"/>
        <v>0.7304400911105936</v>
      </c>
      <c r="X181" s="122">
        <f t="shared" si="12"/>
        <v>1.1514509146584255</v>
      </c>
      <c r="Y181" s="122">
        <f t="shared" si="13"/>
        <v>1.9384901998476116</v>
      </c>
      <c r="Z181" s="122">
        <f t="shared" si="14"/>
        <v>2.7628837276588039</v>
      </c>
      <c r="AA181" s="110"/>
      <c r="AB181" s="110"/>
      <c r="AG181" s="110"/>
    </row>
    <row r="182" spans="2:33" x14ac:dyDescent="0.3">
      <c r="B182" s="113" t="s">
        <v>131</v>
      </c>
      <c r="C182" s="125" t="s">
        <v>159</v>
      </c>
      <c r="D182" s="116">
        <f t="shared" si="8"/>
        <v>6.8478108613903999</v>
      </c>
      <c r="E182" s="117">
        <f>$D182*LOOKUP($E$111:$J$111,'Convergence programme'!$D$24:$AR$24,'Convergence programme'!$D$35:$AR$35)/100</f>
        <v>6.8279707037409434</v>
      </c>
      <c r="F182" s="117">
        <f>$D182*LOOKUP($E$111:$J$111,'Convergence programme'!$D$24:$AR$24,'Convergence programme'!$D$35:$AR$35)/100</f>
        <v>6.9273536160779159</v>
      </c>
      <c r="G182" s="117">
        <f>$D182*LOOKUP($E$111:$J$111,'Convergence programme'!$D$24:$AR$24,'Convergence programme'!$D$35:$AR$35)/100</f>
        <v>7.0777177547176757</v>
      </c>
      <c r="H182" s="117">
        <f>$D182*LOOKUP($E$111:$J$111,'Convergence programme'!$D$24:$AR$24,'Convergence programme'!$D$35:$AR$35)/100</f>
        <v>7.2248384189795551</v>
      </c>
      <c r="I182" s="117">
        <f>$D182*LOOKUP($E$111:$J$111,'Convergence programme'!$D$24:$AR$24,'Convergence programme'!$D$35:$AR$35)/100</f>
        <v>7.430430673215108</v>
      </c>
      <c r="J182" s="117">
        <f>$D182*LOOKUP($E$111:$J$111,'Convergence programme'!$D$24:$AR$24,'Convergence programme'!$D$35:$AR$35)/100</f>
        <v>7.5179890225508208</v>
      </c>
      <c r="K182" s="110"/>
      <c r="L182" s="110"/>
      <c r="M182" s="117">
        <f>$D182*LOOKUP($M$111:$R$111,'Convergence programme'!$D$40:$AR$40,'Convergence programme'!$D$51:$AR$51)/100</f>
        <v>6.8279707037409434</v>
      </c>
      <c r="N182" s="117">
        <f>$D182*LOOKUP($M$111:$R$111,'Convergence programme'!$D$40:$AR$40,'Convergence programme'!$D$51:$AR$51)/100</f>
        <v>6.7110745697037713</v>
      </c>
      <c r="O182" s="117">
        <f>$D182*LOOKUP($M$111:$R$111,'Convergence programme'!$D$40:$AR$40,'Convergence programme'!$D$51:$AR$51)/100</f>
        <v>6.6196147093613895</v>
      </c>
      <c r="P182" s="117">
        <f>$D182*LOOKUP($M$111:$R$111,'Convergence programme'!$D$40:$AR$40,'Convergence programme'!$D$51:$AR$51)/100</f>
        <v>6.502694088455069</v>
      </c>
      <c r="Q182" s="117">
        <f>$D182*LOOKUP($M$111:$R$111,'Convergence programme'!$D$40:$AR$40,'Convergence programme'!$D$51:$AR$51)/100</f>
        <v>6.2146865283485422</v>
      </c>
      <c r="R182" s="117">
        <f>$D182*LOOKUP($M$111:$R$111,'Convergence programme'!$D$40:$AR$40,'Convergence programme'!$D$51:$AR$51)/100</f>
        <v>5.785217964377634</v>
      </c>
      <c r="S182" s="117"/>
      <c r="T182" s="110"/>
      <c r="U182" s="118">
        <f t="shared" si="9"/>
        <v>0</v>
      </c>
      <c r="V182" s="118">
        <f t="shared" si="10"/>
        <v>216.27904637414463</v>
      </c>
      <c r="W182" s="118">
        <f t="shared" si="11"/>
        <v>458.1030453562862</v>
      </c>
      <c r="X182" s="118">
        <f t="shared" si="12"/>
        <v>722.14433052448612</v>
      </c>
      <c r="Y182" s="118">
        <f t="shared" si="13"/>
        <v>1215.7441448665659</v>
      </c>
      <c r="Z182" s="118">
        <f t="shared" si="14"/>
        <v>1732.7710581731867</v>
      </c>
      <c r="AA182" s="110"/>
      <c r="AB182" s="110"/>
      <c r="AG182" s="110"/>
    </row>
    <row r="183" spans="2:33" x14ac:dyDescent="0.3">
      <c r="B183" s="110"/>
      <c r="C183" s="123" t="s">
        <v>160</v>
      </c>
      <c r="D183" s="116">
        <f t="shared" si="8"/>
        <v>0.233120114203727</v>
      </c>
      <c r="E183" s="117">
        <f>$D183*LOOKUP($E$111:$J$111,'Convergence programme'!$D$24:$AR$24,'Convergence programme'!$D$35:$AR$35)/100</f>
        <v>0.23244469545886376</v>
      </c>
      <c r="F183" s="117">
        <f>$D183*LOOKUP($E$111:$J$111,'Convergence programme'!$D$24:$AR$24,'Convergence programme'!$D$35:$AR$35)/100</f>
        <v>0.23582798923593365</v>
      </c>
      <c r="G183" s="117">
        <f>$D183*LOOKUP($E$111:$J$111,'Convergence programme'!$D$24:$AR$24,'Convergence programme'!$D$35:$AR$35)/100</f>
        <v>0.24094683756299287</v>
      </c>
      <c r="H183" s="117">
        <f>$D183*LOOKUP($E$111:$J$111,'Convergence programme'!$D$24:$AR$24,'Convergence programme'!$D$35:$AR$35)/100</f>
        <v>0.24595526824962743</v>
      </c>
      <c r="I183" s="117">
        <f>$D183*LOOKUP($E$111:$J$111,'Convergence programme'!$D$24:$AR$24,'Convergence programme'!$D$35:$AR$35)/100</f>
        <v>0.25295424803410449</v>
      </c>
      <c r="J183" s="117">
        <f>$D183*LOOKUP($E$111:$J$111,'Convergence programme'!$D$24:$AR$24,'Convergence programme'!$D$35:$AR$35)/100</f>
        <v>0.25593499805915515</v>
      </c>
      <c r="K183" s="110"/>
      <c r="L183" s="110"/>
      <c r="M183" s="117">
        <f>$D183*LOOKUP($M$111:$R$111,'Convergence programme'!$D$40:$AR$40,'Convergence programme'!$D$51:$AR$51)/100</f>
        <v>0.23244469545886376</v>
      </c>
      <c r="N183" s="117">
        <f>$D183*LOOKUP($M$111:$R$111,'Convergence programme'!$D$40:$AR$40,'Convergence programme'!$D$51:$AR$51)/100</f>
        <v>0.22846519884771077</v>
      </c>
      <c r="O183" s="117">
        <f>$D183*LOOKUP($M$111:$R$111,'Convergence programme'!$D$40:$AR$40,'Convergence programme'!$D$51:$AR$51)/100</f>
        <v>0.22535162963272462</v>
      </c>
      <c r="P183" s="117">
        <f>$D183*LOOKUP($M$111:$R$111,'Convergence programme'!$D$40:$AR$40,'Convergence programme'!$D$51:$AR$51)/100</f>
        <v>0.22137129941476677</v>
      </c>
      <c r="Q183" s="117">
        <f>$D183*LOOKUP($M$111:$R$111,'Convergence programme'!$D$40:$AR$40,'Convergence programme'!$D$51:$AR$51)/100</f>
        <v>0.21156665430078969</v>
      </c>
      <c r="R183" s="117">
        <f>$D183*LOOKUP($M$111:$R$111,'Convergence programme'!$D$40:$AR$40,'Convergence programme'!$D$51:$AR$51)/100</f>
        <v>0.19694625039268876</v>
      </c>
      <c r="S183" s="117"/>
      <c r="T183" s="110"/>
      <c r="U183" s="118">
        <f t="shared" si="9"/>
        <v>0</v>
      </c>
      <c r="V183" s="118">
        <f t="shared" si="10"/>
        <v>7.3627903882228782</v>
      </c>
      <c r="W183" s="118">
        <f t="shared" si="11"/>
        <v>15.595207930268252</v>
      </c>
      <c r="X183" s="118">
        <f t="shared" si="12"/>
        <v>24.583968834860663</v>
      </c>
      <c r="Y183" s="118">
        <f t="shared" si="13"/>
        <v>41.387593733314802</v>
      </c>
      <c r="Z183" s="118">
        <f t="shared" si="14"/>
        <v>58.988747666466388</v>
      </c>
      <c r="AA183" s="110"/>
      <c r="AB183" s="110"/>
      <c r="AG183" s="110"/>
    </row>
    <row r="184" spans="2:33" x14ac:dyDescent="0.3">
      <c r="B184" s="110"/>
      <c r="C184" s="123" t="s">
        <v>161</v>
      </c>
      <c r="D184" s="116">
        <f t="shared" si="8"/>
        <v>5.2134422878013495E-2</v>
      </c>
      <c r="E184" s="117">
        <f>$D184*LOOKUP($E$111:$J$111,'Convergence programme'!$D$24:$AR$24,'Convergence programme'!$D$35:$AR$35)/100</f>
        <v>5.1983373850842611E-2</v>
      </c>
      <c r="F184" s="117">
        <f>$D184*LOOKUP($E$111:$J$111,'Convergence programme'!$D$24:$AR$24,'Convergence programme'!$D$35:$AR$35)/100</f>
        <v>5.2740005551615406E-2</v>
      </c>
      <c r="G184" s="117">
        <f>$D184*LOOKUP($E$111:$J$111,'Convergence programme'!$D$24:$AR$24,'Convergence programme'!$D$35:$AR$35)/100</f>
        <v>5.3884772506808717E-2</v>
      </c>
      <c r="H184" s="117">
        <f>$D184*LOOKUP($E$111:$J$111,'Convergence programme'!$D$24:$AR$24,'Convergence programme'!$D$35:$AR$35)/100</f>
        <v>5.5004845925887592E-2</v>
      </c>
      <c r="I184" s="117">
        <f>$D184*LOOKUP($E$111:$J$111,'Convergence programme'!$D$24:$AR$24,'Convergence programme'!$D$35:$AR$35)/100</f>
        <v>5.6570080968110129E-2</v>
      </c>
      <c r="J184" s="117">
        <f>$D184*LOOKUP($E$111:$J$111,'Convergence programme'!$D$24:$AR$24,'Convergence programme'!$D$35:$AR$35)/100</f>
        <v>5.7236688750241856E-2</v>
      </c>
      <c r="K184" s="110"/>
      <c r="L184" s="110"/>
      <c r="M184" s="117">
        <f>$D184*LOOKUP($M$111:$R$111,'Convergence programme'!$D$40:$AR$40,'Convergence programme'!$D$51:$AR$51)/100</f>
        <v>5.1983373850842611E-2</v>
      </c>
      <c r="N184" s="117">
        <f>$D184*LOOKUP($M$111:$R$111,'Convergence programme'!$D$40:$AR$40,'Convergence programme'!$D$51:$AR$51)/100</f>
        <v>5.1093408779076387E-2</v>
      </c>
      <c r="O184" s="117">
        <f>$D184*LOOKUP($M$111:$R$111,'Convergence programme'!$D$40:$AR$40,'Convergence programme'!$D$51:$AR$51)/100</f>
        <v>5.0397097632058872E-2</v>
      </c>
      <c r="P184" s="117">
        <f>$D184*LOOKUP($M$111:$R$111,'Convergence programme'!$D$40:$AR$40,'Convergence programme'!$D$51:$AR$51)/100</f>
        <v>4.9506946134467357E-2</v>
      </c>
      <c r="Q184" s="117">
        <f>$D184*LOOKUP($M$111:$R$111,'Convergence programme'!$D$40:$AR$40,'Convergence programme'!$D$51:$AR$51)/100</f>
        <v>4.7314258831242129E-2</v>
      </c>
      <c r="R184" s="117">
        <f>$D184*LOOKUP($M$111:$R$111,'Convergence programme'!$D$40:$AR$40,'Convergence programme'!$D$51:$AR$51)/100</f>
        <v>4.4044586788587858E-2</v>
      </c>
      <c r="S184" s="117"/>
      <c r="T184" s="110"/>
      <c r="U184" s="118">
        <f t="shared" si="9"/>
        <v>0</v>
      </c>
      <c r="V184" s="118">
        <f t="shared" si="10"/>
        <v>1.6465967725390191</v>
      </c>
      <c r="W184" s="118">
        <f t="shared" si="11"/>
        <v>3.4876748747498452</v>
      </c>
      <c r="X184" s="118">
        <f t="shared" si="12"/>
        <v>5.4978997914202354</v>
      </c>
      <c r="Y184" s="118">
        <f t="shared" si="13"/>
        <v>9.2558221368679998</v>
      </c>
      <c r="Z184" s="118">
        <f t="shared" si="14"/>
        <v>13.192101961653997</v>
      </c>
      <c r="AA184" s="110"/>
      <c r="AB184" s="110"/>
      <c r="AG184" s="110"/>
    </row>
    <row r="185" spans="2:33" x14ac:dyDescent="0.3">
      <c r="B185" s="110"/>
      <c r="C185" s="123" t="s">
        <v>162</v>
      </c>
      <c r="D185" s="116">
        <f t="shared" si="8"/>
        <v>0.23323313315808489</v>
      </c>
      <c r="E185" s="117">
        <f>$D185*LOOKUP($E$111:$J$111,'Convergence programme'!$D$24:$AR$24,'Convergence programme'!$D$35:$AR$35)/100</f>
        <v>0.23255738696348374</v>
      </c>
      <c r="F185" s="117">
        <f>$D185*LOOKUP($E$111:$J$111,'Convergence programme'!$D$24:$AR$24,'Convergence programme'!$D$35:$AR$35)/100</f>
        <v>0.23594232099509058</v>
      </c>
      <c r="G185" s="117">
        <f>$D185*LOOKUP($E$111:$J$111,'Convergence programme'!$D$24:$AR$24,'Convergence programme'!$D$35:$AR$35)/100</f>
        <v>0.24106365099082694</v>
      </c>
      <c r="H185" s="117">
        <f>$D185*LOOKUP($E$111:$J$111,'Convergence programme'!$D$24:$AR$24,'Convergence programme'!$D$35:$AR$35)/100</f>
        <v>0.24607450981456633</v>
      </c>
      <c r="I185" s="117">
        <f>$D185*LOOKUP($E$111:$J$111,'Convergence programme'!$D$24:$AR$24,'Convergence programme'!$D$35:$AR$35)/100</f>
        <v>0.25307688277418622</v>
      </c>
      <c r="J185" s="117">
        <f>$D185*LOOKUP($E$111:$J$111,'Convergence programme'!$D$24:$AR$24,'Convergence programme'!$D$35:$AR$35)/100</f>
        <v>0.25605907789655158</v>
      </c>
      <c r="K185" s="110"/>
      <c r="L185" s="110"/>
      <c r="M185" s="117">
        <f>$D185*LOOKUP($M$111:$R$111,'Convergence programme'!$D$40:$AR$40,'Convergence programme'!$D$51:$AR$51)/100</f>
        <v>0.23255738696348374</v>
      </c>
      <c r="N185" s="117">
        <f>$D185*LOOKUP($M$111:$R$111,'Convergence programme'!$D$40:$AR$40,'Convergence programme'!$D$51:$AR$51)/100</f>
        <v>0.22857596105271882</v>
      </c>
      <c r="O185" s="117">
        <f>$D185*LOOKUP($M$111:$R$111,'Convergence programme'!$D$40:$AR$40,'Convergence programme'!$D$51:$AR$51)/100</f>
        <v>0.22546088234835121</v>
      </c>
      <c r="P185" s="117">
        <f>$D185*LOOKUP($M$111:$R$111,'Convergence programme'!$D$40:$AR$40,'Convergence programme'!$D$51:$AR$51)/100</f>
        <v>0.22147862242664054</v>
      </c>
      <c r="Q185" s="117">
        <f>$D185*LOOKUP($M$111:$R$111,'Convergence programme'!$D$40:$AR$40,'Convergence programme'!$D$51:$AR$51)/100</f>
        <v>0.21166922392301102</v>
      </c>
      <c r="R185" s="117">
        <f>$D185*LOOKUP($M$111:$R$111,'Convergence programme'!$D$40:$AR$40,'Convergence programme'!$D$51:$AR$51)/100</f>
        <v>0.19704173189740626</v>
      </c>
      <c r="S185" s="117"/>
      <c r="T185" s="110"/>
      <c r="U185" s="118">
        <f t="shared" si="9"/>
        <v>0</v>
      </c>
      <c r="V185" s="118">
        <f t="shared" si="10"/>
        <v>7.3663599423717532</v>
      </c>
      <c r="W185" s="118">
        <f t="shared" si="11"/>
        <v>15.602768642475729</v>
      </c>
      <c r="X185" s="118">
        <f t="shared" si="12"/>
        <v>24.595887387925785</v>
      </c>
      <c r="Y185" s="118">
        <f t="shared" si="13"/>
        <v>41.407658851175199</v>
      </c>
      <c r="Z185" s="118">
        <f t="shared" si="14"/>
        <v>59.01734599914532</v>
      </c>
      <c r="AA185" s="110"/>
      <c r="AB185" s="110"/>
      <c r="AG185" s="110"/>
    </row>
    <row r="186" spans="2:33" x14ac:dyDescent="0.3">
      <c r="B186" s="110"/>
      <c r="C186" s="123" t="s">
        <v>163</v>
      </c>
      <c r="D186" s="116">
        <f t="shared" si="8"/>
        <v>0.79573630554572894</v>
      </c>
      <c r="E186" s="117">
        <f>$D186*LOOKUP($E$111:$J$111,'Convergence programme'!$D$24:$AR$24,'Convergence programme'!$D$35:$AR$35)/100</f>
        <v>0.79343081930071047</v>
      </c>
      <c r="F186" s="117">
        <f>$D186*LOOKUP($E$111:$J$111,'Convergence programme'!$D$24:$AR$24,'Convergence programme'!$D$35:$AR$35)/100</f>
        <v>0.80497941389512073</v>
      </c>
      <c r="G186" s="117">
        <f>$D186*LOOKUP($E$111:$J$111,'Convergence programme'!$D$24:$AR$24,'Convergence programme'!$D$35:$AR$35)/100</f>
        <v>0.82245218097202499</v>
      </c>
      <c r="H186" s="117">
        <f>$D186*LOOKUP($E$111:$J$111,'Convergence programme'!$D$24:$AR$24,'Convergence programme'!$D$35:$AR$35)/100</f>
        <v>0.83954804652947557</v>
      </c>
      <c r="I186" s="117">
        <f>$D186*LOOKUP($E$111:$J$111,'Convergence programme'!$D$24:$AR$24,'Convergence programme'!$D$35:$AR$35)/100</f>
        <v>0.86343848745222618</v>
      </c>
      <c r="J186" s="117">
        <f>$D186*LOOKUP($E$111:$J$111,'Convergence programme'!$D$24:$AR$24,'Convergence programme'!$D$35:$AR$35)/100</f>
        <v>0.87361303211042041</v>
      </c>
      <c r="K186" s="110"/>
      <c r="L186" s="110"/>
      <c r="M186" s="117">
        <f>$D186*LOOKUP($M$111:$R$111,'Convergence programme'!$D$40:$AR$40,'Convergence programme'!$D$51:$AR$51)/100</f>
        <v>0.79343081930071047</v>
      </c>
      <c r="N186" s="117">
        <f>$D186*LOOKUP($M$111:$R$111,'Convergence programme'!$D$40:$AR$40,'Convergence programme'!$D$51:$AR$51)/100</f>
        <v>0.77984713544697282</v>
      </c>
      <c r="O186" s="117">
        <f>$D186*LOOKUP($M$111:$R$111,'Convergence programme'!$D$40:$AR$40,'Convergence programme'!$D$51:$AR$51)/100</f>
        <v>0.76921922342549554</v>
      </c>
      <c r="P186" s="117">
        <f>$D186*LOOKUP($M$111:$R$111,'Convergence programme'!$D$40:$AR$40,'Convergence programme'!$D$51:$AR$51)/100</f>
        <v>0.75563269412360146</v>
      </c>
      <c r="Q186" s="117">
        <f>$D186*LOOKUP($M$111:$R$111,'Convergence programme'!$D$40:$AR$40,'Convergence programme'!$D$51:$AR$51)/100</f>
        <v>0.72216534572755153</v>
      </c>
      <c r="R186" s="117">
        <f>$D186*LOOKUP($M$111:$R$111,'Convergence programme'!$D$40:$AR$40,'Convergence programme'!$D$51:$AR$51)/100</f>
        <v>0.67225980140694663</v>
      </c>
      <c r="S186" s="117"/>
      <c r="T186" s="110"/>
      <c r="U186" s="118">
        <f t="shared" si="9"/>
        <v>0</v>
      </c>
      <c r="V186" s="118">
        <f t="shared" si="10"/>
        <v>25.132278448147915</v>
      </c>
      <c r="W186" s="118">
        <f t="shared" si="11"/>
        <v>53.232957546529455</v>
      </c>
      <c r="X186" s="118">
        <f t="shared" si="12"/>
        <v>83.915352405874117</v>
      </c>
      <c r="Y186" s="118">
        <f t="shared" si="13"/>
        <v>141.27314172467464</v>
      </c>
      <c r="Z186" s="118">
        <f t="shared" si="14"/>
        <v>201.35323070347377</v>
      </c>
      <c r="AA186" s="110"/>
      <c r="AB186" s="110"/>
      <c r="AG186" s="110"/>
    </row>
    <row r="187" spans="2:33" x14ac:dyDescent="0.3">
      <c r="B187" s="110"/>
      <c r="C187" s="123" t="s">
        <v>164</v>
      </c>
      <c r="D187" s="116">
        <f t="shared" si="8"/>
        <v>0</v>
      </c>
      <c r="E187" s="117">
        <f>$D187*LOOKUP($E$111:$J$111,'Convergence programme'!$D$24:$AR$24,'Convergence programme'!$D$35:$AR$35)/100</f>
        <v>0</v>
      </c>
      <c r="F187" s="117">
        <f>$D187*LOOKUP($E$111:$J$111,'Convergence programme'!$D$24:$AR$24,'Convergence programme'!$D$35:$AR$35)/100</f>
        <v>0</v>
      </c>
      <c r="G187" s="117">
        <f>$D187*LOOKUP($E$111:$J$111,'Convergence programme'!$D$24:$AR$24,'Convergence programme'!$D$35:$AR$35)/100</f>
        <v>0</v>
      </c>
      <c r="H187" s="117">
        <f>$D187*LOOKUP($E$111:$J$111,'Convergence programme'!$D$24:$AR$24,'Convergence programme'!$D$35:$AR$35)/100</f>
        <v>0</v>
      </c>
      <c r="I187" s="117">
        <f>$D187*LOOKUP($E$111:$J$111,'Convergence programme'!$D$24:$AR$24,'Convergence programme'!$D$35:$AR$35)/100</f>
        <v>0</v>
      </c>
      <c r="J187" s="117">
        <f>$D187*LOOKUP($E$111:$J$111,'Convergence programme'!$D$24:$AR$24,'Convergence programme'!$D$35:$AR$35)/100</f>
        <v>0</v>
      </c>
      <c r="K187" s="110"/>
      <c r="L187" s="110"/>
      <c r="M187" s="117">
        <f>$D187*LOOKUP($M$111:$R$111,'Convergence programme'!$D$40:$AR$40,'Convergence programme'!$D$51:$AR$51)/100</f>
        <v>0</v>
      </c>
      <c r="N187" s="117">
        <f>$D187*LOOKUP($M$111:$R$111,'Convergence programme'!$D$40:$AR$40,'Convergence programme'!$D$51:$AR$51)/100</f>
        <v>0</v>
      </c>
      <c r="O187" s="117">
        <f>$D187*LOOKUP($M$111:$R$111,'Convergence programme'!$D$40:$AR$40,'Convergence programme'!$D$51:$AR$51)/100</f>
        <v>0</v>
      </c>
      <c r="P187" s="117">
        <f>$D187*LOOKUP($M$111:$R$111,'Convergence programme'!$D$40:$AR$40,'Convergence programme'!$D$51:$AR$51)/100</f>
        <v>0</v>
      </c>
      <c r="Q187" s="117">
        <f>$D187*LOOKUP($M$111:$R$111,'Convergence programme'!$D$40:$AR$40,'Convergence programme'!$D$51:$AR$51)/100</f>
        <v>0</v>
      </c>
      <c r="R187" s="117">
        <f>$D187*LOOKUP($M$111:$R$111,'Convergence programme'!$D$40:$AR$40,'Convergence programme'!$D$51:$AR$51)/100</f>
        <v>0</v>
      </c>
      <c r="S187" s="117"/>
      <c r="T187" s="110"/>
      <c r="U187" s="118">
        <f t="shared" si="9"/>
        <v>0</v>
      </c>
      <c r="V187" s="118">
        <f t="shared" si="10"/>
        <v>0</v>
      </c>
      <c r="W187" s="118">
        <f t="shared" si="11"/>
        <v>0</v>
      </c>
      <c r="X187" s="118">
        <f t="shared" si="12"/>
        <v>0</v>
      </c>
      <c r="Y187" s="118">
        <f t="shared" si="13"/>
        <v>0</v>
      </c>
      <c r="Z187" s="118">
        <f t="shared" si="14"/>
        <v>0</v>
      </c>
      <c r="AA187" s="110"/>
      <c r="AB187" s="110"/>
      <c r="AG187" s="110"/>
    </row>
    <row r="188" spans="2:33" x14ac:dyDescent="0.3">
      <c r="B188" s="119"/>
      <c r="C188" s="124" t="s">
        <v>165</v>
      </c>
      <c r="D188" s="120">
        <f t="shared" si="8"/>
        <v>6.5824546698872808E-3</v>
      </c>
      <c r="E188" s="121">
        <f>$D188*LOOKUP($E$111:$J$111,'Convergence programme'!$D$24:$AR$24,'Convergence programme'!$D$35:$AR$35)/100</f>
        <v>6.5633833285470436E-3</v>
      </c>
      <c r="F188" s="121">
        <f>$D188*LOOKUP($E$111:$J$111,'Convergence programme'!$D$24:$AR$24,'Convergence programme'!$D$35:$AR$35)/100</f>
        <v>6.6589151019358127E-3</v>
      </c>
      <c r="G188" s="121">
        <f>$D188*LOOKUP($E$111:$J$111,'Convergence programme'!$D$24:$AR$24,'Convergence programme'!$D$35:$AR$35)/100</f>
        <v>6.803452552897462E-3</v>
      </c>
      <c r="H188" s="121">
        <f>$D188*LOOKUP($E$111:$J$111,'Convergence programme'!$D$24:$AR$24,'Convergence programme'!$D$35:$AR$35)/100</f>
        <v>6.9448722157809221E-3</v>
      </c>
      <c r="I188" s="121">
        <f>$D188*LOOKUP($E$111:$J$111,'Convergence programme'!$D$24:$AR$24,'Convergence programme'!$D$35:$AR$35)/100</f>
        <v>7.1424976644649243E-3</v>
      </c>
      <c r="J188" s="121">
        <f>$D188*LOOKUP($E$111:$J$111,'Convergence programme'!$D$24:$AR$24,'Convergence programme'!$D$35:$AR$35)/100</f>
        <v>7.2266630827480275E-3</v>
      </c>
      <c r="K188" s="119"/>
      <c r="L188" s="119"/>
      <c r="M188" s="121">
        <f>$D188*LOOKUP($M$111:$R$111,'Convergence programme'!$D$40:$AR$40,'Convergence programme'!$D$51:$AR$51)/100</f>
        <v>6.5633833285470436E-3</v>
      </c>
      <c r="N188" s="121">
        <f>$D188*LOOKUP($M$111:$R$111,'Convergence programme'!$D$40:$AR$40,'Convergence programme'!$D$51:$AR$51)/100</f>
        <v>6.4510169798029249E-3</v>
      </c>
      <c r="O188" s="121">
        <f>$D188*LOOKUP($M$111:$R$111,'Convergence programme'!$D$40:$AR$40,'Convergence programme'!$D$51:$AR$51)/100</f>
        <v>6.3631012360705255E-3</v>
      </c>
      <c r="P188" s="121">
        <f>$D188*LOOKUP($M$111:$R$111,'Convergence programme'!$D$40:$AR$40,'Convergence programme'!$D$51:$AR$51)/100</f>
        <v>6.2507113493360253E-3</v>
      </c>
      <c r="Q188" s="121">
        <f>$D188*LOOKUP($M$111:$R$111,'Convergence programme'!$D$40:$AR$40,'Convergence programme'!$D$51:$AR$51)/100</f>
        <v>5.9738642302552391E-3</v>
      </c>
      <c r="R188" s="121">
        <f>$D188*LOOKUP($M$111:$R$111,'Convergence programme'!$D$40:$AR$40,'Convergence programme'!$D$51:$AR$51)/100</f>
        <v>5.5610377939383226E-3</v>
      </c>
      <c r="S188" s="121"/>
      <c r="T188" s="119"/>
      <c r="U188" s="122">
        <f t="shared" si="9"/>
        <v>0</v>
      </c>
      <c r="V188" s="122">
        <f t="shared" si="10"/>
        <v>0.20789812213288777</v>
      </c>
      <c r="W188" s="122">
        <f t="shared" si="11"/>
        <v>0.44035131682693651</v>
      </c>
      <c r="X188" s="122">
        <f t="shared" si="12"/>
        <v>0.69416086644489683</v>
      </c>
      <c r="Y188" s="122">
        <f t="shared" si="13"/>
        <v>1.1686334342096851</v>
      </c>
      <c r="Z188" s="122">
        <f t="shared" si="14"/>
        <v>1.665625288809705</v>
      </c>
      <c r="AA188" s="110"/>
      <c r="AB188" s="110"/>
      <c r="AG188" s="110"/>
    </row>
    <row r="189" spans="2:33" x14ac:dyDescent="0.3">
      <c r="B189" s="113" t="s">
        <v>173</v>
      </c>
      <c r="C189" s="125" t="s">
        <v>166</v>
      </c>
      <c r="D189" s="116">
        <f t="shared" si="8"/>
        <v>9.2542546319287794E-2</v>
      </c>
      <c r="E189" s="117">
        <f>$D189*LOOKUP($E$111:$J$111,'Convergence programme'!$D$24:$AR$24,'Convergence programme'!$D$36:$AR$36)/100</f>
        <v>8.9645380211510695E-2</v>
      </c>
      <c r="F189" s="117">
        <f>$D189*LOOKUP($E$111:$J$111,'Convergence programme'!$D$24:$AR$24,'Convergence programme'!$D$36:$AR$36)/100</f>
        <v>0.10170662656642106</v>
      </c>
      <c r="G189" s="117">
        <f>$D189*LOOKUP($E$111:$J$111,'Convergence programme'!$D$24:$AR$24,'Convergence programme'!$D$36:$AR$36)/100</f>
        <v>0.10709150142234602</v>
      </c>
      <c r="H189" s="117">
        <f>$D189*LOOKUP($E$111:$J$111,'Convergence programme'!$D$24:$AR$24,'Convergence programme'!$D$36:$AR$36)/100</f>
        <v>0.11117767879068369</v>
      </c>
      <c r="I189" s="117">
        <f>$D189*LOOKUP($E$111:$J$111,'Convergence programme'!$D$24:$AR$24,'Convergence programme'!$D$36:$AR$36)/100</f>
        <v>0.11777971688348877</v>
      </c>
      <c r="J189" s="117">
        <f>$D189*LOOKUP($E$111:$J$111,'Convergence programme'!$D$24:$AR$24,'Convergence programme'!$D$36:$AR$36)/100</f>
        <v>0.12346952229202594</v>
      </c>
      <c r="K189" s="110"/>
      <c r="L189" s="110"/>
      <c r="M189" s="117">
        <f>$D189*LOOKUP($M$111:$R$111,'Convergence programme'!$D$40:$AR$40,'Convergence programme'!$D$52:$AR$52)/100</f>
        <v>8.9645380211510695E-2</v>
      </c>
      <c r="N189" s="117">
        <f>$D189*LOOKUP($M$111:$R$111,'Convergence programme'!$D$40:$AR$40,'Convergence programme'!$D$52:$AR$52)/100</f>
        <v>8.9445406573394809E-2</v>
      </c>
      <c r="O189" s="117">
        <f>$D189*LOOKUP($M$111:$R$111,'Convergence programme'!$D$40:$AR$40,'Convergence programme'!$D$52:$AR$52)/100</f>
        <v>8.5979089000940298E-2</v>
      </c>
      <c r="P189" s="117">
        <f>$D189*LOOKUP($M$111:$R$111,'Convergence programme'!$D$40:$AR$40,'Convergence programme'!$D$52:$AR$52)/100</f>
        <v>7.9508713290719207E-2</v>
      </c>
      <c r="Q189" s="117">
        <f>$D189*LOOKUP($M$111:$R$111,'Convergence programme'!$D$40:$AR$40,'Convergence programme'!$D$52:$AR$52)/100</f>
        <v>7.7165624443454484E-2</v>
      </c>
      <c r="R189" s="117">
        <f>$D189*LOOKUP($M$111:$R$111,'Convergence programme'!$D$40:$AR$40,'Convergence programme'!$D$52:$AR$52)/100</f>
        <v>7.7523689019992292E-2</v>
      </c>
      <c r="S189" s="117"/>
      <c r="T189" s="110"/>
      <c r="U189" s="118">
        <f t="shared" si="9"/>
        <v>0</v>
      </c>
      <c r="V189" s="118">
        <f t="shared" si="10"/>
        <v>12.261219993026248</v>
      </c>
      <c r="W189" s="118">
        <f t="shared" si="11"/>
        <v>21.112412421405725</v>
      </c>
      <c r="X189" s="118">
        <f t="shared" si="12"/>
        <v>31.668965499964479</v>
      </c>
      <c r="Y189" s="118">
        <f t="shared" si="13"/>
        <v>40.614092440034291</v>
      </c>
      <c r="Z189" s="118">
        <f t="shared" si="14"/>
        <v>45.945833272033653</v>
      </c>
      <c r="AA189" s="110"/>
      <c r="AB189" s="110"/>
      <c r="AG189" s="110"/>
    </row>
    <row r="190" spans="2:33" x14ac:dyDescent="0.3">
      <c r="B190" s="110"/>
      <c r="C190" s="123" t="s">
        <v>167</v>
      </c>
      <c r="D190" s="116">
        <f t="shared" si="8"/>
        <v>0</v>
      </c>
      <c r="E190" s="117">
        <f>$D190*LOOKUP($E$111:$J$111,'Convergence programme'!$D$24:$AR$24,'Convergence programme'!$D$36:$AR$36)/100</f>
        <v>0</v>
      </c>
      <c r="F190" s="117">
        <f>$D190*LOOKUP($E$111:$J$111,'Convergence programme'!$D$24:$AR$24,'Convergence programme'!$D$36:$AR$36)/100</f>
        <v>0</v>
      </c>
      <c r="G190" s="117">
        <f>$D190*LOOKUP($E$111:$J$111,'Convergence programme'!$D$24:$AR$24,'Convergence programme'!$D$36:$AR$36)/100</f>
        <v>0</v>
      </c>
      <c r="H190" s="117">
        <f>$D190*LOOKUP($E$111:$J$111,'Convergence programme'!$D$24:$AR$24,'Convergence programme'!$D$36:$AR$36)/100</f>
        <v>0</v>
      </c>
      <c r="I190" s="117">
        <f>$D190*LOOKUP($E$111:$J$111,'Convergence programme'!$D$24:$AR$24,'Convergence programme'!$D$36:$AR$36)/100</f>
        <v>0</v>
      </c>
      <c r="J190" s="117">
        <f>$D190*LOOKUP($E$111:$J$111,'Convergence programme'!$D$24:$AR$24,'Convergence programme'!$D$36:$AR$36)/100</f>
        <v>0</v>
      </c>
      <c r="K190" s="110"/>
      <c r="L190" s="110"/>
      <c r="M190" s="117">
        <f>$D190*LOOKUP($M$111:$R$111,'Convergence programme'!$D$40:$AR$40,'Convergence programme'!$D$52:$AR$52)/100</f>
        <v>0</v>
      </c>
      <c r="N190" s="117">
        <f>$D190*LOOKUP($M$111:$R$111,'Convergence programme'!$D$40:$AR$40,'Convergence programme'!$D$52:$AR$52)/100</f>
        <v>0</v>
      </c>
      <c r="O190" s="117">
        <f>$D190*LOOKUP($M$111:$R$111,'Convergence programme'!$D$40:$AR$40,'Convergence programme'!$D$52:$AR$52)/100</f>
        <v>0</v>
      </c>
      <c r="P190" s="117">
        <f>$D190*LOOKUP($M$111:$R$111,'Convergence programme'!$D$40:$AR$40,'Convergence programme'!$D$52:$AR$52)/100</f>
        <v>0</v>
      </c>
      <c r="Q190" s="117">
        <f>$D190*LOOKUP($M$111:$R$111,'Convergence programme'!$D$40:$AR$40,'Convergence programme'!$D$52:$AR$52)/100</f>
        <v>0</v>
      </c>
      <c r="R190" s="117">
        <f>$D190*LOOKUP($M$111:$R$111,'Convergence programme'!$D$40:$AR$40,'Convergence programme'!$D$52:$AR$52)/100</f>
        <v>0</v>
      </c>
      <c r="S190" s="117"/>
      <c r="T190" s="110"/>
      <c r="U190" s="118">
        <f t="shared" si="9"/>
        <v>0</v>
      </c>
      <c r="V190" s="118">
        <f t="shared" si="10"/>
        <v>0</v>
      </c>
      <c r="W190" s="118">
        <f t="shared" si="11"/>
        <v>0</v>
      </c>
      <c r="X190" s="118">
        <f t="shared" si="12"/>
        <v>0</v>
      </c>
      <c r="Y190" s="118">
        <f t="shared" si="13"/>
        <v>0</v>
      </c>
      <c r="Z190" s="118">
        <f t="shared" si="14"/>
        <v>0</v>
      </c>
      <c r="AA190" s="110"/>
      <c r="AB190" s="110"/>
      <c r="AG190" s="110"/>
    </row>
    <row r="191" spans="2:33" x14ac:dyDescent="0.3">
      <c r="B191" s="110"/>
      <c r="C191" s="123" t="s">
        <v>168</v>
      </c>
      <c r="D191" s="116">
        <f t="shared" si="8"/>
        <v>2.2943353248216338</v>
      </c>
      <c r="E191" s="117">
        <f>$D191*LOOKUP($E$111:$J$111,'Convergence programme'!$D$24:$AR$24,'Convergence programme'!$D$36:$AR$36)/100</f>
        <v>2.2225081403824305</v>
      </c>
      <c r="F191" s="117">
        <f>$D191*LOOKUP($E$111:$J$111,'Convergence programme'!$D$24:$AR$24,'Convergence programme'!$D$36:$AR$36)/100</f>
        <v>2.5215332339644889</v>
      </c>
      <c r="G191" s="117">
        <f>$D191*LOOKUP($E$111:$J$111,'Convergence programme'!$D$24:$AR$24,'Convergence programme'!$D$36:$AR$36)/100</f>
        <v>2.6550362452071941</v>
      </c>
      <c r="H191" s="117">
        <f>$D191*LOOKUP($E$111:$J$111,'Convergence programme'!$D$24:$AR$24,'Convergence programme'!$D$36:$AR$36)/100</f>
        <v>2.7563416604193303</v>
      </c>
      <c r="I191" s="117">
        <f>$D191*LOOKUP($E$111:$J$111,'Convergence programme'!$D$24:$AR$24,'Convergence programme'!$D$36:$AR$36)/100</f>
        <v>2.920020852473113</v>
      </c>
      <c r="J191" s="117">
        <f>$D191*LOOKUP($E$111:$J$111,'Convergence programme'!$D$24:$AR$24,'Convergence programme'!$D$36:$AR$36)/100</f>
        <v>3.061083769578596</v>
      </c>
      <c r="K191" s="110"/>
      <c r="L191" s="110"/>
      <c r="M191" s="117">
        <f>$D191*LOOKUP($M$111:$R$111,'Convergence programme'!$D$40:$AR$40,'Convergence programme'!$D$52:$AR$52)/100</f>
        <v>2.2225081403824305</v>
      </c>
      <c r="N191" s="117">
        <f>$D191*LOOKUP($M$111:$R$111,'Convergence programme'!$D$40:$AR$40,'Convergence programme'!$D$52:$AR$52)/100</f>
        <v>2.2175503496125568</v>
      </c>
      <c r="O191" s="117">
        <f>$D191*LOOKUP($M$111:$R$111,'Convergence programme'!$D$40:$AR$40,'Convergence programme'!$D$52:$AR$52)/100</f>
        <v>2.1316126358814746</v>
      </c>
      <c r="P191" s="117">
        <f>$D191*LOOKUP($M$111:$R$111,'Convergence programme'!$D$40:$AR$40,'Convergence programme'!$D$52:$AR$52)/100</f>
        <v>1.971197646805968</v>
      </c>
      <c r="Q191" s="117">
        <f>$D191*LOOKUP($M$111:$R$111,'Convergence programme'!$D$40:$AR$40,'Convergence programme'!$D$52:$AR$52)/100</f>
        <v>1.9131072686470671</v>
      </c>
      <c r="R191" s="117">
        <f>$D191*LOOKUP($M$111:$R$111,'Convergence programme'!$D$40:$AR$40,'Convergence programme'!$D$52:$AR$52)/100</f>
        <v>1.9219844850107017</v>
      </c>
      <c r="S191" s="117"/>
      <c r="T191" s="110"/>
      <c r="U191" s="118">
        <f t="shared" si="9"/>
        <v>0</v>
      </c>
      <c r="V191" s="118">
        <f t="shared" si="10"/>
        <v>303.98288435193211</v>
      </c>
      <c r="W191" s="118">
        <f t="shared" si="11"/>
        <v>523.42360932571944</v>
      </c>
      <c r="X191" s="118">
        <f t="shared" si="12"/>
        <v>785.14401361336229</v>
      </c>
      <c r="Y191" s="118">
        <f t="shared" si="13"/>
        <v>1006.9135838260459</v>
      </c>
      <c r="Z191" s="118">
        <f t="shared" si="14"/>
        <v>1139.0992845678943</v>
      </c>
      <c r="AA191" s="110"/>
      <c r="AB191" s="110"/>
      <c r="AG191" s="110"/>
    </row>
    <row r="192" spans="2:33" x14ac:dyDescent="0.3">
      <c r="B192" s="110"/>
      <c r="C192" s="123" t="s">
        <v>169</v>
      </c>
      <c r="D192" s="116">
        <f t="shared" si="8"/>
        <v>0.78196311799103002</v>
      </c>
      <c r="E192" s="117">
        <f>$D192*LOOKUP($E$111:$J$111,'Convergence programme'!$D$24:$AR$24,'Convergence programme'!$D$36:$AR$36)/100</f>
        <v>0.75748273428558255</v>
      </c>
      <c r="F192" s="117">
        <f>$D192*LOOKUP($E$111:$J$111,'Convergence programme'!$D$24:$AR$24,'Convergence programme'!$D$36:$AR$36)/100</f>
        <v>0.85939747708943315</v>
      </c>
      <c r="G192" s="117">
        <f>$D192*LOOKUP($E$111:$J$111,'Convergence programme'!$D$24:$AR$24,'Convergence programme'!$D$36:$AR$36)/100</f>
        <v>0.90489842448937485</v>
      </c>
      <c r="H192" s="117">
        <f>$D192*LOOKUP($E$111:$J$111,'Convergence programme'!$D$24:$AR$24,'Convergence programme'!$D$36:$AR$36)/100</f>
        <v>0.93942567841413249</v>
      </c>
      <c r="I192" s="117">
        <f>$D192*LOOKUP($E$111:$J$111,'Convergence programme'!$D$24:$AR$24,'Convergence programme'!$D$36:$AR$36)/100</f>
        <v>0.99521137372376589</v>
      </c>
      <c r="J192" s="117">
        <f>$D192*LOOKUP($E$111:$J$111,'Convergence programme'!$D$24:$AR$24,'Convergence programme'!$D$36:$AR$36)/100</f>
        <v>1.043288913784868</v>
      </c>
      <c r="K192" s="110"/>
      <c r="L192" s="110"/>
      <c r="M192" s="117">
        <f>$D192*LOOKUP($M$111:$R$111,'Convergence programme'!$D$40:$AR$40,'Convergence programme'!$D$52:$AR$52)/100</f>
        <v>0.75748273428558255</v>
      </c>
      <c r="N192" s="117">
        <f>$D192*LOOKUP($M$111:$R$111,'Convergence programme'!$D$40:$AR$40,'Convergence programme'!$D$52:$AR$52)/100</f>
        <v>0.75579300328296228</v>
      </c>
      <c r="O192" s="117">
        <f>$D192*LOOKUP($M$111:$R$111,'Convergence programme'!$D$40:$AR$40,'Convergence programme'!$D$52:$AR$52)/100</f>
        <v>0.72650342130461665</v>
      </c>
      <c r="P192" s="117">
        <f>$D192*LOOKUP($M$111:$R$111,'Convergence programme'!$D$40:$AR$40,'Convergence programme'!$D$52:$AR$52)/100</f>
        <v>0.67183024268381852</v>
      </c>
      <c r="Q192" s="117">
        <f>$D192*LOOKUP($M$111:$R$111,'Convergence programme'!$D$40:$AR$40,'Convergence programme'!$D$52:$AR$52)/100</f>
        <v>0.65203168371164932</v>
      </c>
      <c r="R192" s="117">
        <f>$D192*LOOKUP($M$111:$R$111,'Convergence programme'!$D$40:$AR$40,'Convergence programme'!$D$52:$AR$52)/100</f>
        <v>0.65505724658891895</v>
      </c>
      <c r="S192" s="117"/>
      <c r="T192" s="110"/>
      <c r="U192" s="118">
        <f t="shared" si="9"/>
        <v>0</v>
      </c>
      <c r="V192" s="118">
        <f t="shared" si="10"/>
        <v>103.60447380647086</v>
      </c>
      <c r="W192" s="118">
        <f t="shared" si="11"/>
        <v>178.3950031847582</v>
      </c>
      <c r="X192" s="118">
        <f t="shared" si="12"/>
        <v>267.59543573031397</v>
      </c>
      <c r="Y192" s="118">
        <f t="shared" si="13"/>
        <v>343.17969001211657</v>
      </c>
      <c r="Z192" s="118">
        <f t="shared" si="14"/>
        <v>388.23166719594906</v>
      </c>
      <c r="AA192" s="110"/>
      <c r="AB192" s="110"/>
      <c r="AG192" s="110"/>
    </row>
    <row r="193" spans="2:39" x14ac:dyDescent="0.3">
      <c r="B193" s="110"/>
      <c r="C193" s="123" t="s">
        <v>170</v>
      </c>
      <c r="D193" s="116">
        <f t="shared" si="8"/>
        <v>0.63442280200896994</v>
      </c>
      <c r="E193" s="117">
        <f>$D193*LOOKUP($E$111:$J$111,'Convergence programme'!$D$24:$AR$24,'Convergence programme'!$D$36:$AR$36)/100</f>
        <v>0.61456136191373145</v>
      </c>
      <c r="F193" s="117">
        <f>$D193*LOOKUP($E$111:$J$111,'Convergence programme'!$D$24:$AR$24,'Convergence programme'!$D$36:$AR$36)/100</f>
        <v>0.69724689427202879</v>
      </c>
      <c r="G193" s="117">
        <f>$D193*LOOKUP($E$111:$J$111,'Convergence programme'!$D$24:$AR$24,'Convergence programme'!$D$36:$AR$36)/100</f>
        <v>0.73416275114478846</v>
      </c>
      <c r="H193" s="117">
        <f>$D193*LOOKUP($E$111:$J$111,'Convergence programme'!$D$24:$AR$24,'Convergence programme'!$D$36:$AR$36)/100</f>
        <v>0.76217542421931483</v>
      </c>
      <c r="I193" s="117">
        <f>$D193*LOOKUP($E$111:$J$111,'Convergence programme'!$D$24:$AR$24,'Convergence programme'!$D$36:$AR$36)/100</f>
        <v>0.80743550914669926</v>
      </c>
      <c r="J193" s="117">
        <f>$D193*LOOKUP($E$111:$J$111,'Convergence programme'!$D$24:$AR$24,'Convergence programme'!$D$36:$AR$36)/100</f>
        <v>0.84644180877579855</v>
      </c>
      <c r="K193" s="110"/>
      <c r="L193" s="110"/>
      <c r="M193" s="117">
        <f>$D193*LOOKUP($M$111:$R$111,'Convergence programme'!$D$40:$AR$40,'Convergence programme'!$D$52:$AR$52)/100</f>
        <v>0.61456136191373145</v>
      </c>
      <c r="N193" s="117">
        <f>$D193*LOOKUP($M$111:$R$111,'Convergence programme'!$D$40:$AR$40,'Convergence programme'!$D$52:$AR$52)/100</f>
        <v>0.61319044830839697</v>
      </c>
      <c r="O193" s="117">
        <f>$D193*LOOKUP($M$111:$R$111,'Convergence programme'!$D$40:$AR$40,'Convergence programme'!$D$52:$AR$52)/100</f>
        <v>0.58942720648682223</v>
      </c>
      <c r="P193" s="117">
        <f>$D193*LOOKUP($M$111:$R$111,'Convergence programme'!$D$40:$AR$40,'Convergence programme'!$D$52:$AR$52)/100</f>
        <v>0.5450697292896155</v>
      </c>
      <c r="Q193" s="117">
        <f>$D193*LOOKUP($M$111:$R$111,'Convergence programme'!$D$40:$AR$40,'Convergence programme'!$D$52:$AR$52)/100</f>
        <v>0.52900675014152798</v>
      </c>
      <c r="R193" s="117">
        <f>$D193*LOOKUP($M$111:$R$111,'Convergence programme'!$D$40:$AR$40,'Convergence programme'!$D$52:$AR$52)/100</f>
        <v>0.5314614516921371</v>
      </c>
      <c r="S193" s="117"/>
      <c r="T193" s="110"/>
      <c r="U193" s="118">
        <f t="shared" si="9"/>
        <v>0</v>
      </c>
      <c r="V193" s="118">
        <f t="shared" si="10"/>
        <v>84.056445963631816</v>
      </c>
      <c r="W193" s="118">
        <f t="shared" si="11"/>
        <v>144.73554465796624</v>
      </c>
      <c r="X193" s="118">
        <f t="shared" si="12"/>
        <v>217.10569492969933</v>
      </c>
      <c r="Y193" s="118">
        <f t="shared" si="13"/>
        <v>278.42875900517129</v>
      </c>
      <c r="Z193" s="118">
        <f t="shared" si="14"/>
        <v>314.98035708366143</v>
      </c>
      <c r="AA193" s="110"/>
      <c r="AB193" s="110"/>
      <c r="AG193" s="110"/>
    </row>
    <row r="194" spans="2:39" x14ac:dyDescent="0.3">
      <c r="B194" s="110"/>
      <c r="C194" s="123" t="s">
        <v>171</v>
      </c>
      <c r="D194" s="116">
        <f t="shared" si="8"/>
        <v>0</v>
      </c>
      <c r="E194" s="117">
        <f>$D194*LOOKUP($E$111:$J$111,'Convergence programme'!$D$24:$AR$24,'Convergence programme'!$D$36:$AR$36)/100</f>
        <v>0</v>
      </c>
      <c r="F194" s="117">
        <f>$D194*LOOKUP($E$111:$J$111,'Convergence programme'!$D$24:$AR$24,'Convergence programme'!$D$36:$AR$36)/100</f>
        <v>0</v>
      </c>
      <c r="G194" s="117">
        <f>$D194*LOOKUP($E$111:$J$111,'Convergence programme'!$D$24:$AR$24,'Convergence programme'!$D$36:$AR$36)/100</f>
        <v>0</v>
      </c>
      <c r="H194" s="117">
        <f>$D194*LOOKUP($E$111:$J$111,'Convergence programme'!$D$24:$AR$24,'Convergence programme'!$D$36:$AR$36)/100</f>
        <v>0</v>
      </c>
      <c r="I194" s="117">
        <f>$D194*LOOKUP($E$111:$J$111,'Convergence programme'!$D$24:$AR$24,'Convergence programme'!$D$36:$AR$36)/100</f>
        <v>0</v>
      </c>
      <c r="J194" s="117">
        <f>$D194*LOOKUP($E$111:$J$111,'Convergence programme'!$D$24:$AR$24,'Convergence programme'!$D$36:$AR$36)/100</f>
        <v>0</v>
      </c>
      <c r="K194" s="110"/>
      <c r="L194" s="110"/>
      <c r="M194" s="117">
        <f>$D194*LOOKUP($M$111:$R$111,'Convergence programme'!$D$40:$AR$40,'Convergence programme'!$D$52:$AR$52)/100</f>
        <v>0</v>
      </c>
      <c r="N194" s="117">
        <f>$D194*LOOKUP($M$111:$R$111,'Convergence programme'!$D$40:$AR$40,'Convergence programme'!$D$52:$AR$52)/100</f>
        <v>0</v>
      </c>
      <c r="O194" s="117">
        <f>$D194*LOOKUP($M$111:$R$111,'Convergence programme'!$D$40:$AR$40,'Convergence programme'!$D$52:$AR$52)/100</f>
        <v>0</v>
      </c>
      <c r="P194" s="117">
        <f>$D194*LOOKUP($M$111:$R$111,'Convergence programme'!$D$40:$AR$40,'Convergence programme'!$D$52:$AR$52)/100</f>
        <v>0</v>
      </c>
      <c r="Q194" s="117">
        <f>$D194*LOOKUP($M$111:$R$111,'Convergence programme'!$D$40:$AR$40,'Convergence programme'!$D$52:$AR$52)/100</f>
        <v>0</v>
      </c>
      <c r="R194" s="117">
        <f>$D194*LOOKUP($M$111:$R$111,'Convergence programme'!$D$40:$AR$40,'Convergence programme'!$D$52:$AR$52)/100</f>
        <v>0</v>
      </c>
      <c r="S194" s="117"/>
      <c r="T194" s="110"/>
      <c r="U194" s="118">
        <f t="shared" si="9"/>
        <v>0</v>
      </c>
      <c r="V194" s="118">
        <f t="shared" si="10"/>
        <v>0</v>
      </c>
      <c r="W194" s="118">
        <f t="shared" si="11"/>
        <v>0</v>
      </c>
      <c r="X194" s="118">
        <f t="shared" si="12"/>
        <v>0</v>
      </c>
      <c r="Y194" s="118">
        <f t="shared" si="13"/>
        <v>0</v>
      </c>
      <c r="Z194" s="118">
        <f t="shared" si="14"/>
        <v>0</v>
      </c>
      <c r="AA194" s="110"/>
      <c r="AB194" s="110"/>
      <c r="AG194" s="110"/>
    </row>
    <row r="195" spans="2:39" x14ac:dyDescent="0.3">
      <c r="B195" s="119"/>
      <c r="C195" s="124" t="s">
        <v>172</v>
      </c>
      <c r="D195" s="120">
        <f t="shared" si="8"/>
        <v>3.7935E-3</v>
      </c>
      <c r="E195" s="121">
        <f>$D195*LOOKUP($E$111:$J$111,'Convergence programme'!$D$24:$AR$24,'Convergence programme'!$D$36:$AR$36)/100</f>
        <v>3.6747394939735754E-3</v>
      </c>
      <c r="F195" s="121">
        <f>$D195*LOOKUP($E$111:$J$111,'Convergence programme'!$D$24:$AR$24,'Convergence programme'!$D$36:$AR$36)/100</f>
        <v>4.16915357557332E-3</v>
      </c>
      <c r="G195" s="121">
        <f>$D195*LOOKUP($E$111:$J$111,'Convergence programme'!$D$24:$AR$24,'Convergence programme'!$D$36:$AR$36)/100</f>
        <v>4.38989012949818E-3</v>
      </c>
      <c r="H195" s="121">
        <f>$D195*LOOKUP($E$111:$J$111,'Convergence programme'!$D$24:$AR$24,'Convergence programme'!$D$36:$AR$36)/100</f>
        <v>4.5573905329699856E-3</v>
      </c>
      <c r="I195" s="121">
        <f>$D195*LOOKUP($E$111:$J$111,'Convergence programme'!$D$24:$AR$24,'Convergence programme'!$D$36:$AR$36)/100</f>
        <v>4.8280209889188319E-3</v>
      </c>
      <c r="J195" s="121">
        <f>$D195*LOOKUP($E$111:$J$111,'Convergence programme'!$D$24:$AR$24,'Convergence programme'!$D$36:$AR$36)/100</f>
        <v>5.0612572426827632E-3</v>
      </c>
      <c r="K195" s="119"/>
      <c r="L195" s="119"/>
      <c r="M195" s="121">
        <f>$D195*LOOKUP($M$111:$R$111,'Convergence programme'!$D$40:$AR$40,'Convergence programme'!$D$52:$AR$52)/100</f>
        <v>3.6747394939735754E-3</v>
      </c>
      <c r="N195" s="121">
        <f>$D195*LOOKUP($M$111:$R$111,'Convergence programme'!$D$40:$AR$40,'Convergence programme'!$D$52:$AR$52)/100</f>
        <v>3.6665421833703498E-3</v>
      </c>
      <c r="O195" s="121">
        <f>$D195*LOOKUP($M$111:$R$111,'Convergence programme'!$D$40:$AR$40,'Convergence programme'!$D$52:$AR$52)/100</f>
        <v>3.5244510454656482E-3</v>
      </c>
      <c r="P195" s="121">
        <f>$D195*LOOKUP($M$111:$R$111,'Convergence programme'!$D$40:$AR$40,'Convergence programme'!$D$52:$AR$52)/100</f>
        <v>3.2592176881292511E-3</v>
      </c>
      <c r="Q195" s="121">
        <f>$D195*LOOKUP($M$111:$R$111,'Convergence programme'!$D$40:$AR$40,'Convergence programme'!$D$52:$AR$52)/100</f>
        <v>3.1631698928650943E-3</v>
      </c>
      <c r="R195" s="121">
        <f>$D195*LOOKUP($M$111:$R$111,'Convergence programme'!$D$40:$AR$40,'Convergence programme'!$D$52:$AR$52)/100</f>
        <v>3.1778476602825779E-3</v>
      </c>
      <c r="S195" s="121"/>
      <c r="T195" s="119"/>
      <c r="U195" s="122">
        <f t="shared" si="9"/>
        <v>0</v>
      </c>
      <c r="V195" s="122">
        <f t="shared" si="10"/>
        <v>0.50261139220297024</v>
      </c>
      <c r="W195" s="122">
        <f t="shared" si="11"/>
        <v>0.86543908403253178</v>
      </c>
      <c r="X195" s="122">
        <f t="shared" si="12"/>
        <v>1.2981728448407346</v>
      </c>
      <c r="Y195" s="122">
        <f t="shared" si="13"/>
        <v>1.6648510960537377</v>
      </c>
      <c r="Z195" s="122">
        <f t="shared" si="14"/>
        <v>1.8834095824001853</v>
      </c>
      <c r="AA195" s="110"/>
      <c r="AB195" s="110"/>
      <c r="AG195" s="110"/>
    </row>
    <row r="196" spans="2:39" x14ac:dyDescent="0.3">
      <c r="I196"/>
      <c r="AA196" s="110"/>
      <c r="AB196" s="110"/>
      <c r="AG196" s="110"/>
    </row>
    <row r="197" spans="2:39" x14ac:dyDescent="0.3">
      <c r="I197"/>
      <c r="AA197" s="110"/>
      <c r="AB197" s="110"/>
      <c r="AG197" s="110"/>
      <c r="AM197" s="126"/>
    </row>
    <row r="198" spans="2:39" x14ac:dyDescent="0.3">
      <c r="I198"/>
      <c r="AA198" s="110"/>
      <c r="AB198" s="110"/>
      <c r="AG198" s="110"/>
      <c r="AM198" s="126"/>
    </row>
    <row r="199" spans="2:39" x14ac:dyDescent="0.3">
      <c r="I199"/>
      <c r="AA199" s="110"/>
      <c r="AB199" s="110"/>
      <c r="AG199" s="110"/>
      <c r="AM199" s="126"/>
    </row>
    <row r="200" spans="2:39" x14ac:dyDescent="0.3">
      <c r="I200"/>
      <c r="AA200" s="110"/>
      <c r="AB200" s="110"/>
      <c r="AG200" s="110"/>
      <c r="AM200" s="126"/>
    </row>
    <row r="201" spans="2:39" x14ac:dyDescent="0.3">
      <c r="I201"/>
      <c r="AA201" s="110"/>
      <c r="AB201" s="110"/>
      <c r="AG201" s="110"/>
      <c r="AM201" s="109"/>
    </row>
    <row r="202" spans="2:39" x14ac:dyDescent="0.3">
      <c r="I202"/>
      <c r="AA202" s="110"/>
      <c r="AB202" s="110"/>
      <c r="AG202" s="110"/>
      <c r="AM202" s="126"/>
    </row>
    <row r="203" spans="2:39" x14ac:dyDescent="0.3">
      <c r="I203"/>
      <c r="AA203" s="110"/>
      <c r="AB203" s="110"/>
      <c r="AG203" s="110"/>
      <c r="AM203" s="126"/>
    </row>
    <row r="204" spans="2:39" x14ac:dyDescent="0.3">
      <c r="I204"/>
      <c r="AA204" s="110"/>
      <c r="AB204" s="110"/>
      <c r="AG204" s="110"/>
      <c r="AM204" s="126"/>
    </row>
    <row r="205" spans="2:39" x14ac:dyDescent="0.3">
      <c r="I205"/>
      <c r="AA205" s="110"/>
      <c r="AB205" s="110"/>
      <c r="AG205" s="110"/>
      <c r="AM205" s="126"/>
    </row>
    <row r="206" spans="2:39" x14ac:dyDescent="0.3">
      <c r="I206"/>
      <c r="AA206" s="110"/>
      <c r="AB206" s="110"/>
      <c r="AG206" s="110"/>
      <c r="AM206" s="109"/>
    </row>
    <row r="207" spans="2:39" x14ac:dyDescent="0.3">
      <c r="I207"/>
      <c r="AA207" s="110"/>
      <c r="AB207" s="110"/>
      <c r="AG207" s="110"/>
      <c r="AM207" s="126"/>
    </row>
    <row r="208" spans="2:39" x14ac:dyDescent="0.3">
      <c r="I208"/>
      <c r="AA208" s="110"/>
      <c r="AB208" s="110"/>
      <c r="AG208" s="110"/>
      <c r="AM208" s="126"/>
    </row>
    <row r="209" spans="2:39" x14ac:dyDescent="0.3">
      <c r="I209"/>
      <c r="AA209" s="110"/>
      <c r="AB209" s="110"/>
      <c r="AG209" s="110"/>
      <c r="AM209" s="126"/>
    </row>
    <row r="210" spans="2:39" x14ac:dyDescent="0.3">
      <c r="I210"/>
      <c r="AA210" s="110"/>
      <c r="AB210" s="110"/>
      <c r="AG210" s="110"/>
      <c r="AM210" s="126"/>
    </row>
    <row r="211" spans="2:39" x14ac:dyDescent="0.3">
      <c r="I211"/>
      <c r="AA211" s="110"/>
      <c r="AB211" s="110"/>
      <c r="AG211" s="110"/>
      <c r="AM211" s="109"/>
    </row>
    <row r="212" spans="2:39" x14ac:dyDescent="0.3">
      <c r="I212"/>
      <c r="AA212" s="110"/>
      <c r="AB212" s="110"/>
      <c r="AG212" s="110"/>
      <c r="AM212" s="126"/>
    </row>
    <row r="213" spans="2:39" x14ac:dyDescent="0.3">
      <c r="I213"/>
      <c r="AA213" s="110"/>
      <c r="AB213" s="110"/>
      <c r="AG213" s="110"/>
      <c r="AM213" s="126"/>
    </row>
    <row r="214" spans="2:39" x14ac:dyDescent="0.3">
      <c r="I214"/>
      <c r="AA214" s="110"/>
      <c r="AB214" s="110"/>
      <c r="AG214" s="110"/>
      <c r="AM214" s="126"/>
    </row>
    <row r="215" spans="2:39" x14ac:dyDescent="0.3">
      <c r="I215"/>
      <c r="AA215" s="110"/>
      <c r="AB215" s="110"/>
      <c r="AG215" s="110"/>
      <c r="AM215" s="126"/>
    </row>
    <row r="216" spans="2:39" x14ac:dyDescent="0.3">
      <c r="B216" s="110"/>
      <c r="C216" s="115"/>
      <c r="D216" s="110"/>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c r="AA216" s="110"/>
      <c r="AB216" s="110"/>
      <c r="AG216" s="110"/>
      <c r="AM216" s="109"/>
    </row>
    <row r="217" spans="2:39" x14ac:dyDescent="0.3">
      <c r="B217" s="110"/>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c r="AA217" s="110"/>
      <c r="AB217" s="110"/>
      <c r="AG217" s="110"/>
      <c r="AM217" s="126"/>
    </row>
    <row r="218" spans="2:39" x14ac:dyDescent="0.3">
      <c r="B218" s="110"/>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c r="AA218" s="110"/>
      <c r="AB218" s="110"/>
      <c r="AG218" s="110"/>
      <c r="AM218" s="126"/>
    </row>
    <row r="219" spans="2:39" x14ac:dyDescent="0.3">
      <c r="B219" s="110"/>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c r="AA219" s="110"/>
      <c r="AB219" s="110"/>
      <c r="AG219" s="110"/>
      <c r="AM219" s="126"/>
    </row>
    <row r="220" spans="2:39" x14ac:dyDescent="0.3">
      <c r="B220" s="110"/>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c r="AA220" s="110"/>
      <c r="AB220" s="110"/>
      <c r="AG220" s="110"/>
      <c r="AM220" s="126"/>
    </row>
    <row r="221" spans="2:39" x14ac:dyDescent="0.3">
      <c r="B221" s="110"/>
      <c r="C221" s="110"/>
      <c r="D221" s="110"/>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c r="AA221" s="110"/>
      <c r="AB221" s="110"/>
      <c r="AG221" s="110"/>
      <c r="AM221" s="109"/>
    </row>
    <row r="222" spans="2:39" x14ac:dyDescent="0.3">
      <c r="B222" s="110"/>
      <c r="C222" s="110"/>
      <c r="D222" s="110"/>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c r="AA222" s="110"/>
      <c r="AB222" s="110"/>
      <c r="AG222" s="110"/>
      <c r="AM222" s="126"/>
    </row>
    <row r="223" spans="2:39" x14ac:dyDescent="0.3">
      <c r="B223" s="110"/>
      <c r="C223" s="110"/>
      <c r="D223" s="110"/>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c r="AA223" s="110"/>
      <c r="AB223" s="110"/>
      <c r="AG223" s="110"/>
      <c r="AM223" s="126"/>
    </row>
    <row r="224" spans="2:39" x14ac:dyDescent="0.3">
      <c r="B224" s="110"/>
      <c r="C224" s="110"/>
      <c r="D224" s="110"/>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c r="AA224" s="110"/>
      <c r="AB224" s="110"/>
      <c r="AG224" s="110"/>
      <c r="AM224" s="126"/>
    </row>
    <row r="225" spans="2:39" x14ac:dyDescent="0.3">
      <c r="B225" s="110"/>
      <c r="C225" s="110"/>
      <c r="D225" s="110"/>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c r="AA225" s="110"/>
      <c r="AB225" s="110"/>
      <c r="AG225" s="110"/>
      <c r="AM225" s="126"/>
    </row>
    <row r="226" spans="2:39" x14ac:dyDescent="0.3">
      <c r="B226" s="110"/>
      <c r="C226" s="110"/>
      <c r="D226" s="110"/>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c r="AA226" s="110"/>
      <c r="AB226" s="110"/>
      <c r="AG226" s="110"/>
      <c r="AM226" s="109"/>
    </row>
    <row r="227" spans="2:39" x14ac:dyDescent="0.3">
      <c r="B227" s="110"/>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c r="AA227" s="110"/>
      <c r="AB227" s="110"/>
      <c r="AG227" s="110"/>
      <c r="AM227" s="126"/>
    </row>
    <row r="228" spans="2:39" x14ac:dyDescent="0.3">
      <c r="B228" s="110"/>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c r="AA228" s="110"/>
      <c r="AB228" s="110"/>
      <c r="AG228" s="110"/>
      <c r="AM228" s="126"/>
    </row>
    <row r="229" spans="2:39" x14ac:dyDescent="0.3">
      <c r="B229" s="110"/>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c r="AA229" s="110"/>
      <c r="AB229" s="110"/>
      <c r="AG229" s="110"/>
      <c r="AM229" s="126"/>
    </row>
    <row r="230" spans="2:39" x14ac:dyDescent="0.3">
      <c r="B230" s="110"/>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c r="AA230" s="110"/>
      <c r="AB230" s="110"/>
      <c r="AG230" s="110"/>
      <c r="AM230" s="126"/>
    </row>
    <row r="231" spans="2:39" x14ac:dyDescent="0.3">
      <c r="B231" s="110"/>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c r="AA231" s="110"/>
      <c r="AB231" s="110"/>
      <c r="AG231" s="110"/>
      <c r="AM231" s="109"/>
    </row>
    <row r="232" spans="2:39" x14ac:dyDescent="0.3">
      <c r="B232" s="110"/>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c r="AA232" s="110"/>
      <c r="AB232" s="110"/>
      <c r="AG232" s="110"/>
      <c r="AM232" s="126"/>
    </row>
    <row r="233" spans="2:39" x14ac:dyDescent="0.3">
      <c r="B233" s="110"/>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c r="AA233" s="110"/>
      <c r="AB233" s="110"/>
      <c r="AG233" s="110"/>
      <c r="AM233" s="126"/>
    </row>
    <row r="234" spans="2:39" x14ac:dyDescent="0.3">
      <c r="B234" s="110"/>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c r="AA234" s="110"/>
      <c r="AB234" s="110"/>
      <c r="AG234" s="110"/>
      <c r="AM234" s="126"/>
    </row>
    <row r="235" spans="2:39" x14ac:dyDescent="0.3">
      <c r="B235" s="110"/>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c r="AB235" s="110"/>
      <c r="AG235" s="110"/>
      <c r="AM235" s="126"/>
    </row>
    <row r="236" spans="2:39" x14ac:dyDescent="0.3">
      <c r="B236" s="110"/>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c r="AA236" s="110"/>
      <c r="AB236" s="110"/>
      <c r="AG236" s="110"/>
      <c r="AM236" s="109"/>
    </row>
    <row r="237" spans="2:39" x14ac:dyDescent="0.3">
      <c r="B237" s="110"/>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c r="AA237" s="110"/>
      <c r="AB237" s="110"/>
      <c r="AG237" s="110"/>
      <c r="AM237" s="126"/>
    </row>
    <row r="238" spans="2:39" x14ac:dyDescent="0.3">
      <c r="B238" s="110"/>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c r="AA238" s="110"/>
      <c r="AB238" s="110"/>
      <c r="AG238" s="110"/>
      <c r="AM238" s="126"/>
    </row>
    <row r="239" spans="2:39" x14ac:dyDescent="0.3">
      <c r="B239" s="110"/>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c r="AA239" s="110"/>
      <c r="AB239" s="110"/>
      <c r="AG239" s="110"/>
      <c r="AM239" s="126"/>
    </row>
    <row r="240" spans="2:39" x14ac:dyDescent="0.3">
      <c r="B240" s="110"/>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c r="AA240" s="110"/>
      <c r="AB240" s="110"/>
      <c r="AG240" s="110"/>
      <c r="AM240" s="126"/>
    </row>
    <row r="241" spans="2:39" x14ac:dyDescent="0.3">
      <c r="B241" s="110"/>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c r="AA241" s="110"/>
      <c r="AB241" s="110"/>
      <c r="AG241" s="110"/>
      <c r="AM241" s="109"/>
    </row>
    <row r="242" spans="2:39" x14ac:dyDescent="0.3">
      <c r="B242" s="110"/>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c r="AA242" s="110"/>
      <c r="AB242" s="110"/>
      <c r="AG242" s="110"/>
      <c r="AM242" s="126"/>
    </row>
    <row r="243" spans="2:39" x14ac:dyDescent="0.3">
      <c r="B243" s="110"/>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c r="AA243" s="110"/>
      <c r="AB243" s="110"/>
      <c r="AG243" s="110"/>
      <c r="AM243" s="126"/>
    </row>
    <row r="244" spans="2:39" x14ac:dyDescent="0.3">
      <c r="B244" s="110"/>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c r="AA244" s="110"/>
      <c r="AB244" s="110"/>
      <c r="AG244" s="110"/>
      <c r="AM244" s="126"/>
    </row>
    <row r="245" spans="2:39" x14ac:dyDescent="0.3">
      <c r="B245" s="110"/>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c r="AA245" s="110"/>
      <c r="AB245" s="110"/>
      <c r="AG245" s="110"/>
      <c r="AM245" s="126"/>
    </row>
    <row r="246" spans="2:39" x14ac:dyDescent="0.3">
      <c r="B246" s="110"/>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c r="AA246" s="110"/>
      <c r="AB246" s="110"/>
      <c r="AG246" s="110"/>
      <c r="AM246" s="109"/>
    </row>
    <row r="247" spans="2:39" x14ac:dyDescent="0.3">
      <c r="B247" s="110"/>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c r="AA247" s="110"/>
      <c r="AB247" s="110"/>
      <c r="AG247" s="110"/>
      <c r="AM247" s="126"/>
    </row>
    <row r="248" spans="2:39" x14ac:dyDescent="0.3">
      <c r="B248" s="110"/>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c r="AA248" s="110"/>
      <c r="AB248" s="110"/>
      <c r="AG248" s="110"/>
      <c r="AM248" s="126"/>
    </row>
    <row r="249" spans="2:39" x14ac:dyDescent="0.3">
      <c r="B249" s="110"/>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c r="AA249" s="110"/>
      <c r="AB249" s="110"/>
      <c r="AG249" s="110"/>
      <c r="AM249" s="126"/>
    </row>
    <row r="250" spans="2:39" x14ac:dyDescent="0.3">
      <c r="B250" s="110"/>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c r="AA250" s="110"/>
      <c r="AB250" s="110"/>
      <c r="AG250" s="110"/>
      <c r="AM250" s="126"/>
    </row>
    <row r="251" spans="2:39" x14ac:dyDescent="0.3">
      <c r="B251" s="110"/>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c r="AA251" s="110"/>
      <c r="AB251" s="110"/>
      <c r="AG251" s="110"/>
      <c r="AM251" s="109"/>
    </row>
    <row r="252" spans="2:39" x14ac:dyDescent="0.3">
      <c r="B252" s="110"/>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c r="AA252" s="110"/>
      <c r="AB252" s="110"/>
      <c r="AG252" s="110"/>
      <c r="AM252" s="126"/>
    </row>
    <row r="253" spans="2:39" x14ac:dyDescent="0.3">
      <c r="B253" s="110"/>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c r="AA253" s="110"/>
      <c r="AB253" s="110"/>
      <c r="AG253" s="110"/>
      <c r="AM253" s="126"/>
    </row>
    <row r="254" spans="2:39" x14ac:dyDescent="0.3">
      <c r="B254" s="110"/>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c r="AA254" s="110"/>
      <c r="AB254" s="110"/>
      <c r="AG254" s="110"/>
      <c r="AM254" s="126"/>
    </row>
    <row r="255" spans="2:39" x14ac:dyDescent="0.3">
      <c r="B255" s="110"/>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c r="AA255" s="110"/>
      <c r="AB255" s="110"/>
      <c r="AG255" s="110"/>
      <c r="AM255" s="126"/>
    </row>
    <row r="256" spans="2:39" x14ac:dyDescent="0.3">
      <c r="B256" s="110"/>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c r="AA256" s="110"/>
      <c r="AB256" s="110"/>
      <c r="AG256" s="110"/>
      <c r="AM256" s="109"/>
    </row>
    <row r="257" spans="2:39" x14ac:dyDescent="0.3">
      <c r="B257" s="110"/>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c r="AA257" s="110"/>
      <c r="AB257" s="110"/>
      <c r="AG257" s="110"/>
      <c r="AM257" s="126"/>
    </row>
    <row r="258" spans="2:39" x14ac:dyDescent="0.3">
      <c r="B258" s="110"/>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c r="AA258" s="110"/>
      <c r="AB258" s="110"/>
      <c r="AG258" s="110"/>
      <c r="AM258" s="126"/>
    </row>
    <row r="259" spans="2:39" x14ac:dyDescent="0.3">
      <c r="B259" s="110"/>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c r="AA259" s="110"/>
      <c r="AB259" s="110"/>
      <c r="AG259" s="110"/>
      <c r="AM259" s="126"/>
    </row>
    <row r="260" spans="2:39" x14ac:dyDescent="0.3">
      <c r="B260" s="110"/>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c r="AA260" s="110"/>
      <c r="AB260" s="110"/>
      <c r="AG260" s="110"/>
      <c r="AM260" s="126"/>
    </row>
    <row r="261" spans="2:39" x14ac:dyDescent="0.3">
      <c r="B261" s="110"/>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c r="AA261" s="110"/>
      <c r="AB261" s="110"/>
      <c r="AG261" s="110"/>
      <c r="AM261" s="109"/>
    </row>
    <row r="262" spans="2:39" x14ac:dyDescent="0.3">
      <c r="B262" s="110"/>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c r="AA262" s="110"/>
      <c r="AB262" s="110"/>
      <c r="AG262" s="110"/>
      <c r="AM262" s="126"/>
    </row>
    <row r="263" spans="2:39" x14ac:dyDescent="0.3">
      <c r="B263" s="110"/>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c r="AA263" s="110"/>
      <c r="AB263" s="110"/>
      <c r="AG263" s="110"/>
      <c r="AM263" s="126"/>
    </row>
    <row r="264" spans="2:39" x14ac:dyDescent="0.3">
      <c r="B264" s="110"/>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c r="AA264" s="110"/>
      <c r="AB264" s="110"/>
      <c r="AG264" s="110"/>
      <c r="AM264" s="126"/>
    </row>
    <row r="265" spans="2:39" x14ac:dyDescent="0.3">
      <c r="B265" s="110"/>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c r="AA265" s="110"/>
      <c r="AB265" s="110"/>
      <c r="AG265" s="110"/>
      <c r="AM265" s="126"/>
    </row>
    <row r="266" spans="2:39" x14ac:dyDescent="0.3">
      <c r="B266" s="110"/>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c r="AA266" s="110"/>
      <c r="AB266" s="110"/>
      <c r="AG266" s="110"/>
      <c r="AM266" s="109"/>
    </row>
    <row r="267" spans="2:39" x14ac:dyDescent="0.3">
      <c r="B267" s="110"/>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c r="AA267" s="110"/>
      <c r="AB267" s="110"/>
      <c r="AG267" s="110"/>
      <c r="AM267" s="126"/>
    </row>
    <row r="268" spans="2:39" x14ac:dyDescent="0.3">
      <c r="B268" s="110"/>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c r="AA268" s="110"/>
      <c r="AB268" s="110"/>
      <c r="AG268" s="110"/>
      <c r="AM268" s="126"/>
    </row>
    <row r="269" spans="2:39" x14ac:dyDescent="0.3">
      <c r="B269" s="110"/>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c r="AA269" s="110"/>
      <c r="AB269" s="110"/>
      <c r="AG269" s="110"/>
      <c r="AM269" s="126"/>
    </row>
    <row r="270" spans="2:39" x14ac:dyDescent="0.3">
      <c r="B270" s="110"/>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c r="AA270" s="110"/>
      <c r="AB270" s="110"/>
      <c r="AG270" s="110"/>
      <c r="AM270" s="126"/>
    </row>
    <row r="271" spans="2:39" x14ac:dyDescent="0.3">
      <c r="B271" s="110"/>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c r="AA271" s="110"/>
      <c r="AB271" s="110"/>
      <c r="AG271" s="110"/>
      <c r="AM271" s="109"/>
    </row>
    <row r="272" spans="2:39" x14ac:dyDescent="0.3">
      <c r="B272" s="110"/>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c r="AA272" s="110"/>
      <c r="AB272" s="110"/>
      <c r="AG272" s="110"/>
      <c r="AM272" s="126"/>
    </row>
    <row r="273" spans="2:39" x14ac:dyDescent="0.3">
      <c r="B273" s="110"/>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c r="AA273" s="110"/>
      <c r="AB273" s="110"/>
      <c r="AG273" s="110"/>
      <c r="AM273" s="126"/>
    </row>
    <row r="274" spans="2:39" x14ac:dyDescent="0.3">
      <c r="B274" s="110"/>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c r="AA274" s="110"/>
      <c r="AB274" s="110"/>
      <c r="AG274" s="110"/>
      <c r="AM274" s="126"/>
    </row>
    <row r="275" spans="2:39" x14ac:dyDescent="0.3">
      <c r="B275" s="110"/>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c r="AA275" s="110"/>
      <c r="AB275" s="110"/>
      <c r="AG275" s="110"/>
      <c r="AM275" s="126"/>
    </row>
    <row r="276" spans="2:39" x14ac:dyDescent="0.3">
      <c r="B276" s="110"/>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c r="AA276" s="110"/>
      <c r="AB276" s="110"/>
      <c r="AG276" s="110"/>
      <c r="AM276" s="109"/>
    </row>
    <row r="277" spans="2:39" x14ac:dyDescent="0.3">
      <c r="B277" s="110"/>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c r="AA277" s="110"/>
      <c r="AB277" s="110"/>
      <c r="AG277" s="110"/>
      <c r="AM277" s="126"/>
    </row>
    <row r="278" spans="2:39" x14ac:dyDescent="0.3">
      <c r="B278" s="110"/>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c r="AA278" s="110"/>
      <c r="AB278" s="110"/>
      <c r="AG278" s="110"/>
      <c r="AM278" s="126"/>
    </row>
    <row r="279" spans="2:39" x14ac:dyDescent="0.3">
      <c r="B279" s="110"/>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c r="AA279" s="110"/>
      <c r="AB279" s="110"/>
      <c r="AG279" s="110"/>
      <c r="AM279" s="126"/>
    </row>
    <row r="280" spans="2:39" x14ac:dyDescent="0.3">
      <c r="B280" s="110"/>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c r="AA280" s="110"/>
      <c r="AB280" s="110"/>
      <c r="AG280" s="110"/>
      <c r="AM280" s="126"/>
    </row>
    <row r="281" spans="2:39" x14ac:dyDescent="0.3">
      <c r="B281" s="110"/>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c r="AA281" s="110"/>
      <c r="AB281" s="110"/>
      <c r="AG281" s="110"/>
      <c r="AM281" s="109"/>
    </row>
    <row r="282" spans="2:39" x14ac:dyDescent="0.3">
      <c r="B282" s="110"/>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c r="AA282" s="110"/>
      <c r="AB282" s="110"/>
      <c r="AG282" s="110"/>
      <c r="AM282" s="126"/>
    </row>
    <row r="283" spans="2:39" x14ac:dyDescent="0.3">
      <c r="B283" s="110"/>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c r="AA283" s="110"/>
      <c r="AB283" s="110"/>
      <c r="AG283" s="110"/>
      <c r="AM283" s="126"/>
    </row>
    <row r="284" spans="2:39" x14ac:dyDescent="0.3">
      <c r="B284" s="110"/>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c r="AA284" s="110"/>
      <c r="AB284" s="110"/>
      <c r="AG284" s="110"/>
      <c r="AM284" s="126"/>
    </row>
    <row r="285" spans="2:39" x14ac:dyDescent="0.3">
      <c r="B285" s="110"/>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c r="AA285" s="110"/>
      <c r="AB285" s="110"/>
      <c r="AG285" s="110"/>
      <c r="AM285" s="126"/>
    </row>
    <row r="286" spans="2:39" x14ac:dyDescent="0.3">
      <c r="B286" s="110"/>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c r="AA286" s="110"/>
      <c r="AB286" s="110"/>
      <c r="AG286" s="110"/>
      <c r="AM286" s="109"/>
    </row>
    <row r="287" spans="2:39" x14ac:dyDescent="0.3">
      <c r="B287" s="110"/>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c r="AA287" s="110"/>
      <c r="AB287" s="110"/>
      <c r="AG287" s="110"/>
      <c r="AM287" s="126"/>
    </row>
    <row r="288" spans="2:39" x14ac:dyDescent="0.3">
      <c r="B288" s="110"/>
      <c r="C288" s="110"/>
      <c r="D288" s="110"/>
      <c r="E288" s="110"/>
      <c r="F288" s="110"/>
      <c r="G288" s="110"/>
      <c r="H288" s="110"/>
      <c r="I288" s="110"/>
      <c r="J288" s="110"/>
      <c r="K288" s="110"/>
      <c r="L288" s="110"/>
      <c r="M288" s="110"/>
      <c r="N288" s="110"/>
      <c r="O288" s="110"/>
      <c r="P288" s="110"/>
      <c r="Q288" s="110"/>
      <c r="R288" s="110"/>
      <c r="S288" s="110"/>
      <c r="T288" s="110"/>
      <c r="U288" s="110"/>
      <c r="V288" s="110"/>
      <c r="W288" s="110"/>
      <c r="X288" s="110"/>
      <c r="Y288" s="110"/>
      <c r="Z288" s="110"/>
      <c r="AA288" s="110"/>
      <c r="AB288" s="110"/>
      <c r="AG288" s="110"/>
      <c r="AM288" s="126"/>
    </row>
    <row r="289" spans="2:39" x14ac:dyDescent="0.3">
      <c r="B289" s="110"/>
      <c r="C289" s="110"/>
      <c r="D289" s="110"/>
      <c r="E289" s="110"/>
      <c r="F289" s="110"/>
      <c r="G289" s="110"/>
      <c r="H289" s="110"/>
      <c r="I289" s="110"/>
      <c r="J289" s="110"/>
      <c r="K289" s="110"/>
      <c r="L289" s="110"/>
      <c r="M289" s="110"/>
      <c r="N289" s="110"/>
      <c r="O289" s="110"/>
      <c r="P289" s="110"/>
      <c r="Q289" s="110"/>
      <c r="R289" s="110"/>
      <c r="S289" s="110"/>
      <c r="T289" s="110"/>
      <c r="U289" s="110"/>
      <c r="V289" s="110"/>
      <c r="W289" s="110"/>
      <c r="X289" s="110"/>
      <c r="Y289" s="110"/>
      <c r="Z289" s="110"/>
      <c r="AA289" s="110"/>
      <c r="AB289" s="110"/>
      <c r="AG289" s="110"/>
      <c r="AM289" s="126"/>
    </row>
    <row r="290" spans="2:39" x14ac:dyDescent="0.3">
      <c r="B290" s="110"/>
      <c r="C290" s="110"/>
      <c r="D290" s="110"/>
      <c r="E290" s="110"/>
      <c r="F290" s="110"/>
      <c r="G290" s="110"/>
      <c r="H290" s="110"/>
      <c r="I290" s="110"/>
      <c r="J290" s="110"/>
      <c r="K290" s="110"/>
      <c r="L290" s="110"/>
      <c r="M290" s="110"/>
      <c r="N290" s="110"/>
      <c r="O290" s="110"/>
      <c r="P290" s="110"/>
      <c r="Q290" s="110"/>
      <c r="R290" s="110"/>
      <c r="S290" s="110"/>
      <c r="T290" s="110"/>
      <c r="U290" s="110"/>
      <c r="V290" s="110"/>
      <c r="W290" s="110"/>
      <c r="X290" s="110"/>
      <c r="Y290" s="110"/>
      <c r="Z290" s="110"/>
      <c r="AA290" s="110"/>
      <c r="AB290" s="110"/>
      <c r="AG290" s="110"/>
      <c r="AM290" s="126"/>
    </row>
    <row r="291" spans="2:39" x14ac:dyDescent="0.3">
      <c r="B291" s="110"/>
      <c r="C291" s="110"/>
      <c r="D291" s="110"/>
      <c r="E291" s="110"/>
      <c r="F291" s="110"/>
      <c r="G291" s="110"/>
      <c r="H291" s="110"/>
      <c r="I291" s="110"/>
      <c r="J291" s="110"/>
      <c r="K291" s="110"/>
      <c r="L291" s="110"/>
      <c r="M291" s="110"/>
      <c r="N291" s="110"/>
      <c r="O291" s="110"/>
      <c r="P291" s="110"/>
      <c r="Q291" s="110"/>
      <c r="R291" s="110"/>
      <c r="S291" s="110"/>
      <c r="T291" s="110"/>
      <c r="U291" s="110"/>
      <c r="V291" s="110"/>
      <c r="W291" s="110"/>
      <c r="X291" s="110"/>
      <c r="Y291" s="110"/>
      <c r="Z291" s="110"/>
      <c r="AA291" s="110"/>
      <c r="AB291" s="110"/>
      <c r="AG291" s="110"/>
      <c r="AM291" s="109"/>
    </row>
    <row r="292" spans="2:39" x14ac:dyDescent="0.3">
      <c r="B292" s="110"/>
      <c r="C292" s="110"/>
      <c r="D292" s="110"/>
      <c r="E292" s="110"/>
      <c r="F292" s="110"/>
      <c r="G292" s="110"/>
      <c r="H292" s="110"/>
      <c r="I292" s="110"/>
      <c r="J292" s="110"/>
      <c r="K292" s="110"/>
      <c r="L292" s="110"/>
      <c r="M292" s="110"/>
      <c r="N292" s="110"/>
      <c r="O292" s="110"/>
      <c r="P292" s="110"/>
      <c r="Q292" s="110"/>
      <c r="R292" s="110"/>
      <c r="S292" s="110"/>
      <c r="T292" s="110"/>
      <c r="U292" s="110"/>
      <c r="V292" s="110"/>
      <c r="W292" s="110"/>
      <c r="X292" s="110"/>
      <c r="Y292" s="110"/>
      <c r="Z292" s="110"/>
      <c r="AA292" s="110"/>
      <c r="AB292" s="110"/>
      <c r="AG292" s="110"/>
      <c r="AM292" s="126"/>
    </row>
    <row r="293" spans="2:39" x14ac:dyDescent="0.3">
      <c r="B293" s="110"/>
      <c r="C293" s="110"/>
      <c r="D293" s="110"/>
      <c r="E293" s="110"/>
      <c r="F293" s="110"/>
      <c r="G293" s="110"/>
      <c r="H293" s="110"/>
      <c r="I293" s="110"/>
      <c r="J293" s="110"/>
      <c r="K293" s="110"/>
      <c r="L293" s="110"/>
      <c r="M293" s="110"/>
      <c r="N293" s="110"/>
      <c r="O293" s="110"/>
      <c r="P293" s="110"/>
      <c r="Q293" s="110"/>
      <c r="R293" s="110"/>
      <c r="S293" s="110"/>
      <c r="T293" s="110"/>
      <c r="U293" s="110"/>
      <c r="V293" s="110"/>
      <c r="W293" s="110"/>
      <c r="X293" s="110"/>
      <c r="Y293" s="110"/>
      <c r="Z293" s="110"/>
      <c r="AA293" s="110"/>
      <c r="AB293" s="110"/>
      <c r="AG293" s="110"/>
      <c r="AM293" s="126"/>
    </row>
    <row r="294" spans="2:39" x14ac:dyDescent="0.3">
      <c r="B294" s="110"/>
      <c r="C294" s="110"/>
      <c r="D294" s="110"/>
      <c r="E294" s="110"/>
      <c r="F294" s="110"/>
      <c r="G294" s="110"/>
      <c r="H294" s="110"/>
      <c r="I294" s="110"/>
      <c r="J294" s="110"/>
      <c r="K294" s="110"/>
      <c r="L294" s="110"/>
      <c r="M294" s="110"/>
      <c r="N294" s="110"/>
      <c r="O294" s="110"/>
      <c r="P294" s="110"/>
      <c r="Q294" s="110"/>
      <c r="R294" s="110"/>
      <c r="S294" s="110"/>
      <c r="T294" s="110"/>
      <c r="U294" s="110"/>
      <c r="V294" s="110"/>
      <c r="W294" s="110"/>
      <c r="X294" s="110"/>
      <c r="Y294" s="110"/>
      <c r="Z294" s="110"/>
      <c r="AA294" s="110"/>
      <c r="AB294" s="110"/>
      <c r="AG294" s="110"/>
      <c r="AM294" s="126"/>
    </row>
    <row r="295" spans="2:39" x14ac:dyDescent="0.3">
      <c r="B295" s="110"/>
      <c r="C295" s="110"/>
      <c r="D295" s="110"/>
      <c r="E295" s="110"/>
      <c r="F295" s="110"/>
      <c r="G295" s="110"/>
      <c r="H295" s="110"/>
      <c r="I295" s="110"/>
      <c r="J295" s="110"/>
      <c r="K295" s="110"/>
      <c r="L295" s="110"/>
      <c r="M295" s="110"/>
      <c r="N295" s="110"/>
      <c r="O295" s="110"/>
      <c r="P295" s="110"/>
      <c r="Q295" s="110"/>
      <c r="R295" s="110"/>
      <c r="S295" s="110"/>
      <c r="T295" s="110"/>
      <c r="U295" s="110"/>
      <c r="V295" s="110"/>
      <c r="W295" s="110"/>
      <c r="X295" s="110"/>
      <c r="Y295" s="110"/>
      <c r="Z295" s="110"/>
      <c r="AA295" s="110"/>
      <c r="AB295" s="110"/>
      <c r="AG295" s="110"/>
      <c r="AM295" s="126"/>
    </row>
    <row r="296" spans="2:39" x14ac:dyDescent="0.3">
      <c r="B296" s="110"/>
      <c r="C296" s="110"/>
      <c r="D296" s="110"/>
      <c r="E296" s="110"/>
      <c r="F296" s="110"/>
      <c r="G296" s="110"/>
      <c r="H296" s="110"/>
      <c r="I296" s="110"/>
      <c r="J296" s="110"/>
      <c r="K296" s="110"/>
      <c r="L296" s="110"/>
      <c r="M296" s="110"/>
      <c r="N296" s="110"/>
      <c r="O296" s="110"/>
      <c r="P296" s="110"/>
      <c r="Q296" s="110"/>
      <c r="R296" s="110"/>
      <c r="S296" s="110"/>
      <c r="T296" s="110"/>
      <c r="U296" s="110"/>
      <c r="V296" s="110"/>
      <c r="W296" s="110"/>
      <c r="X296" s="110"/>
      <c r="Y296" s="110"/>
      <c r="Z296" s="110"/>
      <c r="AA296" s="110"/>
      <c r="AB296" s="110"/>
      <c r="AG296" s="110"/>
      <c r="AM296" s="109"/>
    </row>
    <row r="297" spans="2:39" x14ac:dyDescent="0.3">
      <c r="B297" s="110"/>
      <c r="C297" s="110"/>
      <c r="D297" s="110"/>
      <c r="E297" s="110"/>
      <c r="F297" s="110"/>
      <c r="G297" s="110"/>
      <c r="H297" s="110"/>
      <c r="I297" s="110"/>
      <c r="J297" s="110"/>
      <c r="K297" s="110"/>
      <c r="L297" s="110"/>
      <c r="M297" s="110"/>
      <c r="N297" s="110"/>
      <c r="O297" s="110"/>
      <c r="P297" s="110"/>
      <c r="Q297" s="110"/>
      <c r="R297" s="110"/>
      <c r="S297" s="110"/>
      <c r="T297" s="110"/>
      <c r="U297" s="110"/>
      <c r="V297" s="110"/>
      <c r="W297" s="110"/>
      <c r="X297" s="110"/>
      <c r="Y297" s="110"/>
      <c r="Z297" s="110"/>
      <c r="AA297" s="110"/>
      <c r="AB297" s="110"/>
      <c r="AG297" s="110"/>
      <c r="AM297" s="126"/>
    </row>
    <row r="298" spans="2:39" x14ac:dyDescent="0.3">
      <c r="B298" s="110"/>
      <c r="C298" s="110"/>
      <c r="D298" s="110"/>
      <c r="E298" s="110"/>
      <c r="F298" s="110"/>
      <c r="G298" s="110"/>
      <c r="H298" s="110"/>
      <c r="I298" s="110"/>
      <c r="J298" s="110"/>
      <c r="K298" s="110"/>
      <c r="L298" s="110"/>
      <c r="M298" s="110"/>
      <c r="N298" s="110"/>
      <c r="O298" s="110"/>
      <c r="P298" s="110"/>
      <c r="Q298" s="110"/>
      <c r="R298" s="110"/>
      <c r="S298" s="110"/>
      <c r="T298" s="110"/>
      <c r="U298" s="110"/>
      <c r="V298" s="110"/>
      <c r="W298" s="110"/>
      <c r="X298" s="110"/>
      <c r="Y298" s="110"/>
      <c r="Z298" s="110"/>
      <c r="AA298" s="110"/>
      <c r="AB298" s="110"/>
      <c r="AG298" s="110"/>
      <c r="AM298" s="126"/>
    </row>
    <row r="299" spans="2:39" x14ac:dyDescent="0.3">
      <c r="B299" s="110"/>
      <c r="C299" s="110"/>
      <c r="D299" s="110"/>
      <c r="E299" s="110"/>
      <c r="F299" s="110"/>
      <c r="G299" s="110"/>
      <c r="H299" s="110"/>
      <c r="I299" s="110"/>
      <c r="J299" s="110"/>
      <c r="K299" s="110"/>
      <c r="L299" s="110"/>
      <c r="M299" s="110"/>
      <c r="N299" s="110"/>
      <c r="O299" s="110"/>
      <c r="P299" s="110"/>
      <c r="Q299" s="110"/>
      <c r="R299" s="110"/>
      <c r="S299" s="110"/>
      <c r="T299" s="110"/>
      <c r="U299" s="110"/>
      <c r="V299" s="110"/>
      <c r="W299" s="110"/>
      <c r="X299" s="110"/>
      <c r="Y299" s="110"/>
      <c r="Z299" s="110"/>
      <c r="AA299" s="110"/>
      <c r="AB299" s="110"/>
      <c r="AG299" s="110"/>
      <c r="AM299" s="126"/>
    </row>
    <row r="300" spans="2:39" x14ac:dyDescent="0.3">
      <c r="B300" s="110"/>
      <c r="C300" s="110"/>
      <c r="D300" s="110"/>
      <c r="E300" s="110"/>
      <c r="F300" s="110"/>
      <c r="G300" s="110"/>
      <c r="H300" s="110"/>
      <c r="I300" s="110"/>
      <c r="J300" s="110"/>
      <c r="K300" s="110"/>
      <c r="L300" s="110"/>
      <c r="M300" s="110"/>
      <c r="N300" s="110"/>
      <c r="O300" s="110"/>
      <c r="P300" s="110"/>
      <c r="Q300" s="110"/>
      <c r="R300" s="110"/>
      <c r="S300" s="110"/>
      <c r="T300" s="110"/>
      <c r="U300" s="110"/>
      <c r="V300" s="110"/>
      <c r="W300" s="110"/>
      <c r="X300" s="110"/>
      <c r="Y300" s="110"/>
      <c r="Z300" s="110"/>
      <c r="AA300" s="110"/>
      <c r="AB300" s="110"/>
      <c r="AG300" s="110"/>
      <c r="AM300" s="126"/>
    </row>
    <row r="301" spans="2:39" x14ac:dyDescent="0.3">
      <c r="B301" s="110"/>
      <c r="C301" s="110"/>
      <c r="D301" s="110"/>
      <c r="E301" s="110"/>
      <c r="F301" s="110"/>
      <c r="G301" s="110"/>
      <c r="H301" s="110"/>
      <c r="I301" s="110"/>
      <c r="J301" s="110"/>
      <c r="K301" s="110"/>
      <c r="L301" s="110"/>
      <c r="M301" s="110"/>
      <c r="N301" s="110"/>
      <c r="O301" s="110"/>
      <c r="P301" s="110"/>
      <c r="Q301" s="110"/>
      <c r="R301" s="110"/>
      <c r="S301" s="110"/>
      <c r="T301" s="110"/>
      <c r="U301" s="110"/>
      <c r="V301" s="110"/>
      <c r="W301" s="110"/>
      <c r="X301" s="110"/>
      <c r="Y301" s="110"/>
      <c r="Z301" s="110"/>
      <c r="AA301" s="110"/>
      <c r="AB301" s="110"/>
      <c r="AG301" s="110"/>
      <c r="AM301" s="109"/>
    </row>
    <row r="302" spans="2:39" x14ac:dyDescent="0.3">
      <c r="B302" s="110"/>
      <c r="C302" s="110"/>
      <c r="D302" s="110"/>
      <c r="E302" s="110"/>
      <c r="F302" s="110"/>
      <c r="G302" s="110"/>
      <c r="H302" s="110"/>
      <c r="I302" s="110"/>
      <c r="J302" s="110"/>
      <c r="K302" s="110"/>
      <c r="L302" s="110"/>
      <c r="M302" s="110"/>
      <c r="N302" s="110"/>
      <c r="O302" s="110"/>
      <c r="P302" s="110"/>
      <c r="Q302" s="110"/>
      <c r="R302" s="110"/>
      <c r="S302" s="110"/>
      <c r="T302" s="110"/>
      <c r="U302" s="110"/>
      <c r="V302" s="110"/>
      <c r="W302" s="110"/>
      <c r="X302" s="110"/>
      <c r="Y302" s="110"/>
      <c r="Z302" s="110"/>
      <c r="AA302" s="110"/>
      <c r="AB302" s="110"/>
      <c r="AG302" s="110"/>
      <c r="AM302" s="126"/>
    </row>
    <row r="303" spans="2:39" x14ac:dyDescent="0.3">
      <c r="B303" s="110"/>
      <c r="C303" s="110"/>
      <c r="D303" s="110"/>
      <c r="E303" s="110"/>
      <c r="F303" s="110"/>
      <c r="G303" s="110"/>
      <c r="H303" s="110"/>
      <c r="I303" s="110"/>
      <c r="J303" s="110"/>
      <c r="K303" s="110"/>
      <c r="L303" s="110"/>
      <c r="M303" s="110"/>
      <c r="N303" s="110"/>
      <c r="O303" s="110"/>
      <c r="P303" s="110"/>
      <c r="Q303" s="110"/>
      <c r="R303" s="110"/>
      <c r="S303" s="110"/>
      <c r="T303" s="110"/>
      <c r="U303" s="110"/>
      <c r="V303" s="110"/>
      <c r="W303" s="110"/>
      <c r="X303" s="110"/>
      <c r="Y303" s="110"/>
      <c r="Z303" s="110"/>
      <c r="AA303" s="110"/>
      <c r="AB303" s="110"/>
      <c r="AG303" s="110"/>
      <c r="AM303" s="126"/>
    </row>
    <row r="304" spans="2:39" x14ac:dyDescent="0.3">
      <c r="B304" s="110"/>
      <c r="C304" s="110"/>
      <c r="D304" s="110"/>
      <c r="E304" s="110"/>
      <c r="F304" s="110"/>
      <c r="G304" s="110"/>
      <c r="H304" s="110"/>
      <c r="I304" s="110"/>
      <c r="J304" s="110"/>
      <c r="K304" s="110"/>
      <c r="L304" s="110"/>
      <c r="M304" s="110"/>
      <c r="N304" s="110"/>
      <c r="O304" s="110"/>
      <c r="P304" s="110"/>
      <c r="Q304" s="110"/>
      <c r="R304" s="110"/>
      <c r="S304" s="110"/>
      <c r="T304" s="110"/>
      <c r="U304" s="110"/>
      <c r="V304" s="110"/>
      <c r="W304" s="110"/>
      <c r="X304" s="110"/>
      <c r="Y304" s="110"/>
      <c r="Z304" s="110"/>
      <c r="AA304" s="110"/>
      <c r="AB304" s="110"/>
      <c r="AG304" s="110"/>
      <c r="AM304" s="126"/>
    </row>
    <row r="305" spans="2:39" x14ac:dyDescent="0.3">
      <c r="B305" s="110"/>
      <c r="C305" s="110"/>
      <c r="D305" s="110"/>
      <c r="E305" s="110"/>
      <c r="F305" s="110"/>
      <c r="G305" s="110"/>
      <c r="H305" s="110"/>
      <c r="I305" s="110"/>
      <c r="J305" s="110"/>
      <c r="K305" s="110"/>
      <c r="L305" s="110"/>
      <c r="M305" s="110"/>
      <c r="N305" s="110"/>
      <c r="O305" s="110"/>
      <c r="P305" s="110"/>
      <c r="Q305" s="110"/>
      <c r="R305" s="110"/>
      <c r="S305" s="110"/>
      <c r="T305" s="110"/>
      <c r="U305" s="110"/>
      <c r="V305" s="110"/>
      <c r="W305" s="110"/>
      <c r="X305" s="110"/>
      <c r="Y305" s="110"/>
      <c r="Z305" s="110"/>
      <c r="AA305" s="110"/>
      <c r="AB305" s="110"/>
      <c r="AG305" s="110"/>
      <c r="AM305" s="126"/>
    </row>
    <row r="306" spans="2:39" x14ac:dyDescent="0.3">
      <c r="B306" s="110"/>
      <c r="C306" s="110"/>
      <c r="D306" s="110"/>
      <c r="E306" s="110"/>
      <c r="F306" s="110"/>
      <c r="G306" s="110"/>
      <c r="H306" s="110"/>
      <c r="I306" s="110"/>
      <c r="J306" s="110"/>
      <c r="K306" s="110"/>
      <c r="L306" s="110"/>
      <c r="M306" s="110"/>
      <c r="N306" s="110"/>
      <c r="O306" s="110"/>
      <c r="P306" s="110"/>
      <c r="Q306" s="110"/>
      <c r="R306" s="110"/>
      <c r="S306" s="110"/>
      <c r="T306" s="110"/>
      <c r="U306" s="110"/>
      <c r="V306" s="110"/>
      <c r="W306" s="110"/>
      <c r="X306" s="110"/>
      <c r="Y306" s="110"/>
      <c r="Z306" s="110"/>
      <c r="AA306" s="110"/>
      <c r="AB306" s="110"/>
      <c r="AG306" s="110"/>
      <c r="AM306" s="109"/>
    </row>
    <row r="307" spans="2:39" x14ac:dyDescent="0.3">
      <c r="B307" s="110"/>
      <c r="C307" s="110"/>
      <c r="D307" s="110"/>
      <c r="E307" s="110"/>
      <c r="F307" s="110"/>
      <c r="G307" s="110"/>
      <c r="H307" s="110"/>
      <c r="I307" s="110"/>
      <c r="J307" s="110"/>
      <c r="K307" s="110"/>
      <c r="L307" s="110"/>
      <c r="M307" s="110"/>
      <c r="N307" s="110"/>
      <c r="O307" s="110"/>
      <c r="P307" s="110"/>
      <c r="Q307" s="110"/>
      <c r="R307" s="110"/>
      <c r="S307" s="110"/>
      <c r="T307" s="110"/>
      <c r="U307" s="110"/>
      <c r="V307" s="110"/>
      <c r="W307" s="110"/>
      <c r="X307" s="110"/>
      <c r="Y307" s="110"/>
      <c r="Z307" s="110"/>
      <c r="AA307" s="110"/>
      <c r="AB307" s="110"/>
      <c r="AG307" s="110"/>
      <c r="AM307" s="126"/>
    </row>
    <row r="308" spans="2:39" x14ac:dyDescent="0.3">
      <c r="B308" s="110"/>
      <c r="C308" s="110"/>
      <c r="D308" s="110"/>
      <c r="E308" s="110"/>
      <c r="F308" s="110"/>
      <c r="G308" s="110"/>
      <c r="H308" s="110"/>
      <c r="I308" s="110"/>
      <c r="J308" s="110"/>
      <c r="K308" s="110"/>
      <c r="L308" s="110"/>
      <c r="M308" s="110"/>
      <c r="N308" s="110"/>
      <c r="O308" s="110"/>
      <c r="P308" s="110"/>
      <c r="Q308" s="110"/>
      <c r="R308" s="110"/>
      <c r="S308" s="110"/>
      <c r="T308" s="110"/>
      <c r="U308" s="110"/>
      <c r="V308" s="110"/>
      <c r="W308" s="110"/>
      <c r="X308" s="110"/>
      <c r="Y308" s="110"/>
      <c r="Z308" s="110"/>
      <c r="AA308" s="110"/>
      <c r="AB308" s="110"/>
      <c r="AG308" s="110"/>
      <c r="AM308" s="126"/>
    </row>
    <row r="309" spans="2:39" x14ac:dyDescent="0.3">
      <c r="B309" s="110"/>
      <c r="C309" s="110"/>
      <c r="D309" s="110"/>
      <c r="E309" s="110"/>
      <c r="F309" s="110"/>
      <c r="G309" s="110"/>
      <c r="H309" s="110"/>
      <c r="I309" s="110"/>
      <c r="J309" s="110"/>
      <c r="K309" s="110"/>
      <c r="L309" s="110"/>
      <c r="M309" s="110"/>
      <c r="N309" s="110"/>
      <c r="O309" s="110"/>
      <c r="P309" s="110"/>
      <c r="Q309" s="110"/>
      <c r="R309" s="110"/>
      <c r="S309" s="110"/>
      <c r="T309" s="110"/>
      <c r="U309" s="110"/>
      <c r="V309" s="110"/>
      <c r="W309" s="110"/>
      <c r="X309" s="110"/>
      <c r="Y309" s="110"/>
      <c r="Z309" s="110"/>
      <c r="AA309" s="110"/>
      <c r="AB309" s="110"/>
      <c r="AG309" s="110"/>
      <c r="AM309" s="126"/>
    </row>
    <row r="310" spans="2:39" x14ac:dyDescent="0.3">
      <c r="B310" s="110"/>
      <c r="C310" s="110"/>
      <c r="D310" s="110"/>
      <c r="E310" s="110"/>
      <c r="F310" s="110"/>
      <c r="G310" s="110"/>
      <c r="H310" s="110"/>
      <c r="I310" s="110"/>
      <c r="J310" s="110"/>
      <c r="K310" s="110"/>
      <c r="L310" s="110"/>
      <c r="M310" s="110"/>
      <c r="N310" s="110"/>
      <c r="O310" s="110"/>
      <c r="P310" s="110"/>
      <c r="Q310" s="110"/>
      <c r="R310" s="110"/>
      <c r="S310" s="110"/>
      <c r="T310" s="110"/>
      <c r="U310" s="110"/>
      <c r="V310" s="110"/>
      <c r="W310" s="110"/>
      <c r="X310" s="110"/>
      <c r="Y310" s="110"/>
      <c r="Z310" s="110"/>
      <c r="AA310" s="110"/>
      <c r="AB310" s="110"/>
      <c r="AG310" s="110"/>
      <c r="AM310" s="126"/>
    </row>
    <row r="311" spans="2:39" x14ac:dyDescent="0.3">
      <c r="B311" s="110"/>
      <c r="C311" s="110"/>
      <c r="D311" s="110"/>
      <c r="E311" s="110"/>
      <c r="F311" s="110"/>
      <c r="G311" s="110"/>
      <c r="H311" s="110"/>
      <c r="I311" s="110"/>
      <c r="J311" s="110"/>
      <c r="K311" s="110"/>
      <c r="L311" s="110"/>
      <c r="M311" s="110"/>
      <c r="N311" s="110"/>
      <c r="O311" s="110"/>
      <c r="P311" s="110"/>
      <c r="Q311" s="110"/>
      <c r="R311" s="110"/>
      <c r="S311" s="110"/>
      <c r="T311" s="110"/>
      <c r="U311" s="110"/>
      <c r="V311" s="110"/>
      <c r="W311" s="110"/>
      <c r="X311" s="110"/>
      <c r="Y311" s="110"/>
      <c r="Z311" s="110"/>
      <c r="AA311" s="110"/>
      <c r="AB311" s="110"/>
      <c r="AG311" s="110"/>
      <c r="AM311" s="109"/>
    </row>
    <row r="312" spans="2:39" x14ac:dyDescent="0.3">
      <c r="B312" s="110"/>
      <c r="C312" s="110"/>
      <c r="D312" s="110"/>
      <c r="E312" s="110"/>
      <c r="F312" s="110"/>
      <c r="G312" s="110"/>
      <c r="H312" s="110"/>
      <c r="I312" s="110"/>
      <c r="J312" s="110"/>
      <c r="K312" s="110"/>
      <c r="L312" s="110"/>
      <c r="M312" s="110"/>
      <c r="N312" s="110"/>
      <c r="O312" s="110"/>
      <c r="P312" s="110"/>
      <c r="Q312" s="110"/>
      <c r="R312" s="110"/>
      <c r="S312" s="110"/>
      <c r="T312" s="110"/>
      <c r="U312" s="110"/>
      <c r="V312" s="110"/>
      <c r="W312" s="110"/>
      <c r="X312" s="110"/>
      <c r="Y312" s="110"/>
      <c r="Z312" s="110"/>
      <c r="AA312" s="110"/>
      <c r="AB312" s="110"/>
      <c r="AG312" s="110"/>
      <c r="AM312" s="126"/>
    </row>
    <row r="313" spans="2:39" x14ac:dyDescent="0.3">
      <c r="B313" s="110"/>
      <c r="C313" s="110"/>
      <c r="D313" s="110"/>
      <c r="E313" s="110"/>
      <c r="F313" s="110"/>
      <c r="G313" s="110"/>
      <c r="H313" s="110"/>
      <c r="I313" s="110"/>
      <c r="J313" s="110"/>
      <c r="K313" s="110"/>
      <c r="L313" s="110"/>
      <c r="M313" s="110"/>
      <c r="N313" s="110"/>
      <c r="O313" s="110"/>
      <c r="P313" s="110"/>
      <c r="Q313" s="110"/>
      <c r="R313" s="110"/>
      <c r="S313" s="110"/>
      <c r="T313" s="110"/>
      <c r="U313" s="110"/>
      <c r="V313" s="110"/>
      <c r="W313" s="110"/>
      <c r="X313" s="110"/>
      <c r="Y313" s="110"/>
      <c r="Z313" s="110"/>
      <c r="AA313" s="110"/>
      <c r="AB313" s="110"/>
      <c r="AG313" s="110"/>
      <c r="AM313" s="126"/>
    </row>
    <row r="314" spans="2:39" x14ac:dyDescent="0.3">
      <c r="B314" s="110"/>
      <c r="C314" s="110"/>
      <c r="D314" s="110"/>
      <c r="E314" s="110"/>
      <c r="F314" s="110"/>
      <c r="G314" s="110"/>
      <c r="H314" s="110"/>
      <c r="I314" s="110"/>
      <c r="J314" s="110"/>
      <c r="K314" s="110"/>
      <c r="L314" s="110"/>
      <c r="M314" s="110"/>
      <c r="N314" s="110"/>
      <c r="O314" s="110"/>
      <c r="P314" s="110"/>
      <c r="Q314" s="110"/>
      <c r="R314" s="110"/>
      <c r="S314" s="110"/>
      <c r="T314" s="110"/>
      <c r="U314" s="110"/>
      <c r="V314" s="110"/>
      <c r="W314" s="110"/>
      <c r="X314" s="110"/>
      <c r="Y314" s="110"/>
      <c r="Z314" s="110"/>
      <c r="AA314" s="110"/>
      <c r="AB314" s="110"/>
      <c r="AG314" s="110"/>
      <c r="AM314" s="126"/>
    </row>
    <row r="315" spans="2:39" x14ac:dyDescent="0.3">
      <c r="B315" s="110"/>
      <c r="C315" s="110"/>
      <c r="D315" s="110"/>
      <c r="E315" s="110"/>
      <c r="F315" s="110"/>
      <c r="G315" s="110"/>
      <c r="H315" s="110"/>
      <c r="I315" s="110"/>
      <c r="J315" s="110"/>
      <c r="K315" s="110"/>
      <c r="L315" s="110"/>
      <c r="M315" s="110"/>
      <c r="N315" s="110"/>
      <c r="O315" s="110"/>
      <c r="P315" s="110"/>
      <c r="Q315" s="110"/>
      <c r="R315" s="110"/>
      <c r="S315" s="110"/>
      <c r="T315" s="110"/>
      <c r="U315" s="110"/>
      <c r="V315" s="110"/>
      <c r="W315" s="110"/>
      <c r="X315" s="110"/>
      <c r="Y315" s="110"/>
      <c r="Z315" s="110"/>
      <c r="AA315" s="110"/>
      <c r="AB315" s="110"/>
      <c r="AG315" s="110"/>
      <c r="AM315" s="126"/>
    </row>
    <row r="316" spans="2:39" x14ac:dyDescent="0.3">
      <c r="B316" s="110"/>
      <c r="C316" s="110"/>
      <c r="D316" s="110"/>
      <c r="E316" s="110"/>
      <c r="F316" s="110"/>
      <c r="G316" s="110"/>
      <c r="H316" s="110"/>
      <c r="I316" s="110"/>
      <c r="J316" s="110"/>
      <c r="K316" s="110"/>
      <c r="L316" s="110"/>
      <c r="M316" s="110"/>
      <c r="N316" s="110"/>
      <c r="O316" s="110"/>
      <c r="P316" s="110"/>
      <c r="Q316" s="110"/>
      <c r="R316" s="110"/>
      <c r="S316" s="110"/>
      <c r="T316" s="110"/>
      <c r="U316" s="110"/>
      <c r="V316" s="110"/>
      <c r="W316" s="110"/>
      <c r="X316" s="110"/>
      <c r="Y316" s="110"/>
      <c r="Z316" s="110"/>
      <c r="AA316" s="110"/>
      <c r="AB316" s="110"/>
      <c r="AG316" s="110"/>
      <c r="AM316" s="109"/>
    </row>
    <row r="317" spans="2:39" x14ac:dyDescent="0.3">
      <c r="B317" s="110"/>
      <c r="C317" s="110"/>
      <c r="D317" s="110"/>
      <c r="E317" s="110"/>
      <c r="F317" s="110"/>
      <c r="G317" s="110"/>
      <c r="H317" s="110"/>
      <c r="I317" s="110"/>
      <c r="J317" s="110"/>
      <c r="K317" s="110"/>
      <c r="L317" s="110"/>
      <c r="M317" s="110"/>
      <c r="N317" s="110"/>
      <c r="O317" s="110"/>
      <c r="P317" s="110"/>
      <c r="Q317" s="110"/>
      <c r="R317" s="110"/>
      <c r="S317" s="110"/>
      <c r="T317" s="110"/>
      <c r="U317" s="110"/>
      <c r="V317" s="110"/>
      <c r="W317" s="110"/>
      <c r="X317" s="110"/>
      <c r="Y317" s="110"/>
      <c r="Z317" s="110"/>
      <c r="AA317" s="110"/>
      <c r="AB317" s="110"/>
      <c r="AG317" s="110"/>
      <c r="AM317" s="126"/>
    </row>
    <row r="318" spans="2:39" x14ac:dyDescent="0.3">
      <c r="B318" s="110"/>
      <c r="C318" s="110"/>
      <c r="D318" s="110"/>
      <c r="E318" s="110"/>
      <c r="F318" s="110"/>
      <c r="G318" s="110"/>
      <c r="H318" s="110"/>
      <c r="I318" s="110"/>
      <c r="J318" s="110"/>
      <c r="K318" s="110"/>
      <c r="L318" s="110"/>
      <c r="M318" s="110"/>
      <c r="N318" s="110"/>
      <c r="O318" s="110"/>
      <c r="P318" s="110"/>
      <c r="Q318" s="110"/>
      <c r="R318" s="110"/>
      <c r="S318" s="110"/>
      <c r="T318" s="110"/>
      <c r="U318" s="110"/>
      <c r="V318" s="110"/>
      <c r="W318" s="110"/>
      <c r="X318" s="110"/>
      <c r="Y318" s="110"/>
      <c r="Z318" s="110"/>
      <c r="AA318" s="110"/>
      <c r="AB318" s="110"/>
      <c r="AG318" s="110"/>
      <c r="AM318" s="126"/>
    </row>
    <row r="319" spans="2:39" x14ac:dyDescent="0.3">
      <c r="B319" s="110"/>
      <c r="C319" s="110"/>
      <c r="D319" s="110"/>
      <c r="E319" s="110"/>
      <c r="F319" s="110"/>
      <c r="G319" s="110"/>
      <c r="H319" s="110"/>
      <c r="I319" s="110"/>
      <c r="J319" s="110"/>
      <c r="K319" s="110"/>
      <c r="L319" s="110"/>
      <c r="M319" s="110"/>
      <c r="N319" s="110"/>
      <c r="O319" s="110"/>
      <c r="P319" s="110"/>
      <c r="Q319" s="110"/>
      <c r="R319" s="110"/>
      <c r="S319" s="110"/>
      <c r="T319" s="110"/>
      <c r="U319" s="110"/>
      <c r="V319" s="110"/>
      <c r="W319" s="110"/>
      <c r="X319" s="110"/>
      <c r="Y319" s="110"/>
      <c r="Z319" s="110"/>
      <c r="AA319" s="110"/>
      <c r="AB319" s="110"/>
      <c r="AG319" s="110"/>
      <c r="AM319" s="126"/>
    </row>
    <row r="320" spans="2:39" x14ac:dyDescent="0.3">
      <c r="B320" s="110"/>
      <c r="C320" s="110"/>
      <c r="D320" s="110"/>
      <c r="E320" s="110"/>
      <c r="F320" s="110"/>
      <c r="G320" s="110"/>
      <c r="H320" s="110"/>
      <c r="I320" s="110"/>
      <c r="J320" s="110"/>
      <c r="K320" s="110"/>
      <c r="L320" s="110"/>
      <c r="M320" s="110"/>
      <c r="N320" s="110"/>
      <c r="O320" s="110"/>
      <c r="P320" s="110"/>
      <c r="Q320" s="110"/>
      <c r="R320" s="110"/>
      <c r="S320" s="110"/>
      <c r="T320" s="110"/>
      <c r="U320" s="110"/>
      <c r="V320" s="110"/>
      <c r="W320" s="110"/>
      <c r="X320" s="110"/>
      <c r="Y320" s="110"/>
      <c r="Z320" s="110"/>
      <c r="AA320" s="110"/>
      <c r="AB320" s="110"/>
      <c r="AG320" s="110"/>
      <c r="AM320" s="126"/>
    </row>
    <row r="321" spans="2:39" x14ac:dyDescent="0.3">
      <c r="B321" s="110"/>
      <c r="C321" s="110"/>
      <c r="D321" s="110"/>
      <c r="E321" s="110"/>
      <c r="F321" s="110"/>
      <c r="G321" s="110"/>
      <c r="H321" s="110"/>
      <c r="I321" s="110"/>
      <c r="J321" s="110"/>
      <c r="K321" s="110"/>
      <c r="L321" s="110"/>
      <c r="M321" s="110"/>
      <c r="N321" s="110"/>
      <c r="O321" s="110"/>
      <c r="P321" s="110"/>
      <c r="Q321" s="110"/>
      <c r="R321" s="110"/>
      <c r="S321" s="110"/>
      <c r="T321" s="110"/>
      <c r="U321" s="110"/>
      <c r="V321" s="110"/>
      <c r="W321" s="110"/>
      <c r="X321" s="110"/>
      <c r="Y321" s="110"/>
      <c r="Z321" s="110"/>
      <c r="AA321" s="110"/>
      <c r="AB321" s="110"/>
      <c r="AG321" s="110"/>
      <c r="AM321" s="109"/>
    </row>
    <row r="322" spans="2:39" x14ac:dyDescent="0.3">
      <c r="B322" s="110"/>
      <c r="C322" s="110"/>
      <c r="D322" s="110"/>
      <c r="E322" s="110"/>
      <c r="F322" s="110"/>
      <c r="G322" s="110"/>
      <c r="H322" s="110"/>
      <c r="I322" s="110"/>
      <c r="J322" s="110"/>
      <c r="K322" s="110"/>
      <c r="L322" s="110"/>
      <c r="M322" s="110"/>
      <c r="N322" s="110"/>
      <c r="O322" s="110"/>
      <c r="P322" s="110"/>
      <c r="Q322" s="110"/>
      <c r="R322" s="110"/>
      <c r="S322" s="110"/>
      <c r="T322" s="110"/>
      <c r="U322" s="110"/>
      <c r="V322" s="110"/>
      <c r="W322" s="110"/>
      <c r="X322" s="110"/>
      <c r="Y322" s="110"/>
      <c r="Z322" s="110"/>
      <c r="AA322" s="110"/>
      <c r="AB322" s="110"/>
      <c r="AG322" s="110"/>
      <c r="AM322" s="126"/>
    </row>
    <row r="323" spans="2:39" x14ac:dyDescent="0.3">
      <c r="B323" s="110"/>
      <c r="C323" s="110"/>
      <c r="D323" s="110"/>
      <c r="E323" s="110"/>
      <c r="F323" s="110"/>
      <c r="G323" s="110"/>
      <c r="H323" s="110"/>
      <c r="I323" s="110"/>
      <c r="J323" s="110"/>
      <c r="K323" s="110"/>
      <c r="L323" s="110"/>
      <c r="M323" s="110"/>
      <c r="N323" s="110"/>
      <c r="O323" s="110"/>
      <c r="P323" s="110"/>
      <c r="Q323" s="110"/>
      <c r="R323" s="110"/>
      <c r="S323" s="110"/>
      <c r="T323" s="110"/>
      <c r="U323" s="110"/>
      <c r="V323" s="110"/>
      <c r="W323" s="110"/>
      <c r="X323" s="110"/>
      <c r="Y323" s="110"/>
      <c r="Z323" s="110"/>
      <c r="AA323" s="110"/>
      <c r="AB323" s="110"/>
      <c r="AG323" s="110"/>
      <c r="AM323" s="126"/>
    </row>
    <row r="324" spans="2:39" x14ac:dyDescent="0.3">
      <c r="B324" s="110"/>
      <c r="C324" s="110"/>
      <c r="D324" s="110"/>
      <c r="E324" s="110"/>
      <c r="F324" s="110"/>
      <c r="G324" s="110"/>
      <c r="H324" s="110"/>
      <c r="I324" s="110"/>
      <c r="J324" s="110"/>
      <c r="K324" s="110"/>
      <c r="L324" s="110"/>
      <c r="M324" s="110"/>
      <c r="N324" s="110"/>
      <c r="O324" s="110"/>
      <c r="P324" s="110"/>
      <c r="Q324" s="110"/>
      <c r="R324" s="110"/>
      <c r="S324" s="110"/>
      <c r="T324" s="110"/>
      <c r="U324" s="110"/>
      <c r="V324" s="110"/>
      <c r="W324" s="110"/>
      <c r="X324" s="110"/>
      <c r="Y324" s="110"/>
      <c r="Z324" s="110"/>
      <c r="AA324" s="110"/>
      <c r="AB324" s="110"/>
      <c r="AG324" s="110"/>
      <c r="AM324" s="126"/>
    </row>
    <row r="325" spans="2:39" x14ac:dyDescent="0.3">
      <c r="B325" s="110"/>
      <c r="C325" s="110"/>
      <c r="D325" s="110"/>
      <c r="E325" s="110"/>
      <c r="F325" s="110"/>
      <c r="G325" s="110"/>
      <c r="H325" s="110"/>
      <c r="I325" s="110"/>
      <c r="J325" s="110"/>
      <c r="K325" s="110"/>
      <c r="L325" s="110"/>
      <c r="M325" s="110"/>
      <c r="N325" s="110"/>
      <c r="O325" s="110"/>
      <c r="P325" s="110"/>
      <c r="Q325" s="110"/>
      <c r="R325" s="110"/>
      <c r="S325" s="110"/>
      <c r="T325" s="110"/>
      <c r="U325" s="110"/>
      <c r="V325" s="110"/>
      <c r="W325" s="110"/>
      <c r="X325" s="110"/>
      <c r="Y325" s="110"/>
      <c r="Z325" s="110"/>
      <c r="AA325" s="110"/>
      <c r="AB325" s="110"/>
      <c r="AG325" s="110"/>
      <c r="AM325" s="126"/>
    </row>
    <row r="326" spans="2:39" x14ac:dyDescent="0.3">
      <c r="B326" s="110"/>
      <c r="C326" s="110"/>
      <c r="D326" s="110"/>
      <c r="E326" s="110"/>
      <c r="F326" s="110"/>
      <c r="G326" s="110"/>
      <c r="H326" s="110"/>
      <c r="I326" s="110"/>
      <c r="J326" s="110"/>
      <c r="K326" s="110"/>
      <c r="L326" s="110"/>
      <c r="M326" s="110"/>
      <c r="N326" s="110"/>
      <c r="O326" s="110"/>
      <c r="P326" s="110"/>
      <c r="Q326" s="110"/>
      <c r="R326" s="110"/>
      <c r="S326" s="110"/>
      <c r="T326" s="110"/>
      <c r="U326" s="110"/>
      <c r="V326" s="110"/>
      <c r="W326" s="110"/>
      <c r="X326" s="110"/>
      <c r="Y326" s="110"/>
      <c r="Z326" s="110"/>
      <c r="AA326" s="110"/>
      <c r="AB326" s="110"/>
      <c r="AG326" s="110"/>
      <c r="AM326" s="109"/>
    </row>
    <row r="327" spans="2:39" x14ac:dyDescent="0.3">
      <c r="B327" s="110"/>
      <c r="C327" s="110"/>
      <c r="D327" s="110"/>
      <c r="E327" s="110"/>
      <c r="F327" s="110"/>
      <c r="G327" s="110"/>
      <c r="H327" s="110"/>
      <c r="I327" s="110"/>
      <c r="J327" s="110"/>
      <c r="K327" s="110"/>
      <c r="L327" s="110"/>
      <c r="M327" s="110"/>
      <c r="N327" s="110"/>
      <c r="O327" s="110"/>
      <c r="P327" s="110"/>
      <c r="Q327" s="110"/>
      <c r="R327" s="110"/>
      <c r="S327" s="110"/>
      <c r="T327" s="110"/>
      <c r="U327" s="110"/>
      <c r="V327" s="110"/>
      <c r="W327" s="110"/>
      <c r="X327" s="110"/>
      <c r="Y327" s="110"/>
      <c r="Z327" s="110"/>
      <c r="AA327" s="110"/>
      <c r="AB327" s="110"/>
      <c r="AG327" s="110"/>
      <c r="AM327" s="126"/>
    </row>
    <row r="328" spans="2:39" x14ac:dyDescent="0.3">
      <c r="B328" s="110"/>
      <c r="C328" s="110"/>
      <c r="D328" s="110"/>
      <c r="E328" s="110"/>
      <c r="F328" s="110"/>
      <c r="G328" s="110"/>
      <c r="H328" s="110"/>
      <c r="I328" s="110"/>
      <c r="J328" s="110"/>
      <c r="K328" s="110"/>
      <c r="L328" s="110"/>
      <c r="M328" s="110"/>
      <c r="N328" s="110"/>
      <c r="O328" s="110"/>
      <c r="P328" s="110"/>
      <c r="Q328" s="110"/>
      <c r="R328" s="110"/>
      <c r="S328" s="110"/>
      <c r="T328" s="110"/>
      <c r="U328" s="110"/>
      <c r="V328" s="110"/>
      <c r="W328" s="110"/>
      <c r="X328" s="110"/>
      <c r="Y328" s="110"/>
      <c r="Z328" s="110"/>
      <c r="AA328" s="110"/>
      <c r="AB328" s="110"/>
      <c r="AG328" s="110"/>
      <c r="AM328" s="126"/>
    </row>
    <row r="329" spans="2:39" x14ac:dyDescent="0.3">
      <c r="B329" s="110"/>
      <c r="C329" s="110"/>
      <c r="D329" s="110"/>
      <c r="E329" s="110"/>
      <c r="F329" s="110"/>
      <c r="G329" s="110"/>
      <c r="H329" s="110"/>
      <c r="I329" s="110"/>
      <c r="J329" s="110"/>
      <c r="K329" s="110"/>
      <c r="L329" s="110"/>
      <c r="M329" s="110"/>
      <c r="N329" s="110"/>
      <c r="O329" s="110"/>
      <c r="P329" s="110"/>
      <c r="Q329" s="110"/>
      <c r="R329" s="110"/>
      <c r="S329" s="110"/>
      <c r="T329" s="110"/>
      <c r="U329" s="110"/>
      <c r="V329" s="110"/>
      <c r="W329" s="110"/>
      <c r="X329" s="110"/>
      <c r="Y329" s="110"/>
      <c r="Z329" s="110"/>
      <c r="AA329" s="110"/>
      <c r="AB329" s="110"/>
      <c r="AG329" s="110"/>
      <c r="AM329" s="126"/>
    </row>
    <row r="330" spans="2:39" x14ac:dyDescent="0.3">
      <c r="B330" s="110"/>
      <c r="C330" s="110"/>
      <c r="D330" s="110"/>
      <c r="E330" s="110"/>
      <c r="F330" s="110"/>
      <c r="G330" s="110"/>
      <c r="H330" s="110"/>
      <c r="I330" s="110"/>
      <c r="J330" s="110"/>
      <c r="K330" s="110"/>
      <c r="L330" s="110"/>
      <c r="M330" s="110"/>
      <c r="N330" s="110"/>
      <c r="O330" s="110"/>
      <c r="P330" s="110"/>
      <c r="Q330" s="110"/>
      <c r="R330" s="110"/>
      <c r="S330" s="110"/>
      <c r="T330" s="110"/>
      <c r="U330" s="110"/>
      <c r="V330" s="110"/>
      <c r="W330" s="110"/>
      <c r="X330" s="110"/>
      <c r="Y330" s="110"/>
      <c r="Z330" s="110"/>
      <c r="AA330" s="110"/>
      <c r="AB330" s="110"/>
      <c r="AG330" s="110"/>
      <c r="AM330" s="126"/>
    </row>
    <row r="331" spans="2:39" x14ac:dyDescent="0.3">
      <c r="B331" s="110"/>
      <c r="C331" s="110"/>
      <c r="D331" s="110"/>
      <c r="E331" s="110"/>
      <c r="F331" s="110"/>
      <c r="G331" s="110"/>
      <c r="H331" s="110"/>
      <c r="I331" s="110"/>
      <c r="J331" s="110"/>
      <c r="K331" s="110"/>
      <c r="L331" s="110"/>
      <c r="M331" s="110"/>
      <c r="N331" s="110"/>
      <c r="O331" s="110"/>
      <c r="P331" s="110"/>
      <c r="Q331" s="110"/>
      <c r="R331" s="110"/>
      <c r="S331" s="110"/>
      <c r="T331" s="110"/>
      <c r="U331" s="110"/>
      <c r="V331" s="110"/>
      <c r="W331" s="110"/>
      <c r="X331" s="110"/>
      <c r="Y331" s="110"/>
      <c r="Z331" s="110"/>
      <c r="AA331" s="110"/>
      <c r="AB331" s="110"/>
      <c r="AG331" s="110"/>
      <c r="AM331" s="109"/>
    </row>
    <row r="332" spans="2:39" x14ac:dyDescent="0.3">
      <c r="B332" s="110"/>
      <c r="C332" s="110"/>
      <c r="D332" s="110"/>
      <c r="E332" s="110"/>
      <c r="F332" s="110"/>
      <c r="G332" s="110"/>
      <c r="H332" s="110"/>
      <c r="I332" s="110"/>
      <c r="J332" s="110"/>
      <c r="K332" s="110"/>
      <c r="L332" s="110"/>
      <c r="M332" s="110"/>
      <c r="N332" s="110"/>
      <c r="O332" s="110"/>
      <c r="P332" s="110"/>
      <c r="Q332" s="110"/>
      <c r="R332" s="110"/>
      <c r="S332" s="110"/>
      <c r="T332" s="110"/>
      <c r="U332" s="110"/>
      <c r="V332" s="110"/>
      <c r="W332" s="110"/>
      <c r="X332" s="110"/>
      <c r="Y332" s="110"/>
      <c r="Z332" s="110"/>
      <c r="AA332" s="110"/>
      <c r="AB332" s="110"/>
      <c r="AG332" s="110"/>
      <c r="AM332" s="126"/>
    </row>
    <row r="333" spans="2:39" x14ac:dyDescent="0.3">
      <c r="B333" s="110"/>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c r="AA333" s="110"/>
      <c r="AB333" s="110"/>
      <c r="AG333" s="110"/>
      <c r="AM333" s="126"/>
    </row>
    <row r="334" spans="2:39" x14ac:dyDescent="0.3">
      <c r="B334" s="110"/>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c r="AA334" s="110"/>
      <c r="AB334" s="110"/>
      <c r="AG334" s="110"/>
      <c r="AM334" s="126"/>
    </row>
    <row r="335" spans="2:39" x14ac:dyDescent="0.3">
      <c r="B335" s="110"/>
      <c r="C335" s="110"/>
      <c r="D335" s="110"/>
      <c r="E335" s="110"/>
      <c r="F335" s="110"/>
      <c r="G335" s="110"/>
      <c r="H335" s="110"/>
      <c r="I335" s="110"/>
      <c r="J335" s="110"/>
      <c r="K335" s="110"/>
      <c r="L335" s="110"/>
      <c r="M335" s="110"/>
      <c r="N335" s="110"/>
      <c r="O335" s="110"/>
      <c r="P335" s="110"/>
      <c r="Q335" s="110"/>
      <c r="R335" s="110"/>
      <c r="S335" s="110"/>
      <c r="T335" s="110"/>
      <c r="U335" s="110"/>
      <c r="V335" s="110"/>
      <c r="W335" s="110"/>
      <c r="X335" s="110"/>
      <c r="Y335" s="110"/>
      <c r="Z335" s="110"/>
      <c r="AA335" s="110"/>
      <c r="AB335" s="110"/>
      <c r="AG335" s="110"/>
      <c r="AM335" s="126"/>
    </row>
    <row r="336" spans="2:39" x14ac:dyDescent="0.3">
      <c r="B336" s="110"/>
      <c r="C336" s="110"/>
      <c r="D336" s="110"/>
      <c r="E336" s="110"/>
      <c r="F336" s="110"/>
      <c r="G336" s="110"/>
      <c r="H336" s="110"/>
      <c r="I336" s="110"/>
      <c r="J336" s="110"/>
      <c r="K336" s="110"/>
      <c r="L336" s="110"/>
      <c r="M336" s="110"/>
      <c r="N336" s="110"/>
      <c r="O336" s="110"/>
      <c r="P336" s="110"/>
      <c r="Q336" s="110"/>
      <c r="R336" s="110"/>
      <c r="S336" s="110"/>
      <c r="T336" s="110"/>
      <c r="U336" s="110"/>
      <c r="V336" s="110"/>
      <c r="W336" s="110"/>
      <c r="X336" s="110"/>
      <c r="Y336" s="110"/>
      <c r="Z336" s="110"/>
      <c r="AA336" s="110"/>
      <c r="AB336" s="110"/>
      <c r="AG336" s="110"/>
      <c r="AM336" s="109"/>
    </row>
    <row r="337" spans="2:39" x14ac:dyDescent="0.3">
      <c r="B337" s="110"/>
      <c r="C337" s="110"/>
      <c r="D337" s="110"/>
      <c r="E337" s="110"/>
      <c r="F337" s="110"/>
      <c r="G337" s="110"/>
      <c r="H337" s="110"/>
      <c r="I337" s="110"/>
      <c r="J337" s="110"/>
      <c r="K337" s="110"/>
      <c r="L337" s="110"/>
      <c r="M337" s="110"/>
      <c r="N337" s="110"/>
      <c r="O337" s="110"/>
      <c r="P337" s="110"/>
      <c r="Q337" s="110"/>
      <c r="R337" s="110"/>
      <c r="S337" s="110"/>
      <c r="T337" s="110"/>
      <c r="U337" s="110"/>
      <c r="V337" s="110"/>
      <c r="W337" s="110"/>
      <c r="X337" s="110"/>
      <c r="Y337" s="110"/>
      <c r="Z337" s="110"/>
      <c r="AA337" s="110"/>
      <c r="AB337" s="110"/>
      <c r="AG337" s="110"/>
      <c r="AM337" s="126"/>
    </row>
    <row r="338" spans="2:39" x14ac:dyDescent="0.3">
      <c r="B338" s="110"/>
      <c r="C338" s="110"/>
      <c r="D338" s="110"/>
      <c r="E338" s="110"/>
      <c r="F338" s="110"/>
      <c r="G338" s="110"/>
      <c r="H338" s="110"/>
      <c r="I338" s="110"/>
      <c r="J338" s="110"/>
      <c r="K338" s="110"/>
      <c r="L338" s="110"/>
      <c r="M338" s="110"/>
      <c r="N338" s="110"/>
      <c r="O338" s="110"/>
      <c r="P338" s="110"/>
      <c r="Q338" s="110"/>
      <c r="R338" s="110"/>
      <c r="S338" s="110"/>
      <c r="T338" s="110"/>
      <c r="U338" s="110"/>
      <c r="V338" s="110"/>
      <c r="W338" s="110"/>
      <c r="X338" s="110"/>
      <c r="Y338" s="110"/>
      <c r="Z338" s="110"/>
      <c r="AA338" s="110"/>
      <c r="AB338" s="110"/>
      <c r="AG338" s="110"/>
      <c r="AM338" s="126"/>
    </row>
    <row r="339" spans="2:39" x14ac:dyDescent="0.3">
      <c r="B339" s="110"/>
      <c r="C339" s="110"/>
      <c r="D339" s="110"/>
      <c r="E339" s="110"/>
      <c r="F339" s="110"/>
      <c r="G339" s="110"/>
      <c r="H339" s="110"/>
      <c r="I339" s="110"/>
      <c r="J339" s="110"/>
      <c r="K339" s="110"/>
      <c r="L339" s="110"/>
      <c r="M339" s="110"/>
      <c r="N339" s="110"/>
      <c r="O339" s="110"/>
      <c r="P339" s="110"/>
      <c r="Q339" s="110"/>
      <c r="R339" s="110"/>
      <c r="S339" s="110"/>
      <c r="T339" s="110"/>
      <c r="U339" s="110"/>
      <c r="V339" s="110"/>
      <c r="W339" s="110"/>
      <c r="X339" s="110"/>
      <c r="Y339" s="110"/>
      <c r="Z339" s="110"/>
      <c r="AA339" s="110"/>
      <c r="AB339" s="110"/>
      <c r="AG339" s="110"/>
      <c r="AM339" s="126"/>
    </row>
    <row r="340" spans="2:39" x14ac:dyDescent="0.3">
      <c r="B340" s="110"/>
      <c r="C340" s="110"/>
      <c r="D340" s="110"/>
      <c r="E340" s="110"/>
      <c r="F340" s="110"/>
      <c r="G340" s="110"/>
      <c r="H340" s="110"/>
      <c r="I340" s="110"/>
      <c r="J340" s="110"/>
      <c r="K340" s="110"/>
      <c r="L340" s="110"/>
      <c r="M340" s="110"/>
      <c r="N340" s="110"/>
      <c r="O340" s="110"/>
      <c r="P340" s="110"/>
      <c r="Q340" s="110"/>
      <c r="R340" s="110"/>
      <c r="S340" s="110"/>
      <c r="T340" s="110"/>
      <c r="U340" s="110"/>
      <c r="V340" s="110"/>
      <c r="W340" s="110"/>
      <c r="X340" s="110"/>
      <c r="Y340" s="110"/>
      <c r="Z340" s="110"/>
      <c r="AA340" s="110"/>
      <c r="AB340" s="110"/>
      <c r="AG340" s="110"/>
      <c r="AM340" s="126"/>
    </row>
    <row r="341" spans="2:39" x14ac:dyDescent="0.3">
      <c r="B341" s="110"/>
      <c r="C341" s="110"/>
      <c r="D341" s="110"/>
      <c r="E341" s="110"/>
      <c r="F341" s="110"/>
      <c r="G341" s="110"/>
      <c r="H341" s="110"/>
      <c r="I341" s="110"/>
      <c r="J341" s="110"/>
      <c r="K341" s="110"/>
      <c r="L341" s="110"/>
      <c r="M341" s="110"/>
      <c r="N341" s="110"/>
      <c r="O341" s="110"/>
      <c r="P341" s="110"/>
      <c r="Q341" s="110"/>
      <c r="R341" s="110"/>
      <c r="S341" s="110"/>
      <c r="T341" s="110"/>
      <c r="U341" s="110"/>
      <c r="V341" s="110"/>
      <c r="W341" s="110"/>
      <c r="X341" s="110"/>
      <c r="Y341" s="110"/>
      <c r="Z341" s="110"/>
      <c r="AA341" s="110"/>
      <c r="AB341" s="110"/>
      <c r="AG341" s="110"/>
      <c r="AM341" s="109"/>
    </row>
    <row r="342" spans="2:39" x14ac:dyDescent="0.3">
      <c r="B342" s="110"/>
      <c r="C342" s="110"/>
      <c r="D342" s="110"/>
      <c r="E342" s="110"/>
      <c r="F342" s="110"/>
      <c r="G342" s="110"/>
      <c r="H342" s="110"/>
      <c r="I342" s="110"/>
      <c r="J342" s="110"/>
      <c r="K342" s="110"/>
      <c r="L342" s="110"/>
      <c r="M342" s="110"/>
      <c r="N342" s="110"/>
      <c r="O342" s="110"/>
      <c r="P342" s="110"/>
      <c r="Q342" s="110"/>
      <c r="R342" s="110"/>
      <c r="S342" s="110"/>
      <c r="T342" s="110"/>
      <c r="U342" s="110"/>
      <c r="V342" s="110"/>
      <c r="W342" s="110"/>
      <c r="X342" s="110"/>
      <c r="Y342" s="110"/>
      <c r="Z342" s="110"/>
      <c r="AA342" s="110"/>
      <c r="AB342" s="110"/>
      <c r="AG342" s="110"/>
      <c r="AM342" s="126"/>
    </row>
    <row r="343" spans="2:39" x14ac:dyDescent="0.3">
      <c r="B343" s="110"/>
      <c r="C343" s="110"/>
      <c r="D343" s="110"/>
      <c r="E343" s="110"/>
      <c r="F343" s="110"/>
      <c r="G343" s="110"/>
      <c r="H343" s="110"/>
      <c r="I343" s="110"/>
      <c r="J343" s="110"/>
      <c r="K343" s="110"/>
      <c r="L343" s="110"/>
      <c r="M343" s="110"/>
      <c r="N343" s="110"/>
      <c r="O343" s="110"/>
      <c r="P343" s="110"/>
      <c r="Q343" s="110"/>
      <c r="R343" s="110"/>
      <c r="S343" s="110"/>
      <c r="T343" s="110"/>
      <c r="U343" s="110"/>
      <c r="V343" s="110"/>
      <c r="W343" s="110"/>
      <c r="X343" s="110"/>
      <c r="Y343" s="110"/>
      <c r="Z343" s="110"/>
      <c r="AA343" s="110"/>
      <c r="AB343" s="110"/>
      <c r="AG343" s="110"/>
      <c r="AM343" s="126"/>
    </row>
    <row r="344" spans="2:39" x14ac:dyDescent="0.3">
      <c r="B344" s="110"/>
      <c r="C344" s="110"/>
      <c r="D344" s="110"/>
      <c r="E344" s="110"/>
      <c r="F344" s="110"/>
      <c r="G344" s="110"/>
      <c r="H344" s="110"/>
      <c r="I344" s="110"/>
      <c r="J344" s="110"/>
      <c r="K344" s="110"/>
      <c r="L344" s="110"/>
      <c r="M344" s="110"/>
      <c r="N344" s="110"/>
      <c r="O344" s="110"/>
      <c r="P344" s="110"/>
      <c r="Q344" s="110"/>
      <c r="R344" s="110"/>
      <c r="S344" s="110"/>
      <c r="T344" s="110"/>
      <c r="U344" s="110"/>
      <c r="V344" s="110"/>
      <c r="W344" s="110"/>
      <c r="X344" s="110"/>
      <c r="Y344" s="110"/>
      <c r="Z344" s="110"/>
      <c r="AA344" s="110"/>
      <c r="AB344" s="110"/>
      <c r="AG344" s="110"/>
      <c r="AM344" s="126"/>
    </row>
    <row r="345" spans="2:39" x14ac:dyDescent="0.3">
      <c r="B345" s="110"/>
      <c r="C345" s="110"/>
      <c r="D345" s="110"/>
      <c r="E345" s="110"/>
      <c r="F345" s="110"/>
      <c r="G345" s="110"/>
      <c r="H345" s="110"/>
      <c r="I345" s="110"/>
      <c r="J345" s="110"/>
      <c r="K345" s="110"/>
      <c r="L345" s="110"/>
      <c r="M345" s="110"/>
      <c r="N345" s="110"/>
      <c r="O345" s="110"/>
      <c r="P345" s="110"/>
      <c r="Q345" s="110"/>
      <c r="R345" s="110"/>
      <c r="S345" s="110"/>
      <c r="T345" s="110"/>
      <c r="U345" s="110"/>
      <c r="V345" s="110"/>
      <c r="W345" s="110"/>
      <c r="X345" s="110"/>
      <c r="Y345" s="110"/>
      <c r="Z345" s="110"/>
      <c r="AA345" s="110"/>
      <c r="AB345" s="110"/>
      <c r="AG345" s="110"/>
      <c r="AM345" s="126"/>
    </row>
    <row r="346" spans="2:39" x14ac:dyDescent="0.3">
      <c r="B346" s="110"/>
      <c r="C346" s="110"/>
      <c r="D346" s="110"/>
      <c r="E346" s="110"/>
      <c r="F346" s="110"/>
      <c r="G346" s="110"/>
      <c r="H346" s="110"/>
      <c r="I346" s="110"/>
      <c r="J346" s="110"/>
      <c r="K346" s="110"/>
      <c r="L346" s="110"/>
      <c r="M346" s="110"/>
      <c r="N346" s="110"/>
      <c r="O346" s="110"/>
      <c r="P346" s="110"/>
      <c r="Q346" s="110"/>
      <c r="R346" s="110"/>
      <c r="S346" s="110"/>
      <c r="T346" s="110"/>
      <c r="U346" s="110"/>
      <c r="V346" s="110"/>
      <c r="W346" s="110"/>
      <c r="X346" s="110"/>
      <c r="Y346" s="110"/>
      <c r="Z346" s="110"/>
      <c r="AA346" s="110"/>
      <c r="AB346" s="110"/>
      <c r="AG346" s="110"/>
      <c r="AM346" s="109"/>
    </row>
    <row r="347" spans="2:39" x14ac:dyDescent="0.3">
      <c r="B347" s="110"/>
      <c r="C347" s="110"/>
      <c r="D347" s="110"/>
      <c r="E347" s="110"/>
      <c r="F347" s="110"/>
      <c r="G347" s="110"/>
      <c r="H347" s="110"/>
      <c r="I347" s="110"/>
      <c r="J347" s="110"/>
      <c r="K347" s="110"/>
      <c r="L347" s="110"/>
      <c r="M347" s="110"/>
      <c r="N347" s="110"/>
      <c r="O347" s="110"/>
      <c r="P347" s="110"/>
      <c r="Q347" s="110"/>
      <c r="R347" s="110"/>
      <c r="S347" s="110"/>
      <c r="T347" s="110"/>
      <c r="U347" s="110"/>
      <c r="V347" s="110"/>
      <c r="W347" s="110"/>
      <c r="X347" s="110"/>
      <c r="Y347" s="110"/>
      <c r="Z347" s="110"/>
      <c r="AA347" s="110"/>
      <c r="AB347" s="110"/>
      <c r="AG347" s="110"/>
      <c r="AM347" s="126"/>
    </row>
    <row r="348" spans="2:39" x14ac:dyDescent="0.3">
      <c r="B348" s="110"/>
      <c r="C348" s="110"/>
      <c r="D348" s="110"/>
      <c r="E348" s="110"/>
      <c r="F348" s="110"/>
      <c r="G348" s="110"/>
      <c r="H348" s="110"/>
      <c r="I348" s="110"/>
      <c r="J348" s="110"/>
      <c r="K348" s="110"/>
      <c r="L348" s="110"/>
      <c r="M348" s="110"/>
      <c r="N348" s="110"/>
      <c r="O348" s="110"/>
      <c r="P348" s="110"/>
      <c r="Q348" s="110"/>
      <c r="R348" s="110"/>
      <c r="S348" s="110"/>
      <c r="T348" s="110"/>
      <c r="U348" s="110"/>
      <c r="V348" s="110"/>
      <c r="W348" s="110"/>
      <c r="X348" s="110"/>
      <c r="Y348" s="110"/>
      <c r="Z348" s="110"/>
      <c r="AA348" s="110"/>
      <c r="AB348" s="110"/>
      <c r="AG348" s="110"/>
      <c r="AM348" s="126"/>
    </row>
    <row r="349" spans="2:39" x14ac:dyDescent="0.3">
      <c r="B349" s="110"/>
      <c r="C349" s="110"/>
      <c r="D349" s="110"/>
      <c r="E349" s="110"/>
      <c r="F349" s="110"/>
      <c r="G349" s="110"/>
      <c r="H349" s="110"/>
      <c r="I349" s="110"/>
      <c r="J349" s="110"/>
      <c r="K349" s="110"/>
      <c r="L349" s="110"/>
      <c r="M349" s="110"/>
      <c r="N349" s="110"/>
      <c r="O349" s="110"/>
      <c r="P349" s="110"/>
      <c r="Q349" s="110"/>
      <c r="R349" s="110"/>
      <c r="S349" s="110"/>
      <c r="T349" s="110"/>
      <c r="U349" s="110"/>
      <c r="V349" s="110"/>
      <c r="W349" s="110"/>
      <c r="X349" s="110"/>
      <c r="Y349" s="110"/>
      <c r="Z349" s="110"/>
      <c r="AA349" s="110"/>
      <c r="AB349" s="110"/>
      <c r="AG349" s="110"/>
      <c r="AM349" s="126"/>
    </row>
    <row r="350" spans="2:39" x14ac:dyDescent="0.3">
      <c r="B350" s="110"/>
      <c r="C350" s="110"/>
      <c r="D350" s="110"/>
      <c r="E350" s="110"/>
      <c r="F350" s="110"/>
      <c r="G350" s="110"/>
      <c r="H350" s="110"/>
      <c r="I350" s="110"/>
      <c r="J350" s="110"/>
      <c r="K350" s="110"/>
      <c r="L350" s="110"/>
      <c r="M350" s="110"/>
      <c r="N350" s="110"/>
      <c r="O350" s="110"/>
      <c r="P350" s="110"/>
      <c r="Q350" s="110"/>
      <c r="R350" s="110"/>
      <c r="S350" s="110"/>
      <c r="T350" s="110"/>
      <c r="U350" s="110"/>
      <c r="V350" s="110"/>
      <c r="W350" s="110"/>
      <c r="X350" s="110"/>
      <c r="Y350" s="110"/>
      <c r="Z350" s="110"/>
      <c r="AA350" s="110"/>
      <c r="AB350" s="110"/>
      <c r="AG350" s="110"/>
      <c r="AM350" s="126"/>
    </row>
    <row r="351" spans="2:39" x14ac:dyDescent="0.3">
      <c r="B351" s="110"/>
      <c r="C351" s="110"/>
      <c r="D351" s="110"/>
      <c r="E351" s="110"/>
      <c r="F351" s="110"/>
      <c r="G351" s="110"/>
      <c r="H351" s="110"/>
      <c r="I351" s="110"/>
      <c r="J351" s="110"/>
      <c r="K351" s="110"/>
      <c r="L351" s="110"/>
      <c r="M351" s="110"/>
      <c r="N351" s="110"/>
      <c r="O351" s="110"/>
      <c r="P351" s="110"/>
      <c r="Q351" s="110"/>
      <c r="R351" s="110"/>
      <c r="S351" s="110"/>
      <c r="T351" s="110"/>
      <c r="U351" s="110"/>
      <c r="V351" s="110"/>
      <c r="W351" s="110"/>
      <c r="X351" s="110"/>
      <c r="Y351" s="110"/>
      <c r="Z351" s="110"/>
      <c r="AA351" s="110"/>
      <c r="AB351" s="110"/>
      <c r="AG351" s="110"/>
      <c r="AM351" s="109"/>
    </row>
    <row r="352" spans="2:39" x14ac:dyDescent="0.3">
      <c r="B352" s="110"/>
      <c r="C352" s="110"/>
      <c r="D352" s="110"/>
      <c r="E352" s="110"/>
      <c r="F352" s="110"/>
      <c r="G352" s="110"/>
      <c r="H352" s="110"/>
      <c r="I352" s="110"/>
      <c r="J352" s="110"/>
      <c r="K352" s="110"/>
      <c r="L352" s="110"/>
      <c r="M352" s="110"/>
      <c r="N352" s="110"/>
      <c r="O352" s="110"/>
      <c r="P352" s="110"/>
      <c r="Q352" s="110"/>
      <c r="R352" s="110"/>
      <c r="S352" s="110"/>
      <c r="T352" s="110"/>
      <c r="U352" s="110"/>
      <c r="V352" s="110"/>
      <c r="W352" s="110"/>
      <c r="X352" s="110"/>
      <c r="Y352" s="110"/>
      <c r="Z352" s="110"/>
      <c r="AA352" s="110"/>
      <c r="AB352" s="110"/>
      <c r="AG352" s="110"/>
      <c r="AM352" s="126"/>
    </row>
    <row r="353" spans="2:39" x14ac:dyDescent="0.3">
      <c r="B353" s="110"/>
      <c r="C353" s="110"/>
      <c r="D353" s="110"/>
      <c r="E353" s="110"/>
      <c r="F353" s="110"/>
      <c r="G353" s="110"/>
      <c r="H353" s="110"/>
      <c r="I353" s="110"/>
      <c r="J353" s="110"/>
      <c r="K353" s="110"/>
      <c r="L353" s="110"/>
      <c r="M353" s="110"/>
      <c r="N353" s="110"/>
      <c r="O353" s="110"/>
      <c r="P353" s="110"/>
      <c r="Q353" s="110"/>
      <c r="R353" s="110"/>
      <c r="S353" s="110"/>
      <c r="T353" s="110"/>
      <c r="U353" s="110"/>
      <c r="V353" s="110"/>
      <c r="W353" s="110"/>
      <c r="X353" s="110"/>
      <c r="Y353" s="110"/>
      <c r="Z353" s="110"/>
      <c r="AA353" s="110"/>
      <c r="AB353" s="110"/>
      <c r="AG353" s="110"/>
      <c r="AM353" s="126"/>
    </row>
    <row r="354" spans="2:39" x14ac:dyDescent="0.3">
      <c r="B354" s="110"/>
      <c r="C354" s="110"/>
      <c r="D354" s="110"/>
      <c r="E354" s="110"/>
      <c r="F354" s="110"/>
      <c r="G354" s="110"/>
      <c r="H354" s="110"/>
      <c r="I354" s="110"/>
      <c r="J354" s="110"/>
      <c r="K354" s="110"/>
      <c r="L354" s="110"/>
      <c r="M354" s="110"/>
      <c r="N354" s="110"/>
      <c r="O354" s="110"/>
      <c r="P354" s="110"/>
      <c r="Q354" s="110"/>
      <c r="R354" s="110"/>
      <c r="S354" s="110"/>
      <c r="T354" s="110"/>
      <c r="U354" s="110"/>
      <c r="V354" s="110"/>
      <c r="W354" s="110"/>
      <c r="X354" s="110"/>
      <c r="Y354" s="110"/>
      <c r="Z354" s="110"/>
      <c r="AA354" s="110"/>
      <c r="AB354" s="110"/>
      <c r="AG354" s="110"/>
      <c r="AM354" s="126"/>
    </row>
    <row r="355" spans="2:39" x14ac:dyDescent="0.3">
      <c r="B355" s="110"/>
      <c r="C355" s="110"/>
      <c r="D355" s="110"/>
      <c r="E355" s="110"/>
      <c r="F355" s="110"/>
      <c r="G355" s="110"/>
      <c r="H355" s="110"/>
      <c r="I355" s="110"/>
      <c r="J355" s="110"/>
      <c r="K355" s="110"/>
      <c r="L355" s="110"/>
      <c r="M355" s="110"/>
      <c r="N355" s="110"/>
      <c r="O355" s="110"/>
      <c r="P355" s="110"/>
      <c r="Q355" s="110"/>
      <c r="R355" s="110"/>
      <c r="S355" s="110"/>
      <c r="T355" s="110"/>
      <c r="U355" s="110"/>
      <c r="V355" s="110"/>
      <c r="W355" s="110"/>
      <c r="X355" s="110"/>
      <c r="Y355" s="110"/>
      <c r="Z355" s="110"/>
      <c r="AA355" s="110"/>
      <c r="AB355" s="110"/>
      <c r="AG355" s="110"/>
      <c r="AM355" s="126"/>
    </row>
    <row r="356" spans="2:39" x14ac:dyDescent="0.3">
      <c r="B356" s="110"/>
      <c r="C356" s="110"/>
      <c r="D356" s="110"/>
      <c r="E356" s="110"/>
      <c r="F356" s="110"/>
      <c r="G356" s="110"/>
      <c r="H356" s="110"/>
      <c r="I356" s="110"/>
      <c r="J356" s="110"/>
      <c r="K356" s="110"/>
      <c r="L356" s="110"/>
      <c r="M356" s="110"/>
      <c r="N356" s="110"/>
      <c r="O356" s="110"/>
      <c r="P356" s="110"/>
      <c r="Q356" s="110"/>
      <c r="R356" s="110"/>
      <c r="S356" s="110"/>
      <c r="T356" s="110"/>
      <c r="U356" s="110"/>
      <c r="V356" s="110"/>
      <c r="W356" s="110"/>
      <c r="X356" s="110"/>
      <c r="Y356" s="110"/>
      <c r="Z356" s="110"/>
      <c r="AA356" s="110"/>
      <c r="AB356" s="110"/>
      <c r="AG356" s="110"/>
      <c r="AM356" s="109"/>
    </row>
    <row r="357" spans="2:39" x14ac:dyDescent="0.3">
      <c r="B357" s="110"/>
      <c r="C357" s="110"/>
      <c r="D357" s="110"/>
      <c r="E357" s="110"/>
      <c r="F357" s="110"/>
      <c r="G357" s="110"/>
      <c r="H357" s="110"/>
      <c r="I357" s="110"/>
      <c r="J357" s="110"/>
      <c r="K357" s="110"/>
      <c r="L357" s="110"/>
      <c r="M357" s="110"/>
      <c r="N357" s="110"/>
      <c r="O357" s="110"/>
      <c r="P357" s="110"/>
      <c r="Q357" s="110"/>
      <c r="R357" s="110"/>
      <c r="S357" s="110"/>
      <c r="T357" s="110"/>
      <c r="U357" s="110"/>
      <c r="V357" s="110"/>
      <c r="W357" s="110"/>
      <c r="X357" s="110"/>
      <c r="Y357" s="110"/>
      <c r="Z357" s="110"/>
      <c r="AA357" s="110"/>
      <c r="AB357" s="110"/>
      <c r="AG357" s="110"/>
      <c r="AM357" s="126"/>
    </row>
    <row r="358" spans="2:39" x14ac:dyDescent="0.3">
      <c r="B358" s="110"/>
      <c r="C358" s="110"/>
      <c r="D358" s="110"/>
      <c r="E358" s="110"/>
      <c r="F358" s="110"/>
      <c r="G358" s="110"/>
      <c r="H358" s="110"/>
      <c r="I358" s="110"/>
      <c r="J358" s="110"/>
      <c r="K358" s="110"/>
      <c r="L358" s="110"/>
      <c r="M358" s="110"/>
      <c r="N358" s="110"/>
      <c r="O358" s="110"/>
      <c r="P358" s="110"/>
      <c r="Q358" s="110"/>
      <c r="R358" s="110"/>
      <c r="S358" s="110"/>
      <c r="T358" s="110"/>
      <c r="U358" s="110"/>
      <c r="V358" s="110"/>
      <c r="W358" s="110"/>
      <c r="X358" s="110"/>
      <c r="Y358" s="110"/>
      <c r="Z358" s="110"/>
      <c r="AA358" s="110"/>
      <c r="AB358" s="110"/>
      <c r="AG358" s="110"/>
      <c r="AM358" s="126"/>
    </row>
    <row r="359" spans="2:39" x14ac:dyDescent="0.3">
      <c r="B359" s="110"/>
      <c r="C359" s="110"/>
      <c r="D359" s="110"/>
      <c r="E359" s="110"/>
      <c r="F359" s="110"/>
      <c r="G359" s="110"/>
      <c r="H359" s="110"/>
      <c r="I359" s="110"/>
      <c r="J359" s="110"/>
      <c r="K359" s="110"/>
      <c r="L359" s="110"/>
      <c r="M359" s="110"/>
      <c r="N359" s="110"/>
      <c r="O359" s="110"/>
      <c r="P359" s="110"/>
      <c r="Q359" s="110"/>
      <c r="R359" s="110"/>
      <c r="S359" s="110"/>
      <c r="T359" s="110"/>
      <c r="U359" s="110"/>
      <c r="V359" s="110"/>
      <c r="W359" s="110"/>
      <c r="X359" s="110"/>
      <c r="Y359" s="110"/>
      <c r="Z359" s="110"/>
      <c r="AA359" s="110"/>
      <c r="AB359" s="110"/>
      <c r="AG359" s="110"/>
      <c r="AM359" s="126"/>
    </row>
    <row r="360" spans="2:39" x14ac:dyDescent="0.3">
      <c r="B360" s="110"/>
      <c r="C360" s="110"/>
      <c r="D360" s="110"/>
      <c r="E360" s="110"/>
      <c r="F360" s="110"/>
      <c r="G360" s="110"/>
      <c r="H360" s="110"/>
      <c r="I360" s="110"/>
      <c r="J360" s="110"/>
      <c r="K360" s="110"/>
      <c r="L360" s="110"/>
      <c r="M360" s="110"/>
      <c r="N360" s="110"/>
      <c r="O360" s="110"/>
      <c r="P360" s="110"/>
      <c r="Q360" s="110"/>
      <c r="R360" s="110"/>
      <c r="S360" s="110"/>
      <c r="T360" s="110"/>
      <c r="U360" s="110"/>
      <c r="V360" s="110"/>
      <c r="W360" s="110"/>
      <c r="X360" s="110"/>
      <c r="Y360" s="110"/>
      <c r="Z360" s="110"/>
      <c r="AA360" s="110"/>
      <c r="AB360" s="110"/>
      <c r="AG360" s="110"/>
      <c r="AM360" s="126"/>
    </row>
    <row r="361" spans="2:39" x14ac:dyDescent="0.3">
      <c r="B361" s="110"/>
      <c r="C361" s="110"/>
      <c r="D361" s="110"/>
      <c r="E361" s="110"/>
      <c r="F361" s="110"/>
      <c r="G361" s="110"/>
      <c r="H361" s="110"/>
      <c r="I361" s="110"/>
      <c r="J361" s="110"/>
      <c r="K361" s="110"/>
      <c r="L361" s="110"/>
      <c r="M361" s="110"/>
      <c r="N361" s="110"/>
      <c r="O361" s="110"/>
      <c r="P361" s="110"/>
      <c r="Q361" s="110"/>
      <c r="R361" s="110"/>
      <c r="S361" s="110"/>
      <c r="T361" s="110"/>
      <c r="U361" s="110"/>
      <c r="V361" s="110"/>
      <c r="W361" s="110"/>
      <c r="X361" s="110"/>
      <c r="Y361" s="110"/>
      <c r="Z361" s="110"/>
      <c r="AA361" s="110"/>
      <c r="AB361" s="110"/>
      <c r="AG361" s="110"/>
      <c r="AM361" s="109"/>
    </row>
    <row r="362" spans="2:39" x14ac:dyDescent="0.3">
      <c r="B362" s="110"/>
      <c r="C362" s="110"/>
      <c r="D362" s="110"/>
      <c r="E362" s="110"/>
      <c r="F362" s="110"/>
      <c r="G362" s="110"/>
      <c r="H362" s="110"/>
      <c r="I362" s="110"/>
      <c r="J362" s="110"/>
      <c r="K362" s="110"/>
      <c r="L362" s="110"/>
      <c r="M362" s="110"/>
      <c r="N362" s="110"/>
      <c r="O362" s="110"/>
      <c r="P362" s="110"/>
      <c r="Q362" s="110"/>
      <c r="R362" s="110"/>
      <c r="S362" s="110"/>
      <c r="T362" s="110"/>
      <c r="U362" s="110"/>
      <c r="V362" s="110"/>
      <c r="W362" s="110"/>
      <c r="X362" s="110"/>
      <c r="Y362" s="110"/>
      <c r="Z362" s="110"/>
      <c r="AA362" s="110"/>
      <c r="AB362" s="110"/>
      <c r="AG362" s="110"/>
      <c r="AM362" s="126"/>
    </row>
    <row r="363" spans="2:39" x14ac:dyDescent="0.3">
      <c r="B363" s="110"/>
      <c r="C363" s="110"/>
      <c r="D363" s="110"/>
      <c r="E363" s="110"/>
      <c r="F363" s="110"/>
      <c r="G363" s="110"/>
      <c r="H363" s="110"/>
      <c r="I363" s="110"/>
      <c r="J363" s="110"/>
      <c r="K363" s="110"/>
      <c r="L363" s="110"/>
      <c r="M363" s="110"/>
      <c r="N363" s="110"/>
      <c r="O363" s="110"/>
      <c r="P363" s="110"/>
      <c r="Q363" s="110"/>
      <c r="R363" s="110"/>
      <c r="S363" s="110"/>
      <c r="T363" s="110"/>
      <c r="U363" s="110"/>
      <c r="V363" s="110"/>
      <c r="W363" s="110"/>
      <c r="X363" s="110"/>
      <c r="Y363" s="110"/>
      <c r="Z363" s="110"/>
      <c r="AA363" s="110"/>
      <c r="AB363" s="110"/>
      <c r="AG363" s="110"/>
      <c r="AM363" s="126"/>
    </row>
    <row r="364" spans="2:39" x14ac:dyDescent="0.3">
      <c r="B364" s="110"/>
      <c r="C364" s="110"/>
      <c r="D364" s="110"/>
      <c r="E364" s="110"/>
      <c r="F364" s="110"/>
      <c r="G364" s="110"/>
      <c r="H364" s="110"/>
      <c r="I364" s="110"/>
      <c r="J364" s="110"/>
      <c r="K364" s="110"/>
      <c r="L364" s="110"/>
      <c r="M364" s="110"/>
      <c r="N364" s="110"/>
      <c r="O364" s="110"/>
      <c r="P364" s="110"/>
      <c r="Q364" s="110"/>
      <c r="R364" s="110"/>
      <c r="S364" s="110"/>
      <c r="T364" s="110"/>
      <c r="U364" s="110"/>
      <c r="V364" s="110"/>
      <c r="W364" s="110"/>
      <c r="X364" s="110"/>
      <c r="Y364" s="110"/>
      <c r="Z364" s="110"/>
      <c r="AA364" s="110"/>
      <c r="AB364" s="110"/>
      <c r="AG364" s="110"/>
      <c r="AM364" s="126"/>
    </row>
    <row r="365" spans="2:39" x14ac:dyDescent="0.3">
      <c r="B365" s="110"/>
      <c r="C365" s="110"/>
      <c r="D365" s="110"/>
      <c r="E365" s="110"/>
      <c r="F365" s="110"/>
      <c r="G365" s="110"/>
      <c r="H365" s="110"/>
      <c r="I365" s="110"/>
      <c r="J365" s="110"/>
      <c r="K365" s="110"/>
      <c r="L365" s="110"/>
      <c r="M365" s="110"/>
      <c r="N365" s="110"/>
      <c r="O365" s="110"/>
      <c r="P365" s="110"/>
      <c r="Q365" s="110"/>
      <c r="R365" s="110"/>
      <c r="S365" s="110"/>
      <c r="T365" s="110"/>
      <c r="U365" s="110"/>
      <c r="V365" s="110"/>
      <c r="W365" s="110"/>
      <c r="X365" s="110"/>
      <c r="Y365" s="110"/>
      <c r="Z365" s="110"/>
      <c r="AA365" s="110"/>
      <c r="AB365" s="110"/>
      <c r="AG365" s="110"/>
      <c r="AM365" s="126"/>
    </row>
    <row r="366" spans="2:39" x14ac:dyDescent="0.3">
      <c r="B366" s="110"/>
      <c r="C366" s="110"/>
      <c r="D366" s="110"/>
      <c r="E366" s="110"/>
      <c r="F366" s="110"/>
      <c r="G366" s="110"/>
      <c r="H366" s="110"/>
      <c r="I366" s="110"/>
      <c r="J366" s="110"/>
      <c r="K366" s="110"/>
      <c r="L366" s="110"/>
      <c r="M366" s="110"/>
      <c r="N366" s="110"/>
      <c r="O366" s="110"/>
      <c r="P366" s="110"/>
      <c r="Q366" s="110"/>
      <c r="R366" s="110"/>
      <c r="S366" s="110"/>
      <c r="T366" s="110"/>
      <c r="U366" s="110"/>
      <c r="V366" s="110"/>
      <c r="W366" s="110"/>
      <c r="X366" s="110"/>
      <c r="Y366" s="110"/>
      <c r="Z366" s="110"/>
      <c r="AA366" s="110"/>
      <c r="AB366" s="110"/>
      <c r="AG366" s="110"/>
      <c r="AM366" s="109"/>
    </row>
    <row r="367" spans="2:39" x14ac:dyDescent="0.3">
      <c r="B367" s="110"/>
      <c r="C367" s="110"/>
      <c r="D367" s="110"/>
      <c r="E367" s="110"/>
      <c r="F367" s="110"/>
      <c r="G367" s="110"/>
      <c r="H367" s="110"/>
      <c r="I367" s="110"/>
      <c r="J367" s="110"/>
      <c r="K367" s="110"/>
      <c r="L367" s="110"/>
      <c r="M367" s="110"/>
      <c r="N367" s="110"/>
      <c r="O367" s="110"/>
      <c r="P367" s="110"/>
      <c r="Q367" s="110"/>
      <c r="R367" s="110"/>
      <c r="S367" s="110"/>
      <c r="T367" s="110"/>
      <c r="U367" s="110"/>
      <c r="V367" s="110"/>
      <c r="W367" s="110"/>
      <c r="X367" s="110"/>
      <c r="Y367" s="110"/>
      <c r="Z367" s="110"/>
      <c r="AA367" s="110"/>
      <c r="AB367" s="110"/>
      <c r="AG367" s="110"/>
      <c r="AM367" s="126"/>
    </row>
    <row r="368" spans="2:39" x14ac:dyDescent="0.3">
      <c r="B368" s="110"/>
      <c r="C368" s="110"/>
      <c r="D368" s="110"/>
      <c r="E368" s="110"/>
      <c r="F368" s="110"/>
      <c r="G368" s="110"/>
      <c r="H368" s="110"/>
      <c r="I368" s="110"/>
      <c r="J368" s="110"/>
      <c r="K368" s="110"/>
      <c r="L368" s="110"/>
      <c r="M368" s="110"/>
      <c r="N368" s="110"/>
      <c r="O368" s="110"/>
      <c r="P368" s="110"/>
      <c r="Q368" s="110"/>
      <c r="R368" s="110"/>
      <c r="S368" s="110"/>
      <c r="T368" s="110"/>
      <c r="U368" s="110"/>
      <c r="V368" s="110"/>
      <c r="W368" s="110"/>
      <c r="X368" s="110"/>
      <c r="Y368" s="110"/>
      <c r="Z368" s="110"/>
      <c r="AA368" s="110"/>
      <c r="AB368" s="110"/>
      <c r="AG368" s="110"/>
      <c r="AM368" s="126"/>
    </row>
    <row r="369" spans="2:39" x14ac:dyDescent="0.3">
      <c r="B369" s="110"/>
      <c r="C369" s="110"/>
      <c r="D369" s="110"/>
      <c r="E369" s="110"/>
      <c r="F369" s="110"/>
      <c r="G369" s="110"/>
      <c r="H369" s="110"/>
      <c r="I369" s="110"/>
      <c r="J369" s="110"/>
      <c r="K369" s="110"/>
      <c r="L369" s="110"/>
      <c r="M369" s="110"/>
      <c r="N369" s="110"/>
      <c r="O369" s="110"/>
      <c r="P369" s="110"/>
      <c r="Q369" s="110"/>
      <c r="R369" s="110"/>
      <c r="S369" s="110"/>
      <c r="T369" s="110"/>
      <c r="U369" s="110"/>
      <c r="V369" s="110"/>
      <c r="W369" s="110"/>
      <c r="X369" s="110"/>
      <c r="Y369" s="110"/>
      <c r="Z369" s="110"/>
      <c r="AA369" s="110"/>
      <c r="AB369" s="110"/>
      <c r="AG369" s="110"/>
      <c r="AM369" s="126"/>
    </row>
    <row r="370" spans="2:39" x14ac:dyDescent="0.3">
      <c r="B370" s="110"/>
      <c r="C370" s="110"/>
      <c r="D370" s="110"/>
      <c r="E370" s="110"/>
      <c r="F370" s="110"/>
      <c r="G370" s="110"/>
      <c r="H370" s="110"/>
      <c r="I370" s="110"/>
      <c r="J370" s="110"/>
      <c r="K370" s="110"/>
      <c r="L370" s="110"/>
      <c r="M370" s="110"/>
      <c r="N370" s="110"/>
      <c r="O370" s="110"/>
      <c r="P370" s="110"/>
      <c r="Q370" s="110"/>
      <c r="R370" s="110"/>
      <c r="S370" s="110"/>
      <c r="T370" s="110"/>
      <c r="U370" s="110"/>
      <c r="V370" s="110"/>
      <c r="W370" s="110"/>
      <c r="X370" s="110"/>
      <c r="Y370" s="110"/>
      <c r="Z370" s="110"/>
      <c r="AA370" s="110"/>
      <c r="AB370" s="110"/>
      <c r="AG370" s="110"/>
      <c r="AM370" s="126"/>
    </row>
    <row r="371" spans="2:39" x14ac:dyDescent="0.3">
      <c r="B371" s="110"/>
      <c r="C371" s="110"/>
      <c r="D371" s="110"/>
      <c r="E371" s="110"/>
      <c r="F371" s="110"/>
      <c r="G371" s="110"/>
      <c r="H371" s="110"/>
      <c r="I371" s="110"/>
      <c r="J371" s="110"/>
      <c r="K371" s="110"/>
      <c r="L371" s="110"/>
      <c r="M371" s="110"/>
      <c r="N371" s="110"/>
      <c r="O371" s="110"/>
      <c r="P371" s="110"/>
      <c r="Q371" s="110"/>
      <c r="R371" s="110"/>
      <c r="S371" s="110"/>
      <c r="T371" s="110"/>
      <c r="U371" s="110"/>
      <c r="V371" s="110"/>
      <c r="W371" s="110"/>
      <c r="X371" s="110"/>
      <c r="Y371" s="110"/>
      <c r="Z371" s="110"/>
      <c r="AA371" s="110"/>
      <c r="AB371" s="110"/>
      <c r="AG371" s="110"/>
      <c r="AM371" s="109"/>
    </row>
    <row r="372" spans="2:39" x14ac:dyDescent="0.3">
      <c r="B372" s="110"/>
      <c r="C372" s="110"/>
      <c r="D372" s="110"/>
      <c r="E372" s="110"/>
      <c r="F372" s="110"/>
      <c r="G372" s="110"/>
      <c r="H372" s="110"/>
      <c r="I372" s="110"/>
      <c r="J372" s="110"/>
      <c r="K372" s="110"/>
      <c r="L372" s="110"/>
      <c r="M372" s="110"/>
      <c r="N372" s="110"/>
      <c r="O372" s="110"/>
      <c r="P372" s="110"/>
      <c r="Q372" s="110"/>
      <c r="R372" s="110"/>
      <c r="S372" s="110"/>
      <c r="T372" s="110"/>
      <c r="U372" s="110"/>
      <c r="V372" s="110"/>
      <c r="W372" s="110"/>
      <c r="X372" s="110"/>
      <c r="Y372" s="110"/>
      <c r="Z372" s="110"/>
      <c r="AA372" s="110"/>
      <c r="AB372" s="110"/>
      <c r="AG372" s="110"/>
      <c r="AM372" s="126"/>
    </row>
    <row r="373" spans="2:39" x14ac:dyDescent="0.3">
      <c r="B373" s="110"/>
      <c r="C373" s="110"/>
      <c r="D373" s="110"/>
      <c r="E373" s="110"/>
      <c r="F373" s="110"/>
      <c r="G373" s="110"/>
      <c r="H373" s="110"/>
      <c r="I373" s="110"/>
      <c r="J373" s="110"/>
      <c r="K373" s="110"/>
      <c r="L373" s="110"/>
      <c r="M373" s="110"/>
      <c r="N373" s="110"/>
      <c r="O373" s="110"/>
      <c r="P373" s="110"/>
      <c r="Q373" s="110"/>
      <c r="R373" s="110"/>
      <c r="S373" s="110"/>
      <c r="T373" s="110"/>
      <c r="U373" s="110"/>
      <c r="V373" s="110"/>
      <c r="W373" s="110"/>
      <c r="X373" s="110"/>
      <c r="Y373" s="110"/>
      <c r="Z373" s="110"/>
      <c r="AA373" s="110"/>
      <c r="AB373" s="110"/>
      <c r="AG373" s="110"/>
      <c r="AM373" s="126"/>
    </row>
    <row r="374" spans="2:39" x14ac:dyDescent="0.3">
      <c r="B374" s="110"/>
      <c r="C374" s="110"/>
      <c r="D374" s="110"/>
      <c r="E374" s="110"/>
      <c r="F374" s="110"/>
      <c r="G374" s="110"/>
      <c r="H374" s="110"/>
      <c r="I374" s="110"/>
      <c r="J374" s="110"/>
      <c r="K374" s="110"/>
      <c r="L374" s="110"/>
      <c r="M374" s="110"/>
      <c r="N374" s="110"/>
      <c r="O374" s="110"/>
      <c r="P374" s="110"/>
      <c r="Q374" s="110"/>
      <c r="R374" s="110"/>
      <c r="S374" s="110"/>
      <c r="T374" s="110"/>
      <c r="U374" s="110"/>
      <c r="V374" s="110"/>
      <c r="W374" s="110"/>
      <c r="X374" s="110"/>
      <c r="Y374" s="110"/>
      <c r="Z374" s="110"/>
      <c r="AA374" s="110"/>
      <c r="AB374" s="110"/>
      <c r="AG374" s="110"/>
      <c r="AM374" s="126"/>
    </row>
    <row r="375" spans="2:39" x14ac:dyDescent="0.3">
      <c r="B375" s="110"/>
      <c r="C375" s="110"/>
      <c r="D375" s="110"/>
      <c r="E375" s="110"/>
      <c r="F375" s="110"/>
      <c r="G375" s="110"/>
      <c r="H375" s="110"/>
      <c r="I375" s="110"/>
      <c r="J375" s="110"/>
      <c r="K375" s="110"/>
      <c r="L375" s="110"/>
      <c r="M375" s="110"/>
      <c r="N375" s="110"/>
      <c r="O375" s="110"/>
      <c r="P375" s="110"/>
      <c r="Q375" s="110"/>
      <c r="R375" s="110"/>
      <c r="S375" s="110"/>
      <c r="T375" s="110"/>
      <c r="U375" s="110"/>
      <c r="V375" s="110"/>
      <c r="W375" s="110"/>
      <c r="X375" s="110"/>
      <c r="Y375" s="110"/>
      <c r="Z375" s="110"/>
      <c r="AA375" s="110"/>
      <c r="AB375" s="110"/>
      <c r="AG375" s="110"/>
      <c r="AM375" s="126"/>
    </row>
    <row r="376" spans="2:39" x14ac:dyDescent="0.3">
      <c r="B376" s="110"/>
      <c r="C376" s="110"/>
      <c r="D376" s="110"/>
      <c r="E376" s="110"/>
      <c r="F376" s="110"/>
      <c r="G376" s="110"/>
      <c r="H376" s="110"/>
      <c r="I376" s="110"/>
      <c r="J376" s="110"/>
      <c r="K376" s="110"/>
      <c r="L376" s="110"/>
      <c r="M376" s="110"/>
      <c r="N376" s="110"/>
      <c r="O376" s="110"/>
      <c r="P376" s="110"/>
      <c r="Q376" s="110"/>
      <c r="R376" s="110"/>
      <c r="S376" s="110"/>
      <c r="T376" s="110"/>
      <c r="U376" s="110"/>
      <c r="V376" s="110"/>
      <c r="W376" s="110"/>
      <c r="X376" s="110"/>
      <c r="Y376" s="110"/>
      <c r="Z376" s="110"/>
      <c r="AA376" s="110"/>
      <c r="AB376" s="110"/>
      <c r="AG376" s="110"/>
      <c r="AM376" s="109"/>
    </row>
    <row r="377" spans="2:39" x14ac:dyDescent="0.3">
      <c r="B377" s="110"/>
      <c r="C377" s="110"/>
      <c r="D377" s="110"/>
      <c r="E377" s="110"/>
      <c r="F377" s="110"/>
      <c r="G377" s="110"/>
      <c r="H377" s="110"/>
      <c r="I377" s="110"/>
      <c r="J377" s="110"/>
      <c r="K377" s="110"/>
      <c r="L377" s="110"/>
      <c r="M377" s="110"/>
      <c r="N377" s="110"/>
      <c r="O377" s="110"/>
      <c r="P377" s="110"/>
      <c r="Q377" s="110"/>
      <c r="R377" s="110"/>
      <c r="S377" s="110"/>
      <c r="T377" s="110"/>
      <c r="U377" s="110"/>
      <c r="V377" s="110"/>
      <c r="W377" s="110"/>
      <c r="X377" s="110"/>
      <c r="Y377" s="110"/>
      <c r="Z377" s="110"/>
      <c r="AA377" s="110"/>
      <c r="AB377" s="110"/>
      <c r="AG377" s="110"/>
      <c r="AM377" s="126"/>
    </row>
    <row r="378" spans="2:39" x14ac:dyDescent="0.3">
      <c r="B378" s="110"/>
      <c r="C378" s="110"/>
      <c r="D378" s="110"/>
      <c r="E378" s="110"/>
      <c r="F378" s="110"/>
      <c r="G378" s="110"/>
      <c r="H378" s="110"/>
      <c r="I378" s="110"/>
      <c r="J378" s="110"/>
      <c r="K378" s="110"/>
      <c r="L378" s="110"/>
      <c r="M378" s="110"/>
      <c r="N378" s="110"/>
      <c r="O378" s="110"/>
      <c r="P378" s="110"/>
      <c r="Q378" s="110"/>
      <c r="R378" s="110"/>
      <c r="S378" s="110"/>
      <c r="T378" s="110"/>
      <c r="U378" s="110"/>
      <c r="V378" s="110"/>
      <c r="W378" s="110"/>
      <c r="X378" s="110"/>
      <c r="Y378" s="110"/>
      <c r="Z378" s="110"/>
      <c r="AA378" s="110"/>
      <c r="AB378" s="110"/>
      <c r="AG378" s="110"/>
      <c r="AM378" s="126"/>
    </row>
    <row r="379" spans="2:39" x14ac:dyDescent="0.3">
      <c r="B379" s="110"/>
      <c r="C379" s="110"/>
      <c r="D379" s="110"/>
      <c r="E379" s="110"/>
      <c r="F379" s="110"/>
      <c r="G379" s="110"/>
      <c r="H379" s="110"/>
      <c r="I379" s="110"/>
      <c r="J379" s="110"/>
      <c r="K379" s="110"/>
      <c r="L379" s="110"/>
      <c r="M379" s="110"/>
      <c r="N379" s="110"/>
      <c r="O379" s="110"/>
      <c r="P379" s="110"/>
      <c r="Q379" s="110"/>
      <c r="R379" s="110"/>
      <c r="S379" s="110"/>
      <c r="T379" s="110"/>
      <c r="U379" s="110"/>
      <c r="V379" s="110"/>
      <c r="W379" s="110"/>
      <c r="X379" s="110"/>
      <c r="Y379" s="110"/>
      <c r="Z379" s="110"/>
      <c r="AA379" s="110"/>
      <c r="AB379" s="110"/>
      <c r="AG379" s="110"/>
      <c r="AM379" s="126"/>
    </row>
    <row r="380" spans="2:39" x14ac:dyDescent="0.3">
      <c r="B380" s="110"/>
      <c r="C380" s="110"/>
      <c r="D380" s="110"/>
      <c r="E380" s="110"/>
      <c r="F380" s="110"/>
      <c r="G380" s="110"/>
      <c r="H380" s="110"/>
      <c r="I380" s="110"/>
      <c r="J380" s="110"/>
      <c r="K380" s="110"/>
      <c r="L380" s="110"/>
      <c r="M380" s="110"/>
      <c r="N380" s="110"/>
      <c r="O380" s="110"/>
      <c r="P380" s="110"/>
      <c r="Q380" s="110"/>
      <c r="R380" s="110"/>
      <c r="S380" s="110"/>
      <c r="T380" s="110"/>
      <c r="U380" s="110"/>
      <c r="V380" s="110"/>
      <c r="W380" s="110"/>
      <c r="X380" s="110"/>
      <c r="Y380" s="110"/>
      <c r="Z380" s="110"/>
      <c r="AA380" s="110"/>
      <c r="AB380" s="110"/>
      <c r="AG380" s="110"/>
      <c r="AM380" s="126"/>
    </row>
    <row r="381" spans="2:39" x14ac:dyDescent="0.3">
      <c r="B381" s="110"/>
      <c r="C381" s="110"/>
      <c r="D381" s="110"/>
      <c r="E381" s="110"/>
      <c r="F381" s="110"/>
      <c r="G381" s="110"/>
      <c r="H381" s="110"/>
      <c r="I381" s="110"/>
      <c r="J381" s="110"/>
      <c r="K381" s="110"/>
      <c r="L381" s="110"/>
      <c r="M381" s="110"/>
      <c r="N381" s="110"/>
      <c r="O381" s="110"/>
      <c r="P381" s="110"/>
      <c r="Q381" s="110"/>
      <c r="R381" s="110"/>
      <c r="S381" s="110"/>
      <c r="T381" s="110"/>
      <c r="U381" s="110"/>
      <c r="V381" s="110"/>
      <c r="W381" s="110"/>
      <c r="X381" s="110"/>
      <c r="Y381" s="110"/>
      <c r="Z381" s="110"/>
      <c r="AA381" s="110"/>
      <c r="AB381" s="110"/>
      <c r="AG381" s="110"/>
      <c r="AM381" s="109"/>
    </row>
    <row r="382" spans="2:39" x14ac:dyDescent="0.3">
      <c r="B382" s="110"/>
      <c r="C382" s="110"/>
      <c r="D382" s="110"/>
      <c r="E382" s="110"/>
      <c r="F382" s="110"/>
      <c r="G382" s="110"/>
      <c r="H382" s="110"/>
      <c r="I382" s="110"/>
      <c r="J382" s="110"/>
      <c r="K382" s="110"/>
      <c r="L382" s="110"/>
      <c r="M382" s="110"/>
      <c r="N382" s="110"/>
      <c r="O382" s="110"/>
      <c r="P382" s="110"/>
      <c r="Q382" s="110"/>
      <c r="R382" s="110"/>
      <c r="S382" s="110"/>
      <c r="T382" s="110"/>
      <c r="U382" s="110"/>
      <c r="V382" s="110"/>
      <c r="W382" s="110"/>
      <c r="X382" s="110"/>
      <c r="Y382" s="110"/>
      <c r="Z382" s="110"/>
      <c r="AA382" s="110"/>
      <c r="AB382" s="110"/>
      <c r="AG382" s="110"/>
      <c r="AM382" s="126"/>
    </row>
    <row r="383" spans="2:39" x14ac:dyDescent="0.3">
      <c r="B383" s="110"/>
      <c r="C383" s="110"/>
      <c r="D383" s="110"/>
      <c r="E383" s="110"/>
      <c r="F383" s="110"/>
      <c r="G383" s="110"/>
      <c r="H383" s="110"/>
      <c r="I383" s="110"/>
      <c r="J383" s="110"/>
      <c r="K383" s="110"/>
      <c r="L383" s="110"/>
      <c r="M383" s="110"/>
      <c r="N383" s="110"/>
      <c r="O383" s="110"/>
      <c r="P383" s="110"/>
      <c r="Q383" s="110"/>
      <c r="R383" s="110"/>
      <c r="S383" s="110"/>
      <c r="T383" s="110"/>
      <c r="U383" s="110"/>
      <c r="V383" s="110"/>
      <c r="W383" s="110"/>
      <c r="X383" s="110"/>
      <c r="Y383" s="110"/>
      <c r="Z383" s="110"/>
      <c r="AA383" s="110"/>
      <c r="AB383" s="110"/>
      <c r="AG383" s="110"/>
      <c r="AM383" s="126"/>
    </row>
    <row r="384" spans="2:39" x14ac:dyDescent="0.3">
      <c r="B384" s="110"/>
      <c r="C384" s="110"/>
      <c r="D384" s="110"/>
      <c r="E384" s="110"/>
      <c r="F384" s="110"/>
      <c r="G384" s="110"/>
      <c r="H384" s="110"/>
      <c r="I384" s="110"/>
      <c r="J384" s="110"/>
      <c r="K384" s="110"/>
      <c r="L384" s="110"/>
      <c r="M384" s="110"/>
      <c r="N384" s="110"/>
      <c r="O384" s="110"/>
      <c r="P384" s="110"/>
      <c r="Q384" s="110"/>
      <c r="R384" s="110"/>
      <c r="S384" s="110"/>
      <c r="T384" s="110"/>
      <c r="U384" s="110"/>
      <c r="V384" s="110"/>
      <c r="W384" s="110"/>
      <c r="X384" s="110"/>
      <c r="Y384" s="110"/>
      <c r="Z384" s="110"/>
      <c r="AA384" s="110"/>
      <c r="AB384" s="110"/>
      <c r="AG384" s="110"/>
      <c r="AM384" s="126"/>
    </row>
    <row r="385" spans="2:39" x14ac:dyDescent="0.3">
      <c r="B385" s="110"/>
      <c r="C385" s="110"/>
      <c r="D385" s="110"/>
      <c r="E385" s="110"/>
      <c r="F385" s="110"/>
      <c r="G385" s="110"/>
      <c r="H385" s="110"/>
      <c r="I385" s="110"/>
      <c r="J385" s="110"/>
      <c r="K385" s="110"/>
      <c r="L385" s="110"/>
      <c r="M385" s="110"/>
      <c r="N385" s="110"/>
      <c r="O385" s="110"/>
      <c r="P385" s="110"/>
      <c r="Q385" s="110"/>
      <c r="R385" s="110"/>
      <c r="S385" s="110"/>
      <c r="T385" s="110"/>
      <c r="U385" s="110"/>
      <c r="V385" s="110"/>
      <c r="W385" s="110"/>
      <c r="X385" s="110"/>
      <c r="Y385" s="110"/>
      <c r="Z385" s="110"/>
      <c r="AA385" s="110"/>
      <c r="AB385" s="110"/>
      <c r="AG385" s="110"/>
      <c r="AM385" s="126"/>
    </row>
    <row r="386" spans="2:39" x14ac:dyDescent="0.3">
      <c r="B386" s="110"/>
      <c r="C386" s="110"/>
      <c r="D386" s="110"/>
      <c r="E386" s="110"/>
      <c r="F386" s="110"/>
      <c r="G386" s="110"/>
      <c r="H386" s="110"/>
      <c r="I386" s="110"/>
      <c r="J386" s="110"/>
      <c r="K386" s="110"/>
      <c r="L386" s="110"/>
      <c r="M386" s="110"/>
      <c r="N386" s="110"/>
      <c r="O386" s="110"/>
      <c r="P386" s="110"/>
      <c r="Q386" s="110"/>
      <c r="R386" s="110"/>
      <c r="S386" s="110"/>
      <c r="T386" s="110"/>
      <c r="U386" s="110"/>
      <c r="V386" s="110"/>
      <c r="W386" s="110"/>
      <c r="X386" s="110"/>
      <c r="Y386" s="110"/>
      <c r="Z386" s="110"/>
      <c r="AA386" s="110"/>
      <c r="AB386" s="110"/>
      <c r="AG386" s="110"/>
      <c r="AM386" s="109"/>
    </row>
    <row r="387" spans="2:39" x14ac:dyDescent="0.3">
      <c r="B387" s="110"/>
      <c r="C387" s="110"/>
      <c r="D387" s="110"/>
      <c r="E387" s="110"/>
      <c r="F387" s="110"/>
      <c r="G387" s="110"/>
      <c r="H387" s="110"/>
      <c r="I387" s="110"/>
      <c r="J387" s="110"/>
      <c r="K387" s="110"/>
      <c r="L387" s="110"/>
      <c r="M387" s="110"/>
      <c r="N387" s="110"/>
      <c r="O387" s="110"/>
      <c r="P387" s="110"/>
      <c r="Q387" s="110"/>
      <c r="R387" s="110"/>
      <c r="S387" s="110"/>
      <c r="T387" s="110"/>
      <c r="U387" s="110"/>
      <c r="V387" s="110"/>
      <c r="W387" s="110"/>
      <c r="X387" s="110"/>
      <c r="Y387" s="110"/>
      <c r="Z387" s="110"/>
      <c r="AA387" s="110"/>
      <c r="AB387" s="110"/>
      <c r="AG387" s="110"/>
      <c r="AM387" s="126"/>
    </row>
    <row r="388" spans="2:39" x14ac:dyDescent="0.3">
      <c r="B388" s="110"/>
      <c r="C388" s="110"/>
      <c r="D388" s="110"/>
      <c r="E388" s="110"/>
      <c r="F388" s="110"/>
      <c r="G388" s="110"/>
      <c r="H388" s="110"/>
      <c r="I388" s="110"/>
      <c r="J388" s="110"/>
      <c r="K388" s="110"/>
      <c r="L388" s="110"/>
      <c r="M388" s="110"/>
      <c r="N388" s="110"/>
      <c r="O388" s="110"/>
      <c r="P388" s="110"/>
      <c r="Q388" s="110"/>
      <c r="R388" s="110"/>
      <c r="S388" s="110"/>
      <c r="T388" s="110"/>
      <c r="U388" s="110"/>
      <c r="V388" s="110"/>
      <c r="W388" s="110"/>
      <c r="X388" s="110"/>
      <c r="Y388" s="110"/>
      <c r="Z388" s="110"/>
      <c r="AA388" s="110"/>
      <c r="AB388" s="110"/>
      <c r="AG388" s="110"/>
      <c r="AM388" s="126"/>
    </row>
    <row r="389" spans="2:39" x14ac:dyDescent="0.3">
      <c r="B389" s="110"/>
      <c r="C389" s="110"/>
      <c r="D389" s="110"/>
      <c r="E389" s="110"/>
      <c r="F389" s="110"/>
      <c r="G389" s="110"/>
      <c r="H389" s="110"/>
      <c r="I389" s="110"/>
      <c r="J389" s="110"/>
      <c r="K389" s="110"/>
      <c r="L389" s="110"/>
      <c r="M389" s="110"/>
      <c r="N389" s="110"/>
      <c r="O389" s="110"/>
      <c r="P389" s="110"/>
      <c r="Q389" s="110"/>
      <c r="R389" s="110"/>
      <c r="S389" s="110"/>
      <c r="T389" s="110"/>
      <c r="U389" s="110"/>
      <c r="V389" s="110"/>
      <c r="W389" s="110"/>
      <c r="X389" s="110"/>
      <c r="Y389" s="110"/>
      <c r="Z389" s="110"/>
      <c r="AA389" s="110"/>
      <c r="AB389" s="110"/>
      <c r="AG389" s="110"/>
      <c r="AM389" s="126"/>
    </row>
    <row r="390" spans="2:39" x14ac:dyDescent="0.3">
      <c r="B390" s="110"/>
      <c r="C390" s="110"/>
      <c r="D390" s="110"/>
      <c r="E390" s="110"/>
      <c r="F390" s="110"/>
      <c r="G390" s="110"/>
      <c r="H390" s="110"/>
      <c r="I390" s="110"/>
      <c r="J390" s="110"/>
      <c r="K390" s="110"/>
      <c r="L390" s="110"/>
      <c r="M390" s="110"/>
      <c r="N390" s="110"/>
      <c r="O390" s="110"/>
      <c r="P390" s="110"/>
      <c r="Q390" s="110"/>
      <c r="R390" s="110"/>
      <c r="S390" s="110"/>
      <c r="T390" s="110"/>
      <c r="U390" s="110"/>
      <c r="V390" s="110"/>
      <c r="W390" s="110"/>
      <c r="X390" s="110"/>
      <c r="Y390" s="110"/>
      <c r="Z390" s="110"/>
      <c r="AA390" s="110"/>
      <c r="AB390" s="110"/>
      <c r="AG390" s="110"/>
      <c r="AM390" s="126"/>
    </row>
    <row r="391" spans="2:39" x14ac:dyDescent="0.3">
      <c r="B391" s="110"/>
      <c r="C391" s="110"/>
      <c r="D391" s="110"/>
      <c r="E391" s="110"/>
      <c r="F391" s="110"/>
      <c r="G391" s="110"/>
      <c r="H391" s="110"/>
      <c r="I391" s="110"/>
      <c r="J391" s="110"/>
      <c r="K391" s="110"/>
      <c r="L391" s="110"/>
      <c r="M391" s="110"/>
      <c r="N391" s="110"/>
      <c r="O391" s="110"/>
      <c r="P391" s="110"/>
      <c r="Q391" s="110"/>
      <c r="R391" s="110"/>
      <c r="S391" s="110"/>
      <c r="T391" s="110"/>
      <c r="U391" s="110"/>
      <c r="V391" s="110"/>
      <c r="W391" s="110"/>
      <c r="X391" s="110"/>
      <c r="Y391" s="110"/>
      <c r="Z391" s="110"/>
      <c r="AA391" s="110"/>
      <c r="AB391" s="110"/>
      <c r="AG391" s="110"/>
      <c r="AM391" s="109"/>
    </row>
    <row r="392" spans="2:39" x14ac:dyDescent="0.3">
      <c r="B392" s="110"/>
      <c r="C392" s="110"/>
      <c r="D392" s="110"/>
      <c r="E392" s="110"/>
      <c r="F392" s="110"/>
      <c r="G392" s="110"/>
      <c r="H392" s="110"/>
      <c r="I392" s="110"/>
      <c r="J392" s="110"/>
      <c r="K392" s="110"/>
      <c r="L392" s="110"/>
      <c r="M392" s="110"/>
      <c r="N392" s="110"/>
      <c r="O392" s="110"/>
      <c r="P392" s="110"/>
      <c r="Q392" s="110"/>
      <c r="R392" s="110"/>
      <c r="S392" s="110"/>
      <c r="T392" s="110"/>
      <c r="U392" s="110"/>
      <c r="V392" s="110"/>
      <c r="W392" s="110"/>
      <c r="X392" s="110"/>
      <c r="Y392" s="110"/>
      <c r="Z392" s="110"/>
      <c r="AA392" s="110"/>
      <c r="AB392" s="110"/>
      <c r="AG392" s="110"/>
      <c r="AM392" s="126"/>
    </row>
    <row r="393" spans="2:39" x14ac:dyDescent="0.3">
      <c r="B393" s="110"/>
      <c r="C393" s="110"/>
      <c r="D393" s="110"/>
      <c r="E393" s="110"/>
      <c r="F393" s="110"/>
      <c r="G393" s="110"/>
      <c r="H393" s="110"/>
      <c r="I393" s="110"/>
      <c r="J393" s="110"/>
      <c r="K393" s="110"/>
      <c r="L393" s="110"/>
      <c r="M393" s="110"/>
      <c r="N393" s="110"/>
      <c r="O393" s="110"/>
      <c r="P393" s="110"/>
      <c r="Q393" s="110"/>
      <c r="R393" s="110"/>
      <c r="S393" s="110"/>
      <c r="T393" s="110"/>
      <c r="U393" s="110"/>
      <c r="V393" s="110"/>
      <c r="W393" s="110"/>
      <c r="X393" s="110"/>
      <c r="Y393" s="110"/>
      <c r="Z393" s="110"/>
      <c r="AA393" s="110"/>
      <c r="AB393" s="110"/>
      <c r="AG393" s="110"/>
      <c r="AM393" s="126"/>
    </row>
    <row r="394" spans="2:39" x14ac:dyDescent="0.3">
      <c r="B394" s="110"/>
      <c r="C394" s="110"/>
      <c r="D394" s="110"/>
      <c r="E394" s="110"/>
      <c r="F394" s="110"/>
      <c r="G394" s="110"/>
      <c r="H394" s="110"/>
      <c r="I394" s="110"/>
      <c r="J394" s="110"/>
      <c r="K394" s="110"/>
      <c r="L394" s="110"/>
      <c r="M394" s="110"/>
      <c r="N394" s="110"/>
      <c r="O394" s="110"/>
      <c r="P394" s="110"/>
      <c r="Q394" s="110"/>
      <c r="R394" s="110"/>
      <c r="S394" s="110"/>
      <c r="T394" s="110"/>
      <c r="U394" s="110"/>
      <c r="V394" s="110"/>
      <c r="W394" s="110"/>
      <c r="X394" s="110"/>
      <c r="Y394" s="110"/>
      <c r="Z394" s="110"/>
      <c r="AA394" s="110"/>
      <c r="AB394" s="110"/>
      <c r="AG394" s="110"/>
      <c r="AM394" s="126"/>
    </row>
    <row r="395" spans="2:39" x14ac:dyDescent="0.3">
      <c r="B395" s="110"/>
      <c r="C395" s="110"/>
      <c r="D395" s="110"/>
      <c r="E395" s="110"/>
      <c r="F395" s="110"/>
      <c r="G395" s="110"/>
      <c r="H395" s="110"/>
      <c r="I395" s="110"/>
      <c r="J395" s="110"/>
      <c r="K395" s="110"/>
      <c r="L395" s="110"/>
      <c r="M395" s="110"/>
      <c r="N395" s="110"/>
      <c r="O395" s="110"/>
      <c r="P395" s="110"/>
      <c r="Q395" s="110"/>
      <c r="R395" s="110"/>
      <c r="S395" s="110"/>
      <c r="T395" s="110"/>
      <c r="U395" s="110"/>
      <c r="V395" s="110"/>
      <c r="W395" s="110"/>
      <c r="X395" s="110"/>
      <c r="Y395" s="110"/>
      <c r="Z395" s="110"/>
      <c r="AA395" s="110"/>
      <c r="AB395" s="110"/>
      <c r="AG395" s="110"/>
      <c r="AM395" s="126"/>
    </row>
    <row r="396" spans="2:39" x14ac:dyDescent="0.3">
      <c r="B396" s="110"/>
      <c r="C396" s="110"/>
      <c r="D396" s="110"/>
      <c r="E396" s="110"/>
      <c r="F396" s="110"/>
      <c r="G396" s="110"/>
      <c r="H396" s="110"/>
      <c r="I396" s="110"/>
      <c r="J396" s="110"/>
      <c r="K396" s="110"/>
      <c r="L396" s="110"/>
      <c r="M396" s="110"/>
      <c r="N396" s="110"/>
      <c r="O396" s="110"/>
      <c r="P396" s="110"/>
      <c r="Q396" s="110"/>
      <c r="R396" s="110"/>
      <c r="S396" s="110"/>
      <c r="T396" s="110"/>
      <c r="U396" s="110"/>
      <c r="V396" s="110"/>
      <c r="W396" s="110"/>
      <c r="X396" s="110"/>
      <c r="Y396" s="110"/>
      <c r="Z396" s="110"/>
      <c r="AA396" s="110"/>
      <c r="AB396" s="110"/>
      <c r="AG396" s="110"/>
      <c r="AM396" s="109"/>
    </row>
    <row r="397" spans="2:39" x14ac:dyDescent="0.3">
      <c r="B397" s="110"/>
      <c r="C397" s="110"/>
      <c r="D397" s="110"/>
      <c r="E397" s="110"/>
      <c r="F397" s="110"/>
      <c r="G397" s="110"/>
      <c r="H397" s="110"/>
      <c r="I397" s="110"/>
      <c r="J397" s="110"/>
      <c r="K397" s="110"/>
      <c r="L397" s="110"/>
      <c r="M397" s="110"/>
      <c r="N397" s="110"/>
      <c r="O397" s="110"/>
      <c r="P397" s="110"/>
      <c r="Q397" s="110"/>
      <c r="R397" s="110"/>
      <c r="S397" s="110"/>
      <c r="T397" s="110"/>
      <c r="U397" s="110"/>
      <c r="V397" s="110"/>
      <c r="W397" s="110"/>
      <c r="X397" s="110"/>
      <c r="Y397" s="110"/>
      <c r="Z397" s="110"/>
      <c r="AA397" s="110"/>
      <c r="AB397" s="110"/>
      <c r="AG397" s="110"/>
      <c r="AM397" s="126"/>
    </row>
    <row r="398" spans="2:39" x14ac:dyDescent="0.3">
      <c r="B398" s="110"/>
      <c r="C398" s="110"/>
      <c r="D398" s="110"/>
      <c r="E398" s="110"/>
      <c r="F398" s="110"/>
      <c r="G398" s="110"/>
      <c r="H398" s="110"/>
      <c r="I398" s="110"/>
      <c r="J398" s="110"/>
      <c r="K398" s="110"/>
      <c r="L398" s="110"/>
      <c r="M398" s="110"/>
      <c r="N398" s="110"/>
      <c r="O398" s="110"/>
      <c r="P398" s="110"/>
      <c r="Q398" s="110"/>
      <c r="R398" s="110"/>
      <c r="S398" s="110"/>
      <c r="T398" s="110"/>
      <c r="U398" s="110"/>
      <c r="V398" s="110"/>
      <c r="W398" s="110"/>
      <c r="X398" s="110"/>
      <c r="Y398" s="110"/>
      <c r="Z398" s="110"/>
      <c r="AA398" s="110"/>
      <c r="AB398" s="110"/>
      <c r="AG398" s="110"/>
      <c r="AM398" s="126"/>
    </row>
    <row r="399" spans="2:39" x14ac:dyDescent="0.3">
      <c r="B399" s="110"/>
      <c r="C399" s="110"/>
      <c r="D399" s="110"/>
      <c r="E399" s="110"/>
      <c r="F399" s="110"/>
      <c r="G399" s="110"/>
      <c r="H399" s="110"/>
      <c r="I399" s="110"/>
      <c r="J399" s="110"/>
      <c r="K399" s="110"/>
      <c r="L399" s="110"/>
      <c r="M399" s="110"/>
      <c r="N399" s="110"/>
      <c r="O399" s="110"/>
      <c r="P399" s="110"/>
      <c r="Q399" s="110"/>
      <c r="R399" s="110"/>
      <c r="S399" s="110"/>
      <c r="T399" s="110"/>
      <c r="U399" s="110"/>
      <c r="V399" s="110"/>
      <c r="W399" s="110"/>
      <c r="X399" s="110"/>
      <c r="Y399" s="110"/>
      <c r="Z399" s="110"/>
      <c r="AA399" s="110"/>
      <c r="AB399" s="110"/>
      <c r="AG399" s="110"/>
      <c r="AM399" s="126"/>
    </row>
    <row r="400" spans="2:39" x14ac:dyDescent="0.3">
      <c r="B400" s="110"/>
      <c r="C400" s="110"/>
      <c r="D400" s="110"/>
      <c r="E400" s="110"/>
      <c r="F400" s="110"/>
      <c r="G400" s="110"/>
      <c r="H400" s="110"/>
      <c r="I400" s="110"/>
      <c r="J400" s="110"/>
      <c r="K400" s="110"/>
      <c r="L400" s="110"/>
      <c r="M400" s="110"/>
      <c r="N400" s="110"/>
      <c r="O400" s="110"/>
      <c r="P400" s="110"/>
      <c r="Q400" s="110"/>
      <c r="R400" s="110"/>
      <c r="S400" s="110"/>
      <c r="T400" s="110"/>
      <c r="U400" s="110"/>
      <c r="V400" s="110"/>
      <c r="W400" s="110"/>
      <c r="X400" s="110"/>
      <c r="Y400" s="110"/>
      <c r="Z400" s="110"/>
      <c r="AA400" s="110"/>
      <c r="AB400" s="110"/>
      <c r="AG400" s="110"/>
      <c r="AM400" s="126"/>
    </row>
    <row r="401" spans="2:39" x14ac:dyDescent="0.3">
      <c r="B401" s="110"/>
      <c r="C401" s="110"/>
      <c r="D401" s="110"/>
      <c r="E401" s="110"/>
      <c r="F401" s="110"/>
      <c r="G401" s="110"/>
      <c r="H401" s="110"/>
      <c r="I401" s="110"/>
      <c r="J401" s="110"/>
      <c r="K401" s="110"/>
      <c r="L401" s="110"/>
      <c r="M401" s="110"/>
      <c r="N401" s="110"/>
      <c r="O401" s="110"/>
      <c r="P401" s="110"/>
      <c r="Q401" s="110"/>
      <c r="R401" s="110"/>
      <c r="S401" s="110"/>
      <c r="T401" s="110"/>
      <c r="U401" s="110"/>
      <c r="V401" s="110"/>
      <c r="W401" s="110"/>
      <c r="X401" s="110"/>
      <c r="Y401" s="110"/>
      <c r="Z401" s="110"/>
      <c r="AA401" s="110"/>
      <c r="AB401" s="110"/>
      <c r="AG401" s="110"/>
      <c r="AM401" s="109"/>
    </row>
    <row r="402" spans="2:39" x14ac:dyDescent="0.3">
      <c r="B402" s="110"/>
      <c r="C402" s="110"/>
      <c r="D402" s="110"/>
      <c r="E402" s="110"/>
      <c r="F402" s="110"/>
      <c r="G402" s="110"/>
      <c r="H402" s="110"/>
      <c r="I402" s="110"/>
      <c r="J402" s="110"/>
      <c r="K402" s="110"/>
      <c r="L402" s="110"/>
      <c r="M402" s="110"/>
      <c r="N402" s="110"/>
      <c r="O402" s="110"/>
      <c r="P402" s="110"/>
      <c r="Q402" s="110"/>
      <c r="R402" s="110"/>
      <c r="S402" s="110"/>
      <c r="T402" s="110"/>
      <c r="U402" s="110"/>
      <c r="V402" s="110"/>
      <c r="W402" s="110"/>
      <c r="X402" s="110"/>
      <c r="Y402" s="110"/>
      <c r="Z402" s="110"/>
      <c r="AA402" s="110"/>
      <c r="AB402" s="110"/>
      <c r="AG402" s="110"/>
      <c r="AM402" s="126"/>
    </row>
    <row r="403" spans="2:39" x14ac:dyDescent="0.3">
      <c r="B403" s="110"/>
      <c r="C403" s="110"/>
      <c r="D403" s="110"/>
      <c r="E403" s="110"/>
      <c r="F403" s="110"/>
      <c r="G403" s="110"/>
      <c r="H403" s="110"/>
      <c r="I403" s="110"/>
      <c r="J403" s="110"/>
      <c r="K403" s="110"/>
      <c r="L403" s="110"/>
      <c r="M403" s="110"/>
      <c r="N403" s="110"/>
      <c r="O403" s="110"/>
      <c r="P403" s="110"/>
      <c r="Q403" s="110"/>
      <c r="R403" s="110"/>
      <c r="S403" s="110"/>
      <c r="T403" s="110"/>
      <c r="U403" s="110"/>
      <c r="V403" s="110"/>
      <c r="W403" s="110"/>
      <c r="X403" s="110"/>
      <c r="Y403" s="110"/>
      <c r="Z403" s="110"/>
      <c r="AA403" s="110"/>
      <c r="AB403" s="110"/>
      <c r="AG403" s="110"/>
      <c r="AM403" s="126"/>
    </row>
    <row r="404" spans="2:39" x14ac:dyDescent="0.3">
      <c r="B404" s="110"/>
      <c r="C404" s="110"/>
      <c r="D404" s="110"/>
      <c r="E404" s="110"/>
      <c r="F404" s="110"/>
      <c r="G404" s="110"/>
      <c r="H404" s="110"/>
      <c r="I404" s="110"/>
      <c r="J404" s="110"/>
      <c r="K404" s="110"/>
      <c r="L404" s="110"/>
      <c r="M404" s="110"/>
      <c r="N404" s="110"/>
      <c r="O404" s="110"/>
      <c r="P404" s="110"/>
      <c r="Q404" s="110"/>
      <c r="R404" s="110"/>
      <c r="S404" s="110"/>
      <c r="T404" s="110"/>
      <c r="U404" s="110"/>
      <c r="V404" s="110"/>
      <c r="W404" s="110"/>
      <c r="X404" s="110"/>
      <c r="Y404" s="110"/>
      <c r="Z404" s="110"/>
      <c r="AA404" s="110"/>
      <c r="AB404" s="110"/>
      <c r="AG404" s="110"/>
      <c r="AM404" s="126"/>
    </row>
    <row r="405" spans="2:39" x14ac:dyDescent="0.3">
      <c r="B405" s="110"/>
      <c r="C405" s="110"/>
      <c r="D405" s="110"/>
      <c r="E405" s="110"/>
      <c r="F405" s="110"/>
      <c r="G405" s="110"/>
      <c r="H405" s="110"/>
      <c r="I405" s="110"/>
      <c r="J405" s="110"/>
      <c r="K405" s="110"/>
      <c r="L405" s="110"/>
      <c r="M405" s="110"/>
      <c r="N405" s="110"/>
      <c r="O405" s="110"/>
      <c r="P405" s="110"/>
      <c r="Q405" s="110"/>
      <c r="R405" s="110"/>
      <c r="S405" s="110"/>
      <c r="T405" s="110"/>
      <c r="U405" s="110"/>
      <c r="V405" s="110"/>
      <c r="W405" s="110"/>
      <c r="X405" s="110"/>
      <c r="Y405" s="110"/>
      <c r="Z405" s="110"/>
      <c r="AA405" s="110"/>
      <c r="AB405" s="110"/>
      <c r="AG405" s="110"/>
      <c r="AM405" s="126"/>
    </row>
    <row r="406" spans="2:39" x14ac:dyDescent="0.3">
      <c r="B406" s="110"/>
      <c r="C406" s="110"/>
      <c r="D406" s="110"/>
      <c r="E406" s="110"/>
      <c r="F406" s="110"/>
      <c r="G406" s="110"/>
      <c r="H406" s="110"/>
      <c r="I406" s="110"/>
      <c r="J406" s="110"/>
      <c r="K406" s="110"/>
      <c r="L406" s="110"/>
      <c r="M406" s="110"/>
      <c r="N406" s="110"/>
      <c r="O406" s="110"/>
      <c r="P406" s="110"/>
      <c r="Q406" s="110"/>
      <c r="R406" s="110"/>
      <c r="S406" s="110"/>
      <c r="T406" s="110"/>
      <c r="U406" s="110"/>
      <c r="V406" s="110"/>
      <c r="W406" s="110"/>
      <c r="X406" s="110"/>
      <c r="Y406" s="110"/>
      <c r="Z406" s="110"/>
      <c r="AA406" s="110"/>
      <c r="AB406" s="110"/>
      <c r="AG406" s="110"/>
      <c r="AM406" s="109"/>
    </row>
    <row r="407" spans="2:39" x14ac:dyDescent="0.3">
      <c r="B407" s="110"/>
      <c r="C407" s="110"/>
      <c r="D407" s="110"/>
      <c r="E407" s="110"/>
      <c r="F407" s="110"/>
      <c r="G407" s="110"/>
      <c r="H407" s="110"/>
      <c r="I407" s="110"/>
      <c r="J407" s="110"/>
      <c r="K407" s="110"/>
      <c r="L407" s="110"/>
      <c r="M407" s="110"/>
      <c r="N407" s="110"/>
      <c r="O407" s="110"/>
      <c r="P407" s="110"/>
      <c r="Q407" s="110"/>
      <c r="R407" s="110"/>
      <c r="S407" s="110"/>
      <c r="T407" s="110"/>
      <c r="U407" s="110"/>
      <c r="V407" s="110"/>
      <c r="W407" s="110"/>
      <c r="X407" s="110"/>
      <c r="Y407" s="110"/>
      <c r="Z407" s="110"/>
      <c r="AA407" s="110"/>
      <c r="AB407" s="110"/>
      <c r="AG407" s="110"/>
      <c r="AM407" s="126"/>
    </row>
    <row r="408" spans="2:39" x14ac:dyDescent="0.3">
      <c r="B408" s="110"/>
      <c r="C408" s="110"/>
      <c r="D408" s="110"/>
      <c r="E408" s="110"/>
      <c r="F408" s="110"/>
      <c r="G408" s="110"/>
      <c r="H408" s="110"/>
      <c r="I408" s="110"/>
      <c r="J408" s="110"/>
      <c r="K408" s="110"/>
      <c r="L408" s="110"/>
      <c r="M408" s="110"/>
      <c r="N408" s="110"/>
      <c r="O408" s="110"/>
      <c r="P408" s="110"/>
      <c r="Q408" s="110"/>
      <c r="R408" s="110"/>
      <c r="S408" s="110"/>
      <c r="T408" s="110"/>
      <c r="U408" s="110"/>
      <c r="V408" s="110"/>
      <c r="W408" s="110"/>
      <c r="X408" s="110"/>
      <c r="Y408" s="110"/>
      <c r="Z408" s="110"/>
      <c r="AA408" s="110"/>
      <c r="AB408" s="110"/>
      <c r="AG408" s="110"/>
      <c r="AM408" s="126"/>
    </row>
    <row r="409" spans="2:39" x14ac:dyDescent="0.3">
      <c r="B409" s="110"/>
      <c r="C409" s="110"/>
      <c r="D409" s="110"/>
      <c r="E409" s="110"/>
      <c r="F409" s="110"/>
      <c r="G409" s="110"/>
      <c r="H409" s="110"/>
      <c r="I409" s="110"/>
      <c r="J409" s="110"/>
      <c r="K409" s="110"/>
      <c r="L409" s="110"/>
      <c r="M409" s="110"/>
      <c r="N409" s="110"/>
      <c r="O409" s="110"/>
      <c r="P409" s="110"/>
      <c r="Q409" s="110"/>
      <c r="R409" s="110"/>
      <c r="S409" s="110"/>
      <c r="T409" s="110"/>
      <c r="U409" s="110"/>
      <c r="V409" s="110"/>
      <c r="W409" s="110"/>
      <c r="X409" s="110"/>
      <c r="Y409" s="110"/>
      <c r="Z409" s="110"/>
      <c r="AA409" s="110"/>
      <c r="AB409" s="110"/>
      <c r="AG409" s="110"/>
      <c r="AM409" s="126"/>
    </row>
    <row r="410" spans="2:39" x14ac:dyDescent="0.3">
      <c r="B410" s="110"/>
      <c r="C410" s="110"/>
      <c r="D410" s="110"/>
      <c r="E410" s="110"/>
      <c r="F410" s="110"/>
      <c r="G410" s="110"/>
      <c r="H410" s="110"/>
      <c r="I410" s="110"/>
      <c r="J410" s="110"/>
      <c r="K410" s="110"/>
      <c r="L410" s="110"/>
      <c r="M410" s="110"/>
      <c r="N410" s="110"/>
      <c r="O410" s="110"/>
      <c r="P410" s="110"/>
      <c r="Q410" s="110"/>
      <c r="R410" s="110"/>
      <c r="S410" s="110"/>
      <c r="T410" s="110"/>
      <c r="U410" s="110"/>
      <c r="V410" s="110"/>
      <c r="W410" s="110"/>
      <c r="X410" s="110"/>
      <c r="Y410" s="110"/>
      <c r="Z410" s="110"/>
      <c r="AA410" s="110"/>
      <c r="AB410" s="110"/>
      <c r="AG410" s="110"/>
      <c r="AM410" s="126"/>
    </row>
    <row r="411" spans="2:39" x14ac:dyDescent="0.3">
      <c r="B411" s="110"/>
      <c r="C411" s="110"/>
      <c r="D411" s="110"/>
      <c r="E411" s="110"/>
      <c r="F411" s="110"/>
      <c r="G411" s="110"/>
      <c r="H411" s="110"/>
      <c r="I411" s="110"/>
      <c r="J411" s="110"/>
      <c r="K411" s="110"/>
      <c r="L411" s="110"/>
      <c r="M411" s="110"/>
      <c r="N411" s="110"/>
      <c r="O411" s="110"/>
      <c r="P411" s="110"/>
      <c r="Q411" s="110"/>
      <c r="R411" s="110"/>
      <c r="S411" s="110"/>
      <c r="T411" s="110"/>
      <c r="U411" s="110"/>
      <c r="V411" s="110"/>
      <c r="W411" s="110"/>
      <c r="X411" s="110"/>
      <c r="Y411" s="110"/>
      <c r="Z411" s="110"/>
      <c r="AA411" s="110"/>
      <c r="AB411" s="110"/>
      <c r="AG411" s="110"/>
      <c r="AM411" s="109"/>
    </row>
    <row r="412" spans="2:39" x14ac:dyDescent="0.3">
      <c r="B412" s="110"/>
      <c r="C412" s="110"/>
      <c r="D412" s="110"/>
      <c r="E412" s="110"/>
      <c r="F412" s="110"/>
      <c r="G412" s="110"/>
      <c r="H412" s="110"/>
      <c r="I412" s="110"/>
      <c r="J412" s="110"/>
      <c r="K412" s="110"/>
      <c r="L412" s="110"/>
      <c r="M412" s="110"/>
      <c r="N412" s="110"/>
      <c r="O412" s="110"/>
      <c r="P412" s="110"/>
      <c r="Q412" s="110"/>
      <c r="R412" s="110"/>
      <c r="S412" s="110"/>
      <c r="T412" s="110"/>
      <c r="U412" s="110"/>
      <c r="V412" s="110"/>
      <c r="W412" s="110"/>
      <c r="X412" s="110"/>
      <c r="Y412" s="110"/>
      <c r="Z412" s="110"/>
      <c r="AA412" s="110"/>
      <c r="AB412" s="110"/>
      <c r="AG412" s="110"/>
      <c r="AM412" s="126"/>
    </row>
    <row r="413" spans="2:39" x14ac:dyDescent="0.3">
      <c r="B413" s="110"/>
      <c r="C413" s="110"/>
      <c r="D413" s="110"/>
      <c r="E413" s="110"/>
      <c r="F413" s="110"/>
      <c r="G413" s="110"/>
      <c r="H413" s="110"/>
      <c r="I413" s="110"/>
      <c r="J413" s="110"/>
      <c r="K413" s="110"/>
      <c r="L413" s="110"/>
      <c r="M413" s="110"/>
      <c r="N413" s="110"/>
      <c r="O413" s="110"/>
      <c r="P413" s="110"/>
      <c r="Q413" s="110"/>
      <c r="R413" s="110"/>
      <c r="S413" s="110"/>
      <c r="T413" s="110"/>
      <c r="U413" s="110"/>
      <c r="V413" s="110"/>
      <c r="W413" s="110"/>
      <c r="X413" s="110"/>
      <c r="Y413" s="110"/>
      <c r="Z413" s="110"/>
      <c r="AA413" s="110"/>
      <c r="AB413" s="110"/>
      <c r="AG413" s="110"/>
      <c r="AM413" s="126"/>
    </row>
    <row r="414" spans="2:39" x14ac:dyDescent="0.3">
      <c r="B414" s="110"/>
      <c r="C414" s="110"/>
      <c r="D414" s="110"/>
      <c r="E414" s="110"/>
      <c r="F414" s="110"/>
      <c r="G414" s="110"/>
      <c r="H414" s="110"/>
      <c r="I414" s="110"/>
      <c r="J414" s="110"/>
      <c r="K414" s="110"/>
      <c r="L414" s="110"/>
      <c r="M414" s="110"/>
      <c r="N414" s="110"/>
      <c r="O414" s="110"/>
      <c r="P414" s="110"/>
      <c r="Q414" s="110"/>
      <c r="R414" s="110"/>
      <c r="S414" s="110"/>
      <c r="T414" s="110"/>
      <c r="U414" s="110"/>
      <c r="V414" s="110"/>
      <c r="W414" s="110"/>
      <c r="X414" s="110"/>
      <c r="Y414" s="110"/>
      <c r="Z414" s="110"/>
      <c r="AA414" s="110"/>
      <c r="AB414" s="110"/>
      <c r="AG414" s="110"/>
      <c r="AM414" s="126"/>
    </row>
    <row r="415" spans="2:39" x14ac:dyDescent="0.3">
      <c r="B415" s="110"/>
      <c r="C415" s="110"/>
      <c r="D415" s="110"/>
      <c r="E415" s="110"/>
      <c r="F415" s="110"/>
      <c r="G415" s="110"/>
      <c r="H415" s="110"/>
      <c r="I415" s="110"/>
      <c r="J415" s="110"/>
      <c r="K415" s="110"/>
      <c r="L415" s="110"/>
      <c r="M415" s="110"/>
      <c r="N415" s="110"/>
      <c r="O415" s="110"/>
      <c r="P415" s="110"/>
      <c r="Q415" s="110"/>
      <c r="R415" s="110"/>
      <c r="S415" s="110"/>
      <c r="T415" s="110"/>
      <c r="U415" s="110"/>
      <c r="V415" s="110"/>
      <c r="W415" s="110"/>
      <c r="X415" s="110"/>
      <c r="Y415" s="110"/>
      <c r="Z415" s="110"/>
      <c r="AA415" s="110"/>
      <c r="AB415" s="110"/>
      <c r="AG415" s="110"/>
      <c r="AM415" s="126"/>
    </row>
    <row r="416" spans="2:39" x14ac:dyDescent="0.3">
      <c r="B416" s="110"/>
      <c r="C416" s="110"/>
      <c r="D416" s="110"/>
      <c r="E416" s="110"/>
      <c r="F416" s="110"/>
      <c r="G416" s="110"/>
      <c r="H416" s="110"/>
      <c r="I416" s="110"/>
      <c r="J416" s="110"/>
      <c r="K416" s="110"/>
      <c r="L416" s="110"/>
      <c r="M416" s="110"/>
      <c r="N416" s="110"/>
      <c r="O416" s="110"/>
      <c r="P416" s="110"/>
      <c r="Q416" s="110"/>
      <c r="R416" s="110"/>
      <c r="S416" s="110"/>
      <c r="T416" s="110"/>
      <c r="U416" s="110"/>
      <c r="V416" s="110"/>
      <c r="W416" s="110"/>
      <c r="X416" s="110"/>
      <c r="Y416" s="110"/>
      <c r="Z416" s="110"/>
      <c r="AA416" s="110"/>
      <c r="AB416" s="110"/>
      <c r="AG416" s="110"/>
      <c r="AM416" s="109"/>
    </row>
    <row r="417" spans="2:39" x14ac:dyDescent="0.3">
      <c r="B417" s="110"/>
      <c r="C417" s="110"/>
      <c r="D417" s="110"/>
      <c r="E417" s="110"/>
      <c r="F417" s="110"/>
      <c r="G417" s="110"/>
      <c r="H417" s="110"/>
      <c r="I417" s="110"/>
      <c r="J417" s="110"/>
      <c r="K417" s="110"/>
      <c r="L417" s="110"/>
      <c r="M417" s="110"/>
      <c r="N417" s="110"/>
      <c r="O417" s="110"/>
      <c r="P417" s="110"/>
      <c r="Q417" s="110"/>
      <c r="R417" s="110"/>
      <c r="S417" s="110"/>
      <c r="T417" s="110"/>
      <c r="U417" s="110"/>
      <c r="V417" s="110"/>
      <c r="W417" s="110"/>
      <c r="X417" s="110"/>
      <c r="Y417" s="110"/>
      <c r="Z417" s="110"/>
      <c r="AA417" s="110"/>
      <c r="AB417" s="110"/>
      <c r="AG417" s="110"/>
      <c r="AM417" s="126"/>
    </row>
    <row r="418" spans="2:39" x14ac:dyDescent="0.3">
      <c r="B418" s="110"/>
      <c r="C418" s="110"/>
      <c r="D418" s="110"/>
      <c r="E418" s="110"/>
      <c r="F418" s="110"/>
      <c r="G418" s="110"/>
      <c r="H418" s="110"/>
      <c r="I418" s="110"/>
      <c r="J418" s="110"/>
      <c r="K418" s="110"/>
      <c r="L418" s="110"/>
      <c r="M418" s="110"/>
      <c r="N418" s="110"/>
      <c r="O418" s="110"/>
      <c r="P418" s="110"/>
      <c r="Q418" s="110"/>
      <c r="R418" s="110"/>
      <c r="S418" s="110"/>
      <c r="T418" s="110"/>
      <c r="U418" s="110"/>
      <c r="V418" s="110"/>
      <c r="W418" s="110"/>
      <c r="X418" s="110"/>
      <c r="Y418" s="110"/>
      <c r="Z418" s="110"/>
      <c r="AA418" s="110"/>
      <c r="AB418" s="110"/>
      <c r="AG418" s="110"/>
      <c r="AM418" s="126"/>
    </row>
    <row r="419" spans="2:39" x14ac:dyDescent="0.3">
      <c r="B419" s="110"/>
      <c r="C419" s="110"/>
      <c r="D419" s="110"/>
      <c r="E419" s="110"/>
      <c r="F419" s="110"/>
      <c r="G419" s="110"/>
      <c r="H419" s="110"/>
      <c r="I419" s="110"/>
      <c r="J419" s="110"/>
      <c r="K419" s="110"/>
      <c r="L419" s="110"/>
      <c r="M419" s="110"/>
      <c r="N419" s="110"/>
      <c r="O419" s="110"/>
      <c r="P419" s="110"/>
      <c r="Q419" s="110"/>
      <c r="R419" s="110"/>
      <c r="S419" s="110"/>
      <c r="T419" s="110"/>
      <c r="U419" s="110"/>
      <c r="V419" s="110"/>
      <c r="W419" s="110"/>
      <c r="X419" s="110"/>
      <c r="Y419" s="110"/>
      <c r="Z419" s="110"/>
      <c r="AA419" s="110"/>
      <c r="AB419" s="110"/>
      <c r="AG419" s="110"/>
      <c r="AM419" s="126"/>
    </row>
    <row r="420" spans="2:39" x14ac:dyDescent="0.3">
      <c r="B420" s="110"/>
      <c r="C420" s="110"/>
      <c r="D420" s="110"/>
      <c r="E420" s="110"/>
      <c r="F420" s="110"/>
      <c r="G420" s="110"/>
      <c r="H420" s="110"/>
      <c r="I420" s="110"/>
      <c r="J420" s="110"/>
      <c r="K420" s="110"/>
      <c r="L420" s="110"/>
      <c r="M420" s="110"/>
      <c r="N420" s="110"/>
      <c r="O420" s="110"/>
      <c r="P420" s="110"/>
      <c r="Q420" s="110"/>
      <c r="R420" s="110"/>
      <c r="S420" s="110"/>
      <c r="T420" s="110"/>
      <c r="U420" s="110"/>
      <c r="V420" s="110"/>
      <c r="W420" s="110"/>
      <c r="X420" s="110"/>
      <c r="Y420" s="110"/>
      <c r="Z420" s="110"/>
      <c r="AA420" s="110"/>
      <c r="AB420" s="110"/>
      <c r="AG420" s="110"/>
      <c r="AM420" s="126"/>
    </row>
    <row r="421" spans="2:39" x14ac:dyDescent="0.3">
      <c r="B421" s="110"/>
      <c r="C421" s="110"/>
      <c r="D421" s="110"/>
      <c r="E421" s="110"/>
      <c r="F421" s="110"/>
      <c r="G421" s="110"/>
      <c r="H421" s="110"/>
      <c r="I421" s="110"/>
      <c r="J421" s="110"/>
      <c r="K421" s="110"/>
      <c r="L421" s="110"/>
      <c r="M421" s="110"/>
      <c r="N421" s="110"/>
      <c r="O421" s="110"/>
      <c r="P421" s="110"/>
      <c r="Q421" s="110"/>
      <c r="R421" s="110"/>
      <c r="S421" s="110"/>
      <c r="T421" s="110"/>
      <c r="U421" s="110"/>
      <c r="V421" s="110"/>
      <c r="W421" s="110"/>
      <c r="X421" s="110"/>
      <c r="Y421" s="110"/>
      <c r="Z421" s="110"/>
      <c r="AA421" s="110"/>
      <c r="AB421" s="110"/>
      <c r="AG421" s="110"/>
      <c r="AM421" s="109"/>
    </row>
    <row r="422" spans="2:39" x14ac:dyDescent="0.3">
      <c r="B422" s="110"/>
      <c r="C422" s="110"/>
      <c r="D422" s="110"/>
      <c r="E422" s="110"/>
      <c r="F422" s="110"/>
      <c r="G422" s="110"/>
      <c r="H422" s="110"/>
      <c r="I422" s="110"/>
      <c r="J422" s="110"/>
      <c r="K422" s="110"/>
      <c r="L422" s="110"/>
      <c r="M422" s="110"/>
      <c r="N422" s="110"/>
      <c r="O422" s="110"/>
      <c r="P422" s="110"/>
      <c r="Q422" s="110"/>
      <c r="R422" s="110"/>
      <c r="S422" s="110"/>
      <c r="T422" s="110"/>
      <c r="U422" s="110"/>
      <c r="V422" s="110"/>
      <c r="W422" s="110"/>
      <c r="X422" s="110"/>
      <c r="Y422" s="110"/>
      <c r="Z422" s="110"/>
      <c r="AA422" s="110"/>
      <c r="AB422" s="110"/>
      <c r="AG422" s="110"/>
      <c r="AM422" s="126"/>
    </row>
    <row r="423" spans="2:39" x14ac:dyDescent="0.3">
      <c r="B423" s="110"/>
      <c r="C423" s="110"/>
      <c r="D423" s="110"/>
      <c r="E423" s="110"/>
      <c r="F423" s="110"/>
      <c r="G423" s="110"/>
      <c r="H423" s="110"/>
      <c r="I423" s="110"/>
      <c r="J423" s="110"/>
      <c r="K423" s="110"/>
      <c r="L423" s="110"/>
      <c r="M423" s="110"/>
      <c r="N423" s="110"/>
      <c r="O423" s="110"/>
      <c r="P423" s="110"/>
      <c r="Q423" s="110"/>
      <c r="R423" s="110"/>
      <c r="S423" s="110"/>
      <c r="T423" s="110"/>
      <c r="U423" s="110"/>
      <c r="V423" s="110"/>
      <c r="W423" s="110"/>
      <c r="X423" s="110"/>
      <c r="Y423" s="110"/>
      <c r="Z423" s="110"/>
      <c r="AA423" s="110"/>
      <c r="AB423" s="110"/>
      <c r="AG423" s="110"/>
      <c r="AM423" s="126"/>
    </row>
    <row r="424" spans="2:39" x14ac:dyDescent="0.3">
      <c r="B424" s="110"/>
      <c r="C424" s="110"/>
      <c r="D424" s="110"/>
      <c r="E424" s="110"/>
      <c r="F424" s="110"/>
      <c r="G424" s="110"/>
      <c r="H424" s="110"/>
      <c r="I424" s="110"/>
      <c r="J424" s="110"/>
      <c r="K424" s="110"/>
      <c r="L424" s="110"/>
      <c r="M424" s="110"/>
      <c r="N424" s="110"/>
      <c r="O424" s="110"/>
      <c r="P424" s="110"/>
      <c r="Q424" s="110"/>
      <c r="R424" s="110"/>
      <c r="S424" s="110"/>
      <c r="T424" s="110"/>
      <c r="U424" s="110"/>
      <c r="V424" s="110"/>
      <c r="W424" s="110"/>
      <c r="X424" s="110"/>
      <c r="Y424" s="110"/>
      <c r="Z424" s="110"/>
      <c r="AA424" s="110"/>
      <c r="AB424" s="110"/>
      <c r="AG424" s="110"/>
      <c r="AM424" s="126"/>
    </row>
    <row r="425" spans="2:39" x14ac:dyDescent="0.3">
      <c r="B425" s="110"/>
      <c r="C425" s="110"/>
      <c r="D425" s="110"/>
      <c r="E425" s="110"/>
      <c r="F425" s="110"/>
      <c r="G425" s="110"/>
      <c r="H425" s="110"/>
      <c r="I425" s="110"/>
      <c r="J425" s="110"/>
      <c r="K425" s="110"/>
      <c r="L425" s="110"/>
      <c r="M425" s="110"/>
      <c r="N425" s="110"/>
      <c r="O425" s="110"/>
      <c r="P425" s="110"/>
      <c r="Q425" s="110"/>
      <c r="R425" s="110"/>
      <c r="S425" s="110"/>
      <c r="T425" s="110"/>
      <c r="U425" s="110"/>
      <c r="V425" s="110"/>
      <c r="W425" s="110"/>
      <c r="X425" s="110"/>
      <c r="Y425" s="110"/>
      <c r="Z425" s="110"/>
      <c r="AA425" s="110"/>
      <c r="AB425" s="110"/>
      <c r="AG425" s="110"/>
      <c r="AM425" s="126"/>
    </row>
    <row r="426" spans="2:39" x14ac:dyDescent="0.3">
      <c r="B426" s="110"/>
      <c r="C426" s="110"/>
      <c r="D426" s="110"/>
      <c r="E426" s="110"/>
      <c r="F426" s="110"/>
      <c r="G426" s="110"/>
      <c r="H426" s="110"/>
      <c r="I426" s="110"/>
      <c r="J426" s="110"/>
      <c r="K426" s="110"/>
      <c r="L426" s="110"/>
      <c r="M426" s="110"/>
      <c r="N426" s="110"/>
      <c r="O426" s="110"/>
      <c r="P426" s="110"/>
      <c r="Q426" s="110"/>
      <c r="R426" s="110"/>
      <c r="S426" s="110"/>
      <c r="T426" s="110"/>
      <c r="U426" s="110"/>
      <c r="V426" s="110"/>
      <c r="W426" s="110"/>
      <c r="X426" s="110"/>
      <c r="Y426" s="110"/>
      <c r="Z426" s="110"/>
      <c r="AA426" s="110"/>
      <c r="AB426" s="110"/>
      <c r="AG426" s="110"/>
      <c r="AM426" s="109"/>
    </row>
    <row r="427" spans="2:39" x14ac:dyDescent="0.3">
      <c r="B427" s="110"/>
      <c r="C427" s="110"/>
      <c r="D427" s="110"/>
      <c r="E427" s="110"/>
      <c r="F427" s="110"/>
      <c r="G427" s="110"/>
      <c r="H427" s="110"/>
      <c r="I427" s="110"/>
      <c r="J427" s="110"/>
      <c r="K427" s="110"/>
      <c r="L427" s="110"/>
      <c r="M427" s="110"/>
      <c r="N427" s="110"/>
      <c r="O427" s="110"/>
      <c r="P427" s="110"/>
      <c r="Q427" s="110"/>
      <c r="R427" s="110"/>
      <c r="S427" s="110"/>
      <c r="T427" s="110"/>
      <c r="U427" s="110"/>
      <c r="V427" s="110"/>
      <c r="W427" s="110"/>
      <c r="X427" s="110"/>
      <c r="Y427" s="110"/>
      <c r="Z427" s="110"/>
      <c r="AA427" s="110"/>
      <c r="AB427" s="110"/>
      <c r="AG427" s="110"/>
      <c r="AM427" s="126"/>
    </row>
    <row r="428" spans="2:39" x14ac:dyDescent="0.3">
      <c r="B428" s="110"/>
      <c r="C428" s="110"/>
      <c r="D428" s="110"/>
      <c r="E428" s="110"/>
      <c r="F428" s="110"/>
      <c r="G428" s="110"/>
      <c r="H428" s="110"/>
      <c r="I428" s="110"/>
      <c r="J428" s="110"/>
      <c r="K428" s="110"/>
      <c r="L428" s="110"/>
      <c r="M428" s="110"/>
      <c r="N428" s="110"/>
      <c r="O428" s="110"/>
      <c r="P428" s="110"/>
      <c r="Q428" s="110"/>
      <c r="R428" s="110"/>
      <c r="S428" s="110"/>
      <c r="T428" s="110"/>
      <c r="U428" s="110"/>
      <c r="V428" s="110"/>
      <c r="W428" s="110"/>
      <c r="X428" s="110"/>
      <c r="Y428" s="110"/>
      <c r="Z428" s="110"/>
      <c r="AA428" s="110"/>
      <c r="AB428" s="110"/>
      <c r="AG428" s="110"/>
      <c r="AM428" s="126"/>
    </row>
    <row r="429" spans="2:39" x14ac:dyDescent="0.3">
      <c r="B429" s="110"/>
      <c r="C429" s="110"/>
      <c r="D429" s="110"/>
      <c r="E429" s="110"/>
      <c r="F429" s="110"/>
      <c r="G429" s="110"/>
      <c r="H429" s="110"/>
      <c r="I429" s="110"/>
      <c r="J429" s="110"/>
      <c r="K429" s="110"/>
      <c r="L429" s="110"/>
      <c r="M429" s="110"/>
      <c r="N429" s="110"/>
      <c r="O429" s="110"/>
      <c r="P429" s="110"/>
      <c r="Q429" s="110"/>
      <c r="R429" s="110"/>
      <c r="S429" s="110"/>
      <c r="T429" s="110"/>
      <c r="U429" s="110"/>
      <c r="V429" s="110"/>
      <c r="W429" s="110"/>
      <c r="X429" s="110"/>
      <c r="Y429" s="110"/>
      <c r="Z429" s="110"/>
      <c r="AA429" s="110"/>
      <c r="AB429" s="110"/>
      <c r="AG429" s="110"/>
      <c r="AM429" s="126"/>
    </row>
    <row r="430" spans="2:39" x14ac:dyDescent="0.3">
      <c r="B430" s="110"/>
      <c r="C430" s="110"/>
      <c r="D430" s="110"/>
      <c r="E430" s="110"/>
      <c r="F430" s="110"/>
      <c r="G430" s="110"/>
      <c r="H430" s="110"/>
      <c r="I430" s="110"/>
      <c r="J430" s="110"/>
      <c r="K430" s="110"/>
      <c r="L430" s="110"/>
      <c r="M430" s="110"/>
      <c r="N430" s="110"/>
      <c r="O430" s="110"/>
      <c r="P430" s="110"/>
      <c r="Q430" s="110"/>
      <c r="R430" s="110"/>
      <c r="S430" s="110"/>
      <c r="T430" s="110"/>
      <c r="U430" s="110"/>
      <c r="V430" s="110"/>
      <c r="W430" s="110"/>
      <c r="X430" s="110"/>
      <c r="Y430" s="110"/>
      <c r="Z430" s="110"/>
      <c r="AA430" s="110"/>
      <c r="AB430" s="110"/>
      <c r="AG430" s="110"/>
      <c r="AM430" s="126"/>
    </row>
    <row r="431" spans="2:39" x14ac:dyDescent="0.3">
      <c r="B431" s="110"/>
      <c r="C431" s="110"/>
      <c r="D431" s="110"/>
      <c r="E431" s="110"/>
      <c r="F431" s="110"/>
      <c r="G431" s="110"/>
      <c r="H431" s="110"/>
      <c r="I431" s="110"/>
      <c r="J431" s="110"/>
      <c r="K431" s="110"/>
      <c r="L431" s="110"/>
      <c r="M431" s="110"/>
      <c r="N431" s="110"/>
      <c r="O431" s="110"/>
      <c r="P431" s="110"/>
      <c r="Q431" s="110"/>
      <c r="R431" s="110"/>
      <c r="S431" s="110"/>
      <c r="T431" s="110"/>
      <c r="U431" s="110"/>
      <c r="V431" s="110"/>
      <c r="W431" s="110"/>
      <c r="X431" s="110"/>
      <c r="Y431" s="110"/>
      <c r="Z431" s="110"/>
      <c r="AA431" s="110"/>
      <c r="AB431" s="110"/>
      <c r="AG431" s="110"/>
      <c r="AM431" s="109"/>
    </row>
    <row r="432" spans="2:39" x14ac:dyDescent="0.3">
      <c r="B432" s="110"/>
      <c r="C432" s="110"/>
      <c r="D432" s="110"/>
      <c r="E432" s="110"/>
      <c r="F432" s="110"/>
      <c r="G432" s="110"/>
      <c r="H432" s="110"/>
      <c r="I432" s="110"/>
      <c r="J432" s="110"/>
      <c r="K432" s="110"/>
      <c r="L432" s="110"/>
      <c r="M432" s="110"/>
      <c r="N432" s="110"/>
      <c r="O432" s="110"/>
      <c r="P432" s="110"/>
      <c r="Q432" s="110"/>
      <c r="R432" s="110"/>
      <c r="S432" s="110"/>
      <c r="T432" s="110"/>
      <c r="U432" s="110"/>
      <c r="V432" s="110"/>
      <c r="W432" s="110"/>
      <c r="X432" s="110"/>
      <c r="Y432" s="110"/>
      <c r="Z432" s="110"/>
      <c r="AA432" s="110"/>
      <c r="AB432" s="110"/>
      <c r="AG432" s="110"/>
      <c r="AM432" s="126"/>
    </row>
    <row r="433" spans="2:39" x14ac:dyDescent="0.3">
      <c r="B433" s="110"/>
      <c r="C433" s="110"/>
      <c r="D433" s="110"/>
      <c r="E433" s="110"/>
      <c r="F433" s="110"/>
      <c r="G433" s="110"/>
      <c r="H433" s="110"/>
      <c r="I433" s="110"/>
      <c r="J433" s="110"/>
      <c r="K433" s="110"/>
      <c r="L433" s="110"/>
      <c r="M433" s="110"/>
      <c r="N433" s="110"/>
      <c r="O433" s="110"/>
      <c r="P433" s="110"/>
      <c r="Q433" s="110"/>
      <c r="R433" s="110"/>
      <c r="S433" s="110"/>
      <c r="T433" s="110"/>
      <c r="U433" s="110"/>
      <c r="V433" s="110"/>
      <c r="W433" s="110"/>
      <c r="X433" s="110"/>
      <c r="Y433" s="110"/>
      <c r="Z433" s="110"/>
      <c r="AA433" s="110"/>
      <c r="AB433" s="110"/>
      <c r="AG433" s="110"/>
      <c r="AM433" s="126"/>
    </row>
    <row r="434" spans="2:39" x14ac:dyDescent="0.3">
      <c r="B434" s="110"/>
      <c r="C434" s="110"/>
      <c r="D434" s="110"/>
      <c r="E434" s="110"/>
      <c r="F434" s="110"/>
      <c r="G434" s="110"/>
      <c r="H434" s="110"/>
      <c r="I434" s="110"/>
      <c r="J434" s="110"/>
      <c r="K434" s="110"/>
      <c r="L434" s="110"/>
      <c r="M434" s="110"/>
      <c r="N434" s="110"/>
      <c r="O434" s="110"/>
      <c r="P434" s="110"/>
      <c r="Q434" s="110"/>
      <c r="R434" s="110"/>
      <c r="S434" s="110"/>
      <c r="T434" s="110"/>
      <c r="U434" s="110"/>
      <c r="V434" s="110"/>
      <c r="W434" s="110"/>
      <c r="X434" s="110"/>
      <c r="Y434" s="110"/>
      <c r="Z434" s="110"/>
      <c r="AA434" s="110"/>
      <c r="AB434" s="110"/>
      <c r="AG434" s="110"/>
      <c r="AM434" s="126"/>
    </row>
    <row r="435" spans="2:39" x14ac:dyDescent="0.3">
      <c r="B435" s="110"/>
      <c r="C435" s="110"/>
      <c r="D435" s="110"/>
      <c r="E435" s="110"/>
      <c r="F435" s="110"/>
      <c r="G435" s="110"/>
      <c r="H435" s="110"/>
      <c r="I435" s="110"/>
      <c r="J435" s="110"/>
      <c r="K435" s="110"/>
      <c r="L435" s="110"/>
      <c r="M435" s="110"/>
      <c r="N435" s="110"/>
      <c r="O435" s="110"/>
      <c r="P435" s="110"/>
      <c r="Q435" s="110"/>
      <c r="R435" s="110"/>
      <c r="S435" s="110"/>
      <c r="T435" s="110"/>
      <c r="U435" s="110"/>
      <c r="V435" s="110"/>
      <c r="W435" s="110"/>
      <c r="X435" s="110"/>
      <c r="Y435" s="110"/>
      <c r="Z435" s="110"/>
      <c r="AA435" s="110"/>
      <c r="AB435" s="110"/>
      <c r="AG435" s="110"/>
      <c r="AM435" s="126"/>
    </row>
    <row r="436" spans="2:39" x14ac:dyDescent="0.3">
      <c r="B436" s="110"/>
      <c r="C436" s="110"/>
      <c r="D436" s="110"/>
      <c r="E436" s="110"/>
      <c r="F436" s="110"/>
      <c r="G436" s="110"/>
      <c r="H436" s="110"/>
      <c r="I436" s="110"/>
      <c r="J436" s="110"/>
      <c r="K436" s="110"/>
      <c r="L436" s="110"/>
      <c r="M436" s="110"/>
      <c r="N436" s="110"/>
      <c r="O436" s="110"/>
      <c r="P436" s="110"/>
      <c r="Q436" s="110"/>
      <c r="R436" s="110"/>
      <c r="S436" s="110"/>
      <c r="T436" s="110"/>
      <c r="U436" s="110"/>
      <c r="V436" s="110"/>
      <c r="W436" s="110"/>
      <c r="X436" s="110"/>
      <c r="Y436" s="110"/>
      <c r="Z436" s="110"/>
      <c r="AA436" s="110"/>
      <c r="AB436" s="110"/>
      <c r="AG436" s="110"/>
      <c r="AM436" s="109"/>
    </row>
    <row r="437" spans="2:39" x14ac:dyDescent="0.3">
      <c r="B437" s="110"/>
      <c r="C437" s="110"/>
      <c r="D437" s="110"/>
      <c r="E437" s="110"/>
      <c r="F437" s="110"/>
      <c r="G437" s="110"/>
      <c r="H437" s="110"/>
      <c r="I437" s="110"/>
      <c r="J437" s="110"/>
      <c r="K437" s="110"/>
      <c r="L437" s="110"/>
      <c r="M437" s="110"/>
      <c r="N437" s="110"/>
      <c r="O437" s="110"/>
      <c r="P437" s="110"/>
      <c r="Q437" s="110"/>
      <c r="R437" s="110"/>
      <c r="S437" s="110"/>
      <c r="T437" s="110"/>
      <c r="U437" s="110"/>
      <c r="V437" s="110"/>
      <c r="W437" s="110"/>
      <c r="X437" s="110"/>
      <c r="Y437" s="110"/>
      <c r="Z437" s="110"/>
      <c r="AA437" s="110"/>
      <c r="AB437" s="110"/>
      <c r="AG437" s="110"/>
      <c r="AM437" s="126"/>
    </row>
    <row r="438" spans="2:39" x14ac:dyDescent="0.3">
      <c r="B438" s="110"/>
      <c r="C438" s="110"/>
      <c r="D438" s="110"/>
      <c r="E438" s="110"/>
      <c r="F438" s="110"/>
      <c r="G438" s="110"/>
      <c r="H438" s="110"/>
      <c r="I438" s="110"/>
      <c r="J438" s="110"/>
      <c r="K438" s="110"/>
      <c r="L438" s="110"/>
      <c r="M438" s="110"/>
      <c r="N438" s="110"/>
      <c r="O438" s="110"/>
      <c r="P438" s="110"/>
      <c r="Q438" s="110"/>
      <c r="R438" s="110"/>
      <c r="S438" s="110"/>
      <c r="T438" s="110"/>
      <c r="U438" s="110"/>
      <c r="V438" s="110"/>
      <c r="W438" s="110"/>
      <c r="X438" s="110"/>
      <c r="Y438" s="110"/>
      <c r="Z438" s="110"/>
      <c r="AA438" s="110"/>
      <c r="AB438" s="110"/>
      <c r="AG438" s="110"/>
      <c r="AM438" s="126"/>
    </row>
    <row r="439" spans="2:39" x14ac:dyDescent="0.3">
      <c r="B439" s="110"/>
      <c r="C439" s="110"/>
      <c r="D439" s="110"/>
      <c r="E439" s="110"/>
      <c r="F439" s="110"/>
      <c r="G439" s="110"/>
      <c r="H439" s="110"/>
      <c r="I439" s="110"/>
      <c r="J439" s="110"/>
      <c r="K439" s="110"/>
      <c r="L439" s="110"/>
      <c r="M439" s="110"/>
      <c r="N439" s="110"/>
      <c r="O439" s="110"/>
      <c r="P439" s="110"/>
      <c r="Q439" s="110"/>
      <c r="R439" s="110"/>
      <c r="S439" s="110"/>
      <c r="T439" s="110"/>
      <c r="U439" s="110"/>
      <c r="V439" s="110"/>
      <c r="W439" s="110"/>
      <c r="X439" s="110"/>
      <c r="Y439" s="110"/>
      <c r="Z439" s="110"/>
      <c r="AA439" s="110"/>
      <c r="AB439" s="110"/>
      <c r="AG439" s="110"/>
      <c r="AM439" s="126"/>
    </row>
    <row r="440" spans="2:39" x14ac:dyDescent="0.3">
      <c r="B440" s="110"/>
      <c r="C440" s="110"/>
      <c r="D440" s="110"/>
      <c r="E440" s="110"/>
      <c r="F440" s="110"/>
      <c r="G440" s="110"/>
      <c r="H440" s="110"/>
      <c r="I440" s="110"/>
      <c r="J440" s="110"/>
      <c r="K440" s="110"/>
      <c r="L440" s="110"/>
      <c r="M440" s="110"/>
      <c r="N440" s="110"/>
      <c r="O440" s="110"/>
      <c r="P440" s="110"/>
      <c r="Q440" s="110"/>
      <c r="R440" s="110"/>
      <c r="S440" s="110"/>
      <c r="T440" s="110"/>
      <c r="U440" s="110"/>
      <c r="V440" s="110"/>
      <c r="W440" s="110"/>
      <c r="X440" s="110"/>
      <c r="Y440" s="110"/>
      <c r="Z440" s="110"/>
      <c r="AA440" s="110"/>
      <c r="AB440" s="110"/>
      <c r="AG440" s="110"/>
      <c r="AM440" s="126"/>
    </row>
    <row r="441" spans="2:39" x14ac:dyDescent="0.3">
      <c r="B441" s="110"/>
      <c r="C441" s="110"/>
      <c r="D441" s="110"/>
      <c r="E441" s="110"/>
      <c r="F441" s="110"/>
      <c r="G441" s="110"/>
      <c r="H441" s="110"/>
      <c r="I441" s="110"/>
      <c r="J441" s="110"/>
      <c r="K441" s="110"/>
      <c r="L441" s="110"/>
      <c r="M441" s="110"/>
      <c r="N441" s="110"/>
      <c r="O441" s="110"/>
      <c r="P441" s="110"/>
      <c r="Q441" s="110"/>
      <c r="R441" s="110"/>
      <c r="S441" s="110"/>
      <c r="T441" s="110"/>
      <c r="U441" s="110"/>
      <c r="V441" s="110"/>
      <c r="W441" s="110"/>
      <c r="X441" s="110"/>
      <c r="Y441" s="110"/>
      <c r="Z441" s="110"/>
      <c r="AA441" s="110"/>
      <c r="AB441" s="110"/>
      <c r="AG441" s="110"/>
      <c r="AM441" s="109"/>
    </row>
    <row r="442" spans="2:39" x14ac:dyDescent="0.3">
      <c r="B442" s="110"/>
      <c r="C442" s="110"/>
      <c r="D442" s="110"/>
      <c r="E442" s="110"/>
      <c r="F442" s="110"/>
      <c r="G442" s="110"/>
      <c r="H442" s="110"/>
      <c r="I442" s="110"/>
      <c r="J442" s="110"/>
      <c r="K442" s="110"/>
      <c r="L442" s="110"/>
      <c r="M442" s="110"/>
      <c r="N442" s="110"/>
      <c r="O442" s="110"/>
      <c r="P442" s="110"/>
      <c r="Q442" s="110"/>
      <c r="R442" s="110"/>
      <c r="S442" s="110"/>
      <c r="T442" s="110"/>
      <c r="U442" s="110"/>
      <c r="V442" s="110"/>
      <c r="W442" s="110"/>
      <c r="X442" s="110"/>
      <c r="Y442" s="110"/>
      <c r="Z442" s="110"/>
      <c r="AA442" s="110"/>
      <c r="AB442" s="110"/>
      <c r="AG442" s="110"/>
      <c r="AM442" s="126"/>
    </row>
    <row r="443" spans="2:39" x14ac:dyDescent="0.3">
      <c r="B443" s="110"/>
      <c r="C443" s="110"/>
      <c r="D443" s="110"/>
      <c r="E443" s="110"/>
      <c r="F443" s="110"/>
      <c r="G443" s="110"/>
      <c r="H443" s="110"/>
      <c r="I443" s="110"/>
      <c r="J443" s="110"/>
      <c r="K443" s="110"/>
      <c r="L443" s="110"/>
      <c r="M443" s="110"/>
      <c r="N443" s="110"/>
      <c r="O443" s="110"/>
      <c r="P443" s="110"/>
      <c r="Q443" s="110"/>
      <c r="R443" s="110"/>
      <c r="S443" s="110"/>
      <c r="T443" s="110"/>
      <c r="U443" s="110"/>
      <c r="V443" s="110"/>
      <c r="W443" s="110"/>
      <c r="X443" s="110"/>
      <c r="Y443" s="110"/>
      <c r="Z443" s="110"/>
      <c r="AA443" s="110"/>
      <c r="AB443" s="110"/>
      <c r="AG443" s="110"/>
      <c r="AM443" s="126"/>
    </row>
    <row r="444" spans="2:39" x14ac:dyDescent="0.3">
      <c r="B444" s="110"/>
      <c r="C444" s="110"/>
      <c r="D444" s="110"/>
      <c r="E444" s="110"/>
      <c r="F444" s="110"/>
      <c r="G444" s="110"/>
      <c r="H444" s="110"/>
      <c r="I444" s="110"/>
      <c r="J444" s="110"/>
      <c r="K444" s="110"/>
      <c r="L444" s="110"/>
      <c r="M444" s="110"/>
      <c r="N444" s="110"/>
      <c r="O444" s="110"/>
      <c r="P444" s="110"/>
      <c r="Q444" s="110"/>
      <c r="R444" s="110"/>
      <c r="S444" s="110"/>
      <c r="T444" s="110"/>
      <c r="U444" s="110"/>
      <c r="V444" s="110"/>
      <c r="W444" s="110"/>
      <c r="X444" s="110"/>
      <c r="Y444" s="110"/>
      <c r="Z444" s="110"/>
      <c r="AA444" s="110"/>
      <c r="AB444" s="110"/>
      <c r="AG444" s="110"/>
      <c r="AM444" s="126"/>
    </row>
    <row r="445" spans="2:39" x14ac:dyDescent="0.3">
      <c r="B445" s="110"/>
      <c r="C445" s="110"/>
      <c r="D445" s="110"/>
      <c r="E445" s="110"/>
      <c r="F445" s="110"/>
      <c r="G445" s="110"/>
      <c r="H445" s="110"/>
      <c r="I445" s="110"/>
      <c r="J445" s="110"/>
      <c r="K445" s="110"/>
      <c r="L445" s="110"/>
      <c r="M445" s="110"/>
      <c r="N445" s="110"/>
      <c r="O445" s="110"/>
      <c r="P445" s="110"/>
      <c r="Q445" s="110"/>
      <c r="R445" s="110"/>
      <c r="S445" s="110"/>
      <c r="T445" s="110"/>
      <c r="U445" s="110"/>
      <c r="V445" s="110"/>
      <c r="W445" s="110"/>
      <c r="X445" s="110"/>
      <c r="Y445" s="110"/>
      <c r="Z445" s="110"/>
      <c r="AA445" s="110"/>
      <c r="AB445" s="110"/>
      <c r="AG445" s="110"/>
      <c r="AM445" s="126"/>
    </row>
    <row r="446" spans="2:39" x14ac:dyDescent="0.3">
      <c r="B446" s="110"/>
      <c r="C446" s="110"/>
      <c r="D446" s="110"/>
      <c r="E446" s="110"/>
      <c r="F446" s="110"/>
      <c r="G446" s="110"/>
      <c r="H446" s="110"/>
      <c r="I446" s="110"/>
      <c r="J446" s="110"/>
      <c r="K446" s="110"/>
      <c r="L446" s="110"/>
      <c r="M446" s="110"/>
      <c r="N446" s="110"/>
      <c r="O446" s="110"/>
      <c r="P446" s="110"/>
      <c r="Q446" s="110"/>
      <c r="R446" s="110"/>
      <c r="S446" s="110"/>
      <c r="T446" s="110"/>
      <c r="U446" s="110"/>
      <c r="V446" s="110"/>
      <c r="W446" s="110"/>
      <c r="X446" s="110"/>
      <c r="Y446" s="110"/>
      <c r="Z446" s="110"/>
      <c r="AA446" s="110"/>
      <c r="AB446" s="110"/>
      <c r="AG446" s="110"/>
      <c r="AM446" s="109"/>
    </row>
    <row r="447" spans="2:39" x14ac:dyDescent="0.3">
      <c r="B447" s="110"/>
      <c r="C447" s="110"/>
      <c r="D447" s="110"/>
      <c r="E447" s="110"/>
      <c r="F447" s="110"/>
      <c r="G447" s="110"/>
      <c r="H447" s="110"/>
      <c r="I447" s="110"/>
      <c r="J447" s="110"/>
      <c r="K447" s="110"/>
      <c r="L447" s="110"/>
      <c r="M447" s="110"/>
      <c r="N447" s="110"/>
      <c r="O447" s="110"/>
      <c r="P447" s="110"/>
      <c r="Q447" s="110"/>
      <c r="R447" s="110"/>
      <c r="S447" s="110"/>
      <c r="T447" s="110"/>
      <c r="U447" s="110"/>
      <c r="V447" s="110"/>
      <c r="W447" s="110"/>
      <c r="X447" s="110"/>
      <c r="Y447" s="110"/>
      <c r="Z447" s="110"/>
      <c r="AA447" s="110"/>
      <c r="AB447" s="110"/>
      <c r="AG447" s="110"/>
      <c r="AM447" s="126"/>
    </row>
    <row r="448" spans="2:39" x14ac:dyDescent="0.3">
      <c r="B448" s="110"/>
      <c r="C448" s="110"/>
      <c r="D448" s="110"/>
      <c r="E448" s="110"/>
      <c r="F448" s="110"/>
      <c r="G448" s="110"/>
      <c r="H448" s="110"/>
      <c r="I448" s="110"/>
      <c r="J448" s="110"/>
      <c r="K448" s="110"/>
      <c r="L448" s="110"/>
      <c r="M448" s="110"/>
      <c r="N448" s="110"/>
      <c r="O448" s="110"/>
      <c r="P448" s="110"/>
      <c r="Q448" s="110"/>
      <c r="R448" s="110"/>
      <c r="S448" s="110"/>
      <c r="T448" s="110"/>
      <c r="U448" s="110"/>
      <c r="V448" s="110"/>
      <c r="W448" s="110"/>
      <c r="X448" s="110"/>
      <c r="Y448" s="110"/>
      <c r="Z448" s="110"/>
      <c r="AA448" s="110"/>
      <c r="AB448" s="110"/>
      <c r="AG448" s="110"/>
      <c r="AM448" s="126"/>
    </row>
    <row r="449" spans="2:39" x14ac:dyDescent="0.3">
      <c r="B449" s="110"/>
      <c r="C449" s="110"/>
      <c r="D449" s="110"/>
      <c r="E449" s="110"/>
      <c r="F449" s="110"/>
      <c r="G449" s="110"/>
      <c r="H449" s="110"/>
      <c r="I449" s="110"/>
      <c r="J449" s="110"/>
      <c r="K449" s="110"/>
      <c r="L449" s="110"/>
      <c r="M449" s="110"/>
      <c r="N449" s="110"/>
      <c r="O449" s="110"/>
      <c r="P449" s="110"/>
      <c r="Q449" s="110"/>
      <c r="R449" s="110"/>
      <c r="S449" s="110"/>
      <c r="T449" s="110"/>
      <c r="U449" s="110"/>
      <c r="V449" s="110"/>
      <c r="W449" s="110"/>
      <c r="X449" s="110"/>
      <c r="Y449" s="110"/>
      <c r="Z449" s="110"/>
      <c r="AA449" s="110"/>
      <c r="AB449" s="110"/>
      <c r="AG449" s="110"/>
      <c r="AM449" s="126"/>
    </row>
    <row r="450" spans="2:39" x14ac:dyDescent="0.3">
      <c r="B450" s="110"/>
      <c r="C450" s="110"/>
      <c r="D450" s="110"/>
      <c r="E450" s="110"/>
      <c r="F450" s="110"/>
      <c r="G450" s="110"/>
      <c r="H450" s="110"/>
      <c r="I450" s="110"/>
      <c r="J450" s="110"/>
      <c r="K450" s="110"/>
      <c r="L450" s="110"/>
      <c r="M450" s="110"/>
      <c r="N450" s="110"/>
      <c r="O450" s="110"/>
      <c r="P450" s="110"/>
      <c r="Q450" s="110"/>
      <c r="R450" s="110"/>
      <c r="S450" s="110"/>
      <c r="T450" s="110"/>
      <c r="U450" s="110"/>
      <c r="V450" s="110"/>
      <c r="W450" s="110"/>
      <c r="X450" s="110"/>
      <c r="Y450" s="110"/>
      <c r="Z450" s="110"/>
      <c r="AA450" s="110"/>
      <c r="AB450" s="110"/>
      <c r="AG450" s="110"/>
      <c r="AM450" s="126"/>
    </row>
    <row r="451" spans="2:39" x14ac:dyDescent="0.3">
      <c r="B451" s="110"/>
      <c r="C451" s="110"/>
      <c r="D451" s="110"/>
      <c r="E451" s="110"/>
      <c r="F451" s="110"/>
      <c r="G451" s="110"/>
      <c r="H451" s="110"/>
      <c r="I451" s="110"/>
      <c r="J451" s="110"/>
      <c r="K451" s="110"/>
      <c r="L451" s="110"/>
      <c r="M451" s="110"/>
      <c r="N451" s="110"/>
      <c r="O451" s="110"/>
      <c r="P451" s="110"/>
      <c r="Q451" s="110"/>
      <c r="R451" s="110"/>
      <c r="S451" s="110"/>
      <c r="T451" s="110"/>
      <c r="U451" s="110"/>
      <c r="V451" s="110"/>
      <c r="W451" s="110"/>
      <c r="X451" s="110"/>
      <c r="Y451" s="110"/>
      <c r="Z451" s="110"/>
      <c r="AA451" s="110"/>
      <c r="AB451" s="110"/>
      <c r="AG451" s="110"/>
      <c r="AM451" s="109"/>
    </row>
    <row r="452" spans="2:39" x14ac:dyDescent="0.3">
      <c r="B452" s="110"/>
      <c r="C452" s="110"/>
      <c r="D452" s="110"/>
      <c r="E452" s="110"/>
      <c r="F452" s="110"/>
      <c r="G452" s="110"/>
      <c r="H452" s="110"/>
      <c r="I452" s="110"/>
      <c r="J452" s="110"/>
      <c r="K452" s="110"/>
      <c r="L452" s="110"/>
      <c r="M452" s="110"/>
      <c r="N452" s="110"/>
      <c r="O452" s="110"/>
      <c r="P452" s="110"/>
      <c r="Q452" s="110"/>
      <c r="R452" s="110"/>
      <c r="S452" s="110"/>
      <c r="T452" s="110"/>
      <c r="U452" s="110"/>
      <c r="V452" s="110"/>
      <c r="W452" s="110"/>
      <c r="X452" s="110"/>
      <c r="Y452" s="110"/>
      <c r="Z452" s="110"/>
      <c r="AA452" s="110"/>
      <c r="AB452" s="110"/>
      <c r="AG452" s="110"/>
      <c r="AM452" s="126"/>
    </row>
    <row r="453" spans="2:39" x14ac:dyDescent="0.3">
      <c r="B453" s="110"/>
      <c r="C453" s="110"/>
      <c r="D453" s="110"/>
      <c r="E453" s="110"/>
      <c r="F453" s="110"/>
      <c r="G453" s="110"/>
      <c r="H453" s="110"/>
      <c r="I453" s="110"/>
      <c r="J453" s="110"/>
      <c r="K453" s="110"/>
      <c r="L453" s="110"/>
      <c r="M453" s="110"/>
      <c r="N453" s="110"/>
      <c r="O453" s="110"/>
      <c r="P453" s="110"/>
      <c r="Q453" s="110"/>
      <c r="R453" s="110"/>
      <c r="S453" s="110"/>
      <c r="T453" s="110"/>
      <c r="U453" s="110"/>
      <c r="V453" s="110"/>
      <c r="W453" s="110"/>
      <c r="X453" s="110"/>
      <c r="Y453" s="110"/>
      <c r="Z453" s="110"/>
      <c r="AA453" s="110"/>
      <c r="AB453" s="110"/>
      <c r="AG453" s="110"/>
      <c r="AM453" s="126"/>
    </row>
    <row r="454" spans="2:39" x14ac:dyDescent="0.3">
      <c r="B454" s="110"/>
      <c r="C454" s="110"/>
      <c r="D454" s="110"/>
      <c r="E454" s="110"/>
      <c r="F454" s="110"/>
      <c r="G454" s="110"/>
      <c r="H454" s="110"/>
      <c r="I454" s="110"/>
      <c r="J454" s="110"/>
      <c r="K454" s="110"/>
      <c r="L454" s="110"/>
      <c r="M454" s="110"/>
      <c r="N454" s="110"/>
      <c r="O454" s="110"/>
      <c r="P454" s="110"/>
      <c r="Q454" s="110"/>
      <c r="R454" s="110"/>
      <c r="S454" s="110"/>
      <c r="T454" s="110"/>
      <c r="U454" s="110"/>
      <c r="V454" s="110"/>
      <c r="W454" s="110"/>
      <c r="X454" s="110"/>
      <c r="Y454" s="110"/>
      <c r="Z454" s="110"/>
      <c r="AA454" s="110"/>
      <c r="AB454" s="110"/>
      <c r="AG454" s="110"/>
      <c r="AM454" s="126"/>
    </row>
    <row r="455" spans="2:39" x14ac:dyDescent="0.3">
      <c r="B455" s="110"/>
      <c r="C455" s="110"/>
      <c r="D455" s="110"/>
      <c r="E455" s="110"/>
      <c r="F455" s="110"/>
      <c r="G455" s="110"/>
      <c r="H455" s="110"/>
      <c r="I455" s="110"/>
      <c r="J455" s="110"/>
      <c r="K455" s="110"/>
      <c r="L455" s="110"/>
      <c r="M455" s="110"/>
      <c r="N455" s="110"/>
      <c r="O455" s="110"/>
      <c r="P455" s="110"/>
      <c r="Q455" s="110"/>
      <c r="R455" s="110"/>
      <c r="S455" s="110"/>
      <c r="T455" s="110"/>
      <c r="U455" s="110"/>
      <c r="V455" s="110"/>
      <c r="W455" s="110"/>
      <c r="X455" s="110"/>
      <c r="Y455" s="110"/>
      <c r="Z455" s="110"/>
      <c r="AA455" s="110"/>
      <c r="AB455" s="110"/>
      <c r="AG455" s="110"/>
      <c r="AM455" s="126"/>
    </row>
    <row r="456" spans="2:39" x14ac:dyDescent="0.3">
      <c r="B456" s="110"/>
      <c r="C456" s="110"/>
      <c r="D456" s="110"/>
      <c r="E456" s="110"/>
      <c r="F456" s="110"/>
      <c r="G456" s="110"/>
      <c r="H456" s="110"/>
      <c r="I456" s="110"/>
      <c r="J456" s="110"/>
      <c r="K456" s="110"/>
      <c r="L456" s="110"/>
      <c r="M456" s="110"/>
      <c r="N456" s="110"/>
      <c r="O456" s="110"/>
      <c r="P456" s="110"/>
      <c r="Q456" s="110"/>
      <c r="R456" s="110"/>
      <c r="S456" s="110"/>
      <c r="T456" s="110"/>
      <c r="U456" s="110"/>
      <c r="V456" s="110"/>
      <c r="W456" s="110"/>
      <c r="X456" s="110"/>
      <c r="Y456" s="110"/>
      <c r="Z456" s="110"/>
      <c r="AA456" s="110"/>
      <c r="AB456" s="110"/>
      <c r="AG456" s="110"/>
      <c r="AM456" s="109"/>
    </row>
    <row r="457" spans="2:39" x14ac:dyDescent="0.3">
      <c r="B457" s="110"/>
      <c r="C457" s="110"/>
      <c r="D457" s="110"/>
      <c r="E457" s="110"/>
      <c r="F457" s="110"/>
      <c r="G457" s="110"/>
      <c r="H457" s="110"/>
      <c r="I457" s="110"/>
      <c r="J457" s="110"/>
      <c r="K457" s="110"/>
      <c r="L457" s="110"/>
      <c r="M457" s="110"/>
      <c r="N457" s="110"/>
      <c r="O457" s="110"/>
      <c r="P457" s="110"/>
      <c r="Q457" s="110"/>
      <c r="R457" s="110"/>
      <c r="S457" s="110"/>
      <c r="T457" s="110"/>
      <c r="U457" s="110"/>
      <c r="V457" s="110"/>
      <c r="W457" s="110"/>
      <c r="X457" s="110"/>
      <c r="Y457" s="110"/>
      <c r="Z457" s="110"/>
      <c r="AA457" s="110"/>
      <c r="AB457" s="110"/>
      <c r="AG457" s="110"/>
      <c r="AM457" s="126"/>
    </row>
    <row r="458" spans="2:39" x14ac:dyDescent="0.3">
      <c r="B458" s="110"/>
      <c r="C458" s="110"/>
      <c r="D458" s="110"/>
      <c r="E458" s="110"/>
      <c r="F458" s="110"/>
      <c r="G458" s="110"/>
      <c r="H458" s="110"/>
      <c r="I458" s="110"/>
      <c r="J458" s="110"/>
      <c r="K458" s="110"/>
      <c r="L458" s="110"/>
      <c r="M458" s="110"/>
      <c r="N458" s="110"/>
      <c r="O458" s="110"/>
      <c r="P458" s="110"/>
      <c r="Q458" s="110"/>
      <c r="R458" s="110"/>
      <c r="S458" s="110"/>
      <c r="T458" s="110"/>
      <c r="U458" s="110"/>
      <c r="V458" s="110"/>
      <c r="W458" s="110"/>
      <c r="X458" s="110"/>
      <c r="Y458" s="110"/>
      <c r="Z458" s="110"/>
      <c r="AA458" s="110"/>
      <c r="AB458" s="110"/>
      <c r="AG458" s="110"/>
      <c r="AM458" s="126"/>
    </row>
    <row r="459" spans="2:39" x14ac:dyDescent="0.3">
      <c r="B459" s="110"/>
      <c r="C459" s="110"/>
      <c r="D459" s="110"/>
      <c r="E459" s="110"/>
      <c r="F459" s="110"/>
      <c r="G459" s="110"/>
      <c r="H459" s="110"/>
      <c r="I459" s="110"/>
      <c r="J459" s="110"/>
      <c r="K459" s="110"/>
      <c r="L459" s="110"/>
      <c r="M459" s="110"/>
      <c r="N459" s="110"/>
      <c r="O459" s="110"/>
      <c r="P459" s="110"/>
      <c r="Q459" s="110"/>
      <c r="R459" s="110"/>
      <c r="S459" s="110"/>
      <c r="T459" s="110"/>
      <c r="U459" s="110"/>
      <c r="V459" s="110"/>
      <c r="W459" s="110"/>
      <c r="X459" s="110"/>
      <c r="Y459" s="110"/>
      <c r="Z459" s="110"/>
      <c r="AA459" s="110"/>
      <c r="AB459" s="110"/>
      <c r="AG459" s="110"/>
      <c r="AM459" s="126"/>
    </row>
    <row r="460" spans="2:39" x14ac:dyDescent="0.3">
      <c r="B460" s="110"/>
      <c r="C460" s="110"/>
      <c r="D460" s="110"/>
      <c r="E460" s="110"/>
      <c r="F460" s="110"/>
      <c r="G460" s="110"/>
      <c r="H460" s="110"/>
      <c r="I460" s="110"/>
      <c r="J460" s="110"/>
      <c r="K460" s="110"/>
      <c r="L460" s="110"/>
      <c r="M460" s="110"/>
      <c r="N460" s="110"/>
      <c r="O460" s="110"/>
      <c r="P460" s="110"/>
      <c r="Q460" s="110"/>
      <c r="R460" s="110"/>
      <c r="S460" s="110"/>
      <c r="T460" s="110"/>
      <c r="U460" s="110"/>
      <c r="V460" s="110"/>
      <c r="W460" s="110"/>
      <c r="X460" s="110"/>
      <c r="Y460" s="110"/>
      <c r="Z460" s="110"/>
      <c r="AA460" s="110"/>
      <c r="AB460" s="110"/>
      <c r="AG460" s="110"/>
      <c r="AM460" s="126"/>
    </row>
    <row r="461" spans="2:39" x14ac:dyDescent="0.3">
      <c r="B461" s="110"/>
      <c r="C461" s="110"/>
      <c r="D461" s="110"/>
      <c r="E461" s="110"/>
      <c r="F461" s="110"/>
      <c r="G461" s="110"/>
      <c r="H461" s="110"/>
      <c r="I461" s="110"/>
      <c r="J461" s="110"/>
      <c r="K461" s="110"/>
      <c r="L461" s="110"/>
      <c r="M461" s="110"/>
      <c r="N461" s="110"/>
      <c r="O461" s="110"/>
      <c r="P461" s="110"/>
      <c r="Q461" s="110"/>
      <c r="R461" s="110"/>
      <c r="S461" s="110"/>
      <c r="T461" s="110"/>
      <c r="U461" s="110"/>
      <c r="V461" s="110"/>
      <c r="W461" s="110"/>
      <c r="X461" s="110"/>
      <c r="Y461" s="110"/>
      <c r="Z461" s="110"/>
      <c r="AA461" s="110"/>
      <c r="AB461" s="110"/>
      <c r="AG461" s="110"/>
      <c r="AM461" s="109"/>
    </row>
    <row r="462" spans="2:39" x14ac:dyDescent="0.3">
      <c r="B462" s="110"/>
      <c r="C462" s="110"/>
      <c r="D462" s="110"/>
      <c r="E462" s="110"/>
      <c r="F462" s="110"/>
      <c r="G462" s="110"/>
      <c r="H462" s="110"/>
      <c r="I462" s="110"/>
      <c r="J462" s="110"/>
      <c r="K462" s="110"/>
      <c r="L462" s="110"/>
      <c r="M462" s="110"/>
      <c r="N462" s="110"/>
      <c r="O462" s="110"/>
      <c r="P462" s="110"/>
      <c r="Q462" s="110"/>
      <c r="R462" s="110"/>
      <c r="S462" s="110"/>
      <c r="T462" s="110"/>
      <c r="U462" s="110"/>
      <c r="V462" s="110"/>
      <c r="W462" s="110"/>
      <c r="X462" s="110"/>
      <c r="Y462" s="110"/>
      <c r="Z462" s="110"/>
      <c r="AA462" s="110"/>
      <c r="AB462" s="110"/>
      <c r="AG462" s="110"/>
      <c r="AM462" s="126"/>
    </row>
    <row r="463" spans="2:39" x14ac:dyDescent="0.3">
      <c r="B463" s="110"/>
      <c r="C463" s="110"/>
      <c r="D463" s="110"/>
      <c r="E463" s="110"/>
      <c r="F463" s="110"/>
      <c r="G463" s="110"/>
      <c r="H463" s="110"/>
      <c r="I463" s="110"/>
      <c r="J463" s="110"/>
      <c r="K463" s="110"/>
      <c r="L463" s="110"/>
      <c r="M463" s="110"/>
      <c r="N463" s="110"/>
      <c r="O463" s="110"/>
      <c r="P463" s="110"/>
      <c r="Q463" s="110"/>
      <c r="R463" s="110"/>
      <c r="S463" s="110"/>
      <c r="T463" s="110"/>
      <c r="U463" s="110"/>
      <c r="V463" s="110"/>
      <c r="W463" s="110"/>
      <c r="X463" s="110"/>
      <c r="Y463" s="110"/>
      <c r="Z463" s="110"/>
      <c r="AA463" s="110"/>
      <c r="AB463" s="110"/>
      <c r="AG463" s="110"/>
      <c r="AM463" s="126"/>
    </row>
    <row r="464" spans="2:39" x14ac:dyDescent="0.3">
      <c r="B464" s="110"/>
      <c r="C464" s="110"/>
      <c r="D464" s="110"/>
      <c r="E464" s="110"/>
      <c r="F464" s="110"/>
      <c r="G464" s="110"/>
      <c r="H464" s="110"/>
      <c r="I464" s="110"/>
      <c r="J464" s="110"/>
      <c r="K464" s="110"/>
      <c r="L464" s="110"/>
      <c r="M464" s="110"/>
      <c r="N464" s="110"/>
      <c r="O464" s="110"/>
      <c r="P464" s="110"/>
      <c r="Q464" s="110"/>
      <c r="R464" s="110"/>
      <c r="S464" s="110"/>
      <c r="T464" s="110"/>
      <c r="U464" s="110"/>
      <c r="V464" s="110"/>
      <c r="W464" s="110"/>
      <c r="X464" s="110"/>
      <c r="Y464" s="110"/>
      <c r="Z464" s="110"/>
      <c r="AA464" s="110"/>
      <c r="AB464" s="110"/>
      <c r="AG464" s="110"/>
      <c r="AM464" s="126"/>
    </row>
    <row r="465" spans="2:39" x14ac:dyDescent="0.3">
      <c r="B465" s="110"/>
      <c r="C465" s="110"/>
      <c r="D465" s="110"/>
      <c r="E465" s="110"/>
      <c r="F465" s="110"/>
      <c r="G465" s="110"/>
      <c r="H465" s="110"/>
      <c r="I465" s="110"/>
      <c r="J465" s="110"/>
      <c r="K465" s="110"/>
      <c r="L465" s="110"/>
      <c r="M465" s="110"/>
      <c r="N465" s="110"/>
      <c r="O465" s="110"/>
      <c r="P465" s="110"/>
      <c r="Q465" s="110"/>
      <c r="R465" s="110"/>
      <c r="S465" s="110"/>
      <c r="T465" s="110"/>
      <c r="U465" s="110"/>
      <c r="V465" s="110"/>
      <c r="W465" s="110"/>
      <c r="X465" s="110"/>
      <c r="Y465" s="110"/>
      <c r="Z465" s="110"/>
      <c r="AA465" s="110"/>
      <c r="AB465" s="110"/>
      <c r="AG465" s="110"/>
      <c r="AM465" s="126"/>
    </row>
    <row r="466" spans="2:39" x14ac:dyDescent="0.3">
      <c r="B466" s="110"/>
      <c r="C466" s="110"/>
      <c r="D466" s="110"/>
      <c r="E466" s="110"/>
      <c r="F466" s="110"/>
      <c r="G466" s="110"/>
      <c r="H466" s="110"/>
      <c r="I466" s="110"/>
      <c r="J466" s="110"/>
      <c r="K466" s="110"/>
      <c r="L466" s="110"/>
      <c r="M466" s="110"/>
      <c r="N466" s="110"/>
      <c r="O466" s="110"/>
      <c r="P466" s="110"/>
      <c r="Q466" s="110"/>
      <c r="R466" s="110"/>
      <c r="S466" s="110"/>
      <c r="T466" s="110"/>
      <c r="U466" s="110"/>
      <c r="V466" s="110"/>
      <c r="W466" s="110"/>
      <c r="X466" s="110"/>
      <c r="Y466" s="110"/>
      <c r="Z466" s="110"/>
      <c r="AA466" s="110"/>
      <c r="AB466" s="110"/>
      <c r="AG466" s="110"/>
      <c r="AM466" s="109"/>
    </row>
    <row r="467" spans="2:39" x14ac:dyDescent="0.3">
      <c r="B467" s="110"/>
      <c r="C467" s="110"/>
      <c r="D467" s="110"/>
      <c r="E467" s="110"/>
      <c r="F467" s="110"/>
      <c r="G467" s="110"/>
      <c r="H467" s="110"/>
      <c r="I467" s="110"/>
      <c r="J467" s="110"/>
      <c r="K467" s="110"/>
      <c r="L467" s="110"/>
      <c r="M467" s="110"/>
      <c r="N467" s="110"/>
      <c r="O467" s="110"/>
      <c r="P467" s="110"/>
      <c r="Q467" s="110"/>
      <c r="R467" s="110"/>
      <c r="S467" s="110"/>
      <c r="T467" s="110"/>
      <c r="U467" s="110"/>
      <c r="V467" s="110"/>
      <c r="W467" s="110"/>
      <c r="X467" s="110"/>
      <c r="Y467" s="110"/>
      <c r="Z467" s="110"/>
      <c r="AA467" s="110"/>
      <c r="AB467" s="110"/>
      <c r="AG467" s="110"/>
      <c r="AM467" s="126"/>
    </row>
    <row r="468" spans="2:39" x14ac:dyDescent="0.3">
      <c r="B468" s="110"/>
      <c r="C468" s="110"/>
      <c r="D468" s="110"/>
      <c r="E468" s="110"/>
      <c r="F468" s="110"/>
      <c r="G468" s="110"/>
      <c r="H468" s="110"/>
      <c r="I468" s="110"/>
      <c r="J468" s="110"/>
      <c r="K468" s="110"/>
      <c r="L468" s="110"/>
      <c r="M468" s="110"/>
      <c r="N468" s="110"/>
      <c r="O468" s="110"/>
      <c r="P468" s="110"/>
      <c r="Q468" s="110"/>
      <c r="R468" s="110"/>
      <c r="S468" s="110"/>
      <c r="T468" s="110"/>
      <c r="U468" s="110"/>
      <c r="V468" s="110"/>
      <c r="W468" s="110"/>
      <c r="X468" s="110"/>
      <c r="Y468" s="110"/>
      <c r="Z468" s="110"/>
      <c r="AA468" s="110"/>
      <c r="AB468" s="110"/>
      <c r="AG468" s="110"/>
      <c r="AM468" s="126"/>
    </row>
    <row r="469" spans="2:39" x14ac:dyDescent="0.3">
      <c r="B469" s="110"/>
      <c r="C469" s="110"/>
      <c r="D469" s="110"/>
      <c r="E469" s="110"/>
      <c r="F469" s="110"/>
      <c r="G469" s="110"/>
      <c r="H469" s="110"/>
      <c r="I469" s="110"/>
      <c r="J469" s="110"/>
      <c r="K469" s="110"/>
      <c r="L469" s="110"/>
      <c r="M469" s="110"/>
      <c r="N469" s="110"/>
      <c r="O469" s="110"/>
      <c r="P469" s="110"/>
      <c r="Q469" s="110"/>
      <c r="R469" s="110"/>
      <c r="S469" s="110"/>
      <c r="T469" s="110"/>
      <c r="U469" s="110"/>
      <c r="V469" s="110"/>
      <c r="W469" s="110"/>
      <c r="X469" s="110"/>
      <c r="Y469" s="110"/>
      <c r="Z469" s="110"/>
      <c r="AA469" s="110"/>
      <c r="AB469" s="110"/>
      <c r="AG469" s="110"/>
      <c r="AM469" s="126"/>
    </row>
    <row r="470" spans="2:39" x14ac:dyDescent="0.3">
      <c r="B470" s="110"/>
      <c r="C470" s="110"/>
      <c r="D470" s="110"/>
      <c r="E470" s="110"/>
      <c r="F470" s="110"/>
      <c r="G470" s="110"/>
      <c r="H470" s="110"/>
      <c r="I470" s="110"/>
      <c r="J470" s="110"/>
      <c r="K470" s="110"/>
      <c r="L470" s="110"/>
      <c r="M470" s="110"/>
      <c r="N470" s="110"/>
      <c r="O470" s="110"/>
      <c r="P470" s="110"/>
      <c r="Q470" s="110"/>
      <c r="R470" s="110"/>
      <c r="S470" s="110"/>
      <c r="T470" s="110"/>
      <c r="U470" s="110"/>
      <c r="V470" s="110"/>
      <c r="W470" s="110"/>
      <c r="X470" s="110"/>
      <c r="Y470" s="110"/>
      <c r="Z470" s="110"/>
      <c r="AA470" s="110"/>
      <c r="AB470" s="110"/>
      <c r="AG470" s="110"/>
      <c r="AM470" s="126"/>
    </row>
    <row r="471" spans="2:39" x14ac:dyDescent="0.3">
      <c r="B471" s="110"/>
      <c r="C471" s="110"/>
      <c r="D471" s="110"/>
      <c r="E471" s="110"/>
      <c r="F471" s="110"/>
      <c r="G471" s="110"/>
      <c r="H471" s="110"/>
      <c r="I471" s="110"/>
      <c r="J471" s="110"/>
      <c r="K471" s="110"/>
      <c r="L471" s="110"/>
      <c r="M471" s="110"/>
      <c r="N471" s="110"/>
      <c r="O471" s="110"/>
      <c r="P471" s="110"/>
      <c r="Q471" s="110"/>
      <c r="R471" s="110"/>
      <c r="S471" s="110"/>
      <c r="T471" s="110"/>
      <c r="U471" s="110"/>
      <c r="V471" s="110"/>
      <c r="W471" s="110"/>
      <c r="X471" s="110"/>
      <c r="Y471" s="110"/>
      <c r="Z471" s="110"/>
      <c r="AA471" s="110"/>
      <c r="AB471" s="110"/>
      <c r="AG471" s="110"/>
      <c r="AM471" s="109"/>
    </row>
    <row r="472" spans="2:39" x14ac:dyDescent="0.3">
      <c r="B472" s="110"/>
      <c r="C472" s="110"/>
      <c r="D472" s="110"/>
      <c r="E472" s="110"/>
      <c r="F472" s="110"/>
      <c r="G472" s="110"/>
      <c r="H472" s="110"/>
      <c r="I472" s="110"/>
      <c r="J472" s="110"/>
      <c r="K472" s="110"/>
      <c r="L472" s="110"/>
      <c r="M472" s="110"/>
      <c r="N472" s="110"/>
      <c r="O472" s="110"/>
      <c r="P472" s="110"/>
      <c r="Q472" s="110"/>
      <c r="R472" s="110"/>
      <c r="S472" s="110"/>
      <c r="T472" s="110"/>
      <c r="U472" s="110"/>
      <c r="V472" s="110"/>
      <c r="W472" s="110"/>
      <c r="X472" s="110"/>
      <c r="Y472" s="110"/>
      <c r="Z472" s="110"/>
      <c r="AA472" s="110"/>
      <c r="AB472" s="110"/>
    </row>
    <row r="473" spans="2:39" x14ac:dyDescent="0.3">
      <c r="B473" s="110"/>
      <c r="C473" s="110"/>
      <c r="D473" s="110"/>
      <c r="E473" s="110"/>
      <c r="F473" s="110"/>
      <c r="G473" s="110"/>
      <c r="H473" s="110"/>
      <c r="I473" s="110"/>
      <c r="J473" s="110"/>
      <c r="K473" s="110"/>
      <c r="L473" s="110"/>
      <c r="M473" s="110"/>
      <c r="N473" s="110"/>
      <c r="O473" s="110"/>
      <c r="P473" s="110"/>
      <c r="Q473" s="110"/>
      <c r="R473" s="110"/>
      <c r="S473" s="110"/>
      <c r="T473" s="110"/>
      <c r="U473" s="110"/>
      <c r="V473" s="110"/>
      <c r="W473" s="110"/>
      <c r="X473" s="110"/>
      <c r="Y473" s="110"/>
      <c r="Z473" s="110"/>
      <c r="AA473" s="110"/>
      <c r="AB473" s="110"/>
    </row>
    <row r="474" spans="2:39" x14ac:dyDescent="0.3">
      <c r="B474" s="110"/>
      <c r="C474" s="110"/>
      <c r="D474" s="110"/>
      <c r="E474" s="110"/>
      <c r="F474" s="110"/>
      <c r="G474" s="110"/>
      <c r="H474" s="110"/>
      <c r="I474" s="110"/>
      <c r="J474" s="110"/>
      <c r="K474" s="110"/>
      <c r="L474" s="110"/>
      <c r="M474" s="110"/>
      <c r="N474" s="110"/>
      <c r="O474" s="110"/>
      <c r="P474" s="110"/>
      <c r="Q474" s="110"/>
      <c r="R474" s="110"/>
      <c r="S474" s="110"/>
      <c r="T474" s="110"/>
      <c r="U474" s="110"/>
      <c r="V474" s="110"/>
      <c r="W474" s="110"/>
      <c r="X474" s="110"/>
      <c r="Y474" s="110"/>
      <c r="Z474" s="110"/>
      <c r="AA474" s="110"/>
      <c r="AB474" s="110"/>
    </row>
    <row r="475" spans="2:39" x14ac:dyDescent="0.3">
      <c r="B475" s="110"/>
      <c r="C475" s="110"/>
      <c r="D475" s="110"/>
      <c r="E475" s="110"/>
      <c r="F475" s="110"/>
      <c r="G475" s="110"/>
      <c r="H475" s="110"/>
      <c r="I475" s="110"/>
      <c r="J475" s="110"/>
      <c r="K475" s="110"/>
      <c r="L475" s="110"/>
      <c r="M475" s="110"/>
      <c r="N475" s="110"/>
      <c r="O475" s="110"/>
      <c r="P475" s="110"/>
      <c r="Q475" s="110"/>
      <c r="R475" s="110"/>
      <c r="S475" s="110"/>
      <c r="T475" s="110"/>
      <c r="U475" s="110"/>
      <c r="V475" s="110"/>
      <c r="W475" s="110"/>
      <c r="X475" s="110"/>
      <c r="Y475" s="110"/>
      <c r="Z475" s="110"/>
      <c r="AA475" s="110"/>
      <c r="AB475" s="110"/>
    </row>
    <row r="476" spans="2:39" x14ac:dyDescent="0.3">
      <c r="B476" s="110"/>
      <c r="C476" s="110"/>
      <c r="D476" s="110"/>
      <c r="E476" s="110"/>
      <c r="F476" s="110"/>
      <c r="G476" s="110"/>
      <c r="H476" s="110"/>
      <c r="I476" s="110"/>
      <c r="J476" s="110"/>
      <c r="K476" s="110"/>
      <c r="L476" s="110"/>
      <c r="M476" s="110"/>
      <c r="N476" s="110"/>
      <c r="O476" s="110"/>
      <c r="P476" s="110"/>
      <c r="Q476" s="110"/>
      <c r="R476" s="110"/>
      <c r="S476" s="110"/>
      <c r="T476" s="110"/>
      <c r="U476" s="110"/>
      <c r="V476" s="110"/>
      <c r="W476" s="110"/>
      <c r="X476" s="110"/>
      <c r="Y476" s="110"/>
      <c r="Z476" s="110"/>
      <c r="AA476" s="110"/>
      <c r="AB476" s="110"/>
    </row>
    <row r="477" spans="2:39" x14ac:dyDescent="0.3">
      <c r="B477" s="110"/>
      <c r="C477" s="110"/>
      <c r="D477" s="110"/>
      <c r="E477" s="110"/>
      <c r="F477" s="110"/>
      <c r="G477" s="110"/>
      <c r="H477" s="110"/>
      <c r="I477" s="110"/>
      <c r="J477" s="110"/>
      <c r="K477" s="110"/>
      <c r="L477" s="110"/>
      <c r="M477" s="110"/>
      <c r="N477" s="110"/>
      <c r="O477" s="110"/>
      <c r="P477" s="110"/>
      <c r="Q477" s="110"/>
      <c r="R477" s="110"/>
      <c r="S477" s="110"/>
      <c r="T477" s="110"/>
      <c r="U477" s="110"/>
      <c r="V477" s="110"/>
      <c r="W477" s="110"/>
      <c r="X477" s="110"/>
      <c r="Y477" s="110"/>
      <c r="Z477" s="110"/>
      <c r="AA477" s="110"/>
      <c r="AB477" s="110"/>
    </row>
    <row r="478" spans="2:39" x14ac:dyDescent="0.3">
      <c r="B478" s="110"/>
      <c r="C478" s="110"/>
      <c r="D478" s="110"/>
      <c r="E478" s="110"/>
      <c r="F478" s="110"/>
      <c r="G478" s="110"/>
      <c r="H478" s="110"/>
      <c r="I478" s="110"/>
      <c r="J478" s="110"/>
      <c r="K478" s="110"/>
      <c r="L478" s="110"/>
      <c r="M478" s="110"/>
      <c r="N478" s="110"/>
      <c r="O478" s="110"/>
      <c r="P478" s="110"/>
      <c r="Q478" s="110"/>
      <c r="R478" s="110"/>
      <c r="S478" s="110"/>
      <c r="T478" s="110"/>
      <c r="U478" s="110"/>
      <c r="V478" s="110"/>
      <c r="W478" s="110"/>
      <c r="X478" s="110"/>
      <c r="Y478" s="110"/>
      <c r="Z478" s="110"/>
      <c r="AA478" s="110"/>
      <c r="AB478" s="110"/>
    </row>
    <row r="479" spans="2:39" x14ac:dyDescent="0.3">
      <c r="B479" s="110"/>
      <c r="C479" s="110"/>
      <c r="D479" s="110"/>
      <c r="E479" s="110"/>
      <c r="F479" s="110"/>
      <c r="G479" s="110"/>
      <c r="H479" s="110"/>
      <c r="I479" s="110"/>
      <c r="J479" s="110"/>
      <c r="K479" s="110"/>
      <c r="L479" s="110"/>
      <c r="M479" s="110"/>
      <c r="N479" s="110"/>
      <c r="O479" s="110"/>
      <c r="P479" s="110"/>
      <c r="Q479" s="110"/>
      <c r="R479" s="110"/>
      <c r="S479" s="110"/>
      <c r="T479" s="110"/>
      <c r="U479" s="110"/>
      <c r="V479" s="110"/>
      <c r="W479" s="110"/>
      <c r="X479" s="110"/>
      <c r="Y479" s="110"/>
      <c r="Z479" s="110"/>
      <c r="AA479" s="110"/>
      <c r="AB479" s="110"/>
    </row>
    <row r="480" spans="2:39" x14ac:dyDescent="0.3">
      <c r="B480" s="110"/>
      <c r="C480" s="110"/>
      <c r="D480" s="110"/>
      <c r="E480" s="110"/>
      <c r="F480" s="110"/>
      <c r="G480" s="110"/>
      <c r="H480" s="110"/>
      <c r="I480" s="110"/>
      <c r="J480" s="110"/>
      <c r="K480" s="110"/>
      <c r="L480" s="110"/>
      <c r="M480" s="110"/>
      <c r="N480" s="110"/>
      <c r="O480" s="110"/>
      <c r="P480" s="110"/>
      <c r="Q480" s="110"/>
      <c r="R480" s="110"/>
      <c r="S480" s="110"/>
      <c r="T480" s="110"/>
      <c r="U480" s="110"/>
      <c r="V480" s="110"/>
      <c r="W480" s="110"/>
      <c r="X480" s="110"/>
      <c r="Y480" s="110"/>
      <c r="Z480" s="110"/>
      <c r="AA480" s="110"/>
      <c r="AB480" s="110"/>
    </row>
    <row r="481" spans="2:28" x14ac:dyDescent="0.3">
      <c r="B481" s="110"/>
      <c r="C481" s="110"/>
      <c r="D481" s="110"/>
      <c r="E481" s="110"/>
      <c r="F481" s="110"/>
      <c r="G481" s="110"/>
      <c r="H481" s="110"/>
      <c r="I481" s="110"/>
      <c r="J481" s="110"/>
      <c r="K481" s="110"/>
      <c r="L481" s="110"/>
      <c r="M481" s="110"/>
      <c r="N481" s="110"/>
      <c r="O481" s="110"/>
      <c r="P481" s="110"/>
      <c r="Q481" s="110"/>
      <c r="R481" s="110"/>
      <c r="S481" s="110"/>
      <c r="T481" s="110"/>
      <c r="U481" s="110"/>
      <c r="V481" s="110"/>
      <c r="W481" s="110"/>
      <c r="X481" s="110"/>
      <c r="Y481" s="110"/>
      <c r="Z481" s="110"/>
      <c r="AA481" s="110"/>
      <c r="AB481" s="110"/>
    </row>
    <row r="482" spans="2:28" x14ac:dyDescent="0.3">
      <c r="B482" s="110"/>
      <c r="C482" s="110"/>
      <c r="D482" s="110"/>
      <c r="E482" s="110"/>
      <c r="F482" s="110"/>
      <c r="G482" s="110"/>
      <c r="H482" s="110"/>
      <c r="I482" s="110"/>
      <c r="J482" s="110"/>
      <c r="K482" s="110"/>
      <c r="L482" s="110"/>
      <c r="M482" s="110"/>
      <c r="N482" s="110"/>
      <c r="O482" s="110"/>
      <c r="P482" s="110"/>
      <c r="Q482" s="110"/>
      <c r="R482" s="110"/>
      <c r="S482" s="110"/>
      <c r="T482" s="110"/>
      <c r="U482" s="110"/>
      <c r="V482" s="110"/>
      <c r="W482" s="110"/>
      <c r="X482" s="110"/>
      <c r="Y482" s="110"/>
      <c r="Z482" s="110"/>
      <c r="AA482" s="110"/>
      <c r="AB482" s="110"/>
    </row>
    <row r="483" spans="2:28" x14ac:dyDescent="0.3">
      <c r="B483" s="110"/>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0"/>
      <c r="Z483" s="110"/>
      <c r="AA483" s="110"/>
      <c r="AB483" s="110"/>
    </row>
    <row r="484" spans="2:28" x14ac:dyDescent="0.3">
      <c r="B484" s="110"/>
      <c r="C484" s="110"/>
      <c r="D484" s="110"/>
      <c r="E484" s="110"/>
      <c r="F484" s="110"/>
      <c r="G484" s="110"/>
      <c r="H484" s="110"/>
      <c r="I484" s="110"/>
      <c r="J484" s="110"/>
      <c r="K484" s="110"/>
      <c r="L484" s="110"/>
      <c r="M484" s="110"/>
      <c r="N484" s="110"/>
      <c r="O484" s="110"/>
      <c r="P484" s="110"/>
      <c r="Q484" s="110"/>
      <c r="R484" s="110"/>
      <c r="S484" s="110"/>
      <c r="T484" s="110"/>
      <c r="U484" s="110"/>
      <c r="V484" s="110"/>
      <c r="W484" s="110"/>
      <c r="X484" s="110"/>
      <c r="Y484" s="110"/>
      <c r="Z484" s="110"/>
      <c r="AA484" s="110"/>
      <c r="AB484" s="110"/>
    </row>
    <row r="485" spans="2:28" x14ac:dyDescent="0.3">
      <c r="B485" s="110"/>
      <c r="C485" s="110"/>
      <c r="D485" s="110"/>
      <c r="E485" s="110"/>
      <c r="F485" s="110"/>
      <c r="G485" s="110"/>
      <c r="H485" s="110"/>
      <c r="I485" s="110"/>
      <c r="J485" s="110"/>
      <c r="K485" s="110"/>
      <c r="L485" s="110"/>
      <c r="M485" s="110"/>
      <c r="N485" s="110"/>
      <c r="O485" s="110"/>
      <c r="P485" s="110"/>
      <c r="Q485" s="110"/>
      <c r="R485" s="110"/>
      <c r="S485" s="110"/>
      <c r="T485" s="110"/>
      <c r="U485" s="110"/>
      <c r="V485" s="110"/>
      <c r="W485" s="110"/>
      <c r="X485" s="110"/>
      <c r="Y485" s="110"/>
      <c r="Z485" s="110"/>
      <c r="AA485" s="110"/>
      <c r="AB485" s="110"/>
    </row>
    <row r="486" spans="2:28" x14ac:dyDescent="0.3">
      <c r="B486" s="110"/>
      <c r="C486" s="110"/>
      <c r="D486" s="110"/>
      <c r="E486" s="110"/>
      <c r="F486" s="110"/>
      <c r="G486" s="110"/>
      <c r="H486" s="110"/>
      <c r="I486" s="110"/>
      <c r="J486" s="110"/>
      <c r="K486" s="110"/>
      <c r="L486" s="110"/>
      <c r="M486" s="110"/>
      <c r="N486" s="110"/>
      <c r="O486" s="110"/>
      <c r="P486" s="110"/>
      <c r="Q486" s="110"/>
      <c r="R486" s="110"/>
      <c r="S486" s="110"/>
      <c r="T486" s="110"/>
      <c r="U486" s="110"/>
      <c r="V486" s="110"/>
      <c r="W486" s="110"/>
      <c r="X486" s="110"/>
      <c r="Y486" s="110"/>
      <c r="Z486" s="110"/>
      <c r="AA486" s="110"/>
      <c r="AB486" s="110"/>
    </row>
    <row r="487" spans="2:28" x14ac:dyDescent="0.3">
      <c r="B487" s="110"/>
      <c r="C487" s="110"/>
      <c r="D487" s="110"/>
      <c r="E487" s="110"/>
      <c r="F487" s="110"/>
      <c r="G487" s="110"/>
      <c r="H487" s="110"/>
      <c r="I487" s="110"/>
      <c r="J487" s="110"/>
      <c r="K487" s="110"/>
      <c r="L487" s="110"/>
      <c r="M487" s="110"/>
      <c r="N487" s="110"/>
      <c r="O487" s="110"/>
      <c r="P487" s="110"/>
      <c r="Q487" s="110"/>
      <c r="R487" s="110"/>
      <c r="S487" s="110"/>
      <c r="T487" s="110"/>
      <c r="U487" s="110"/>
      <c r="V487" s="110"/>
      <c r="W487" s="110"/>
      <c r="X487" s="110"/>
      <c r="Y487" s="110"/>
      <c r="Z487" s="110"/>
      <c r="AA487" s="110"/>
      <c r="AB487" s="110"/>
    </row>
    <row r="488" spans="2:28" x14ac:dyDescent="0.3">
      <c r="B488" s="110"/>
      <c r="C488" s="110"/>
      <c r="D488" s="110"/>
      <c r="E488" s="110"/>
      <c r="F488" s="110"/>
      <c r="G488" s="110"/>
      <c r="H488" s="110"/>
      <c r="I488" s="110"/>
      <c r="J488" s="110"/>
      <c r="K488" s="110"/>
      <c r="L488" s="110"/>
      <c r="M488" s="110"/>
      <c r="N488" s="110"/>
      <c r="O488" s="110"/>
      <c r="P488" s="110"/>
      <c r="Q488" s="110"/>
      <c r="R488" s="110"/>
      <c r="S488" s="110"/>
      <c r="T488" s="110"/>
      <c r="U488" s="110"/>
      <c r="V488" s="110"/>
      <c r="W488" s="110"/>
      <c r="X488" s="110"/>
      <c r="Y488" s="110"/>
      <c r="Z488" s="110"/>
      <c r="AA488" s="110"/>
      <c r="AB488" s="110"/>
    </row>
    <row r="489" spans="2:28" x14ac:dyDescent="0.3">
      <c r="B489" s="110"/>
      <c r="C489" s="110"/>
      <c r="D489" s="110"/>
      <c r="E489" s="110"/>
      <c r="F489" s="110"/>
      <c r="G489" s="110"/>
      <c r="H489" s="110"/>
      <c r="I489" s="110"/>
      <c r="J489" s="110"/>
      <c r="K489" s="110"/>
      <c r="L489" s="110"/>
      <c r="M489" s="110"/>
      <c r="N489" s="110"/>
      <c r="O489" s="110"/>
      <c r="P489" s="110"/>
      <c r="Q489" s="110"/>
      <c r="R489" s="110"/>
      <c r="S489" s="110"/>
      <c r="T489" s="110"/>
      <c r="U489" s="110"/>
      <c r="V489" s="110"/>
      <c r="W489" s="110"/>
      <c r="X489" s="110"/>
      <c r="Y489" s="110"/>
      <c r="Z489" s="110"/>
      <c r="AA489" s="110"/>
      <c r="AB489" s="110"/>
    </row>
    <row r="490" spans="2:28" x14ac:dyDescent="0.3">
      <c r="B490" s="110"/>
      <c r="C490" s="110"/>
      <c r="D490" s="110"/>
      <c r="E490" s="110"/>
      <c r="F490" s="110"/>
      <c r="G490" s="110"/>
      <c r="H490" s="110"/>
      <c r="I490" s="110"/>
      <c r="J490" s="110"/>
      <c r="K490" s="110"/>
      <c r="L490" s="110"/>
      <c r="M490" s="110"/>
      <c r="N490" s="110"/>
      <c r="O490" s="110"/>
      <c r="P490" s="110"/>
      <c r="Q490" s="110"/>
      <c r="R490" s="110"/>
      <c r="S490" s="110"/>
      <c r="T490" s="110"/>
      <c r="U490" s="110"/>
      <c r="V490" s="110"/>
      <c r="W490" s="110"/>
      <c r="X490" s="110"/>
      <c r="Y490" s="110"/>
      <c r="Z490" s="110"/>
      <c r="AA490" s="110"/>
      <c r="AB490" s="110"/>
    </row>
    <row r="491" spans="2:28" x14ac:dyDescent="0.3">
      <c r="B491" s="110"/>
      <c r="C491" s="110"/>
      <c r="D491" s="110"/>
      <c r="E491" s="110"/>
      <c r="F491" s="110"/>
      <c r="G491" s="110"/>
      <c r="H491" s="110"/>
      <c r="I491" s="110"/>
      <c r="J491" s="110"/>
      <c r="K491" s="110"/>
      <c r="L491" s="110"/>
      <c r="M491" s="110"/>
      <c r="N491" s="110"/>
      <c r="O491" s="110"/>
      <c r="P491" s="110"/>
      <c r="Q491" s="110"/>
      <c r="R491" s="110"/>
      <c r="S491" s="110"/>
      <c r="T491" s="110"/>
      <c r="U491" s="110"/>
      <c r="V491" s="110"/>
      <c r="W491" s="110"/>
      <c r="X491" s="110"/>
      <c r="Y491" s="110"/>
      <c r="Z491" s="110"/>
      <c r="AA491" s="110"/>
      <c r="AB491" s="110"/>
    </row>
    <row r="492" spans="2:28" x14ac:dyDescent="0.3">
      <c r="B492" s="110"/>
      <c r="C492" s="110"/>
      <c r="D492" s="110"/>
      <c r="E492" s="110"/>
      <c r="F492" s="110"/>
      <c r="G492" s="110"/>
      <c r="H492" s="110"/>
      <c r="I492" s="110"/>
      <c r="J492" s="110"/>
      <c r="K492" s="110"/>
      <c r="L492" s="110"/>
      <c r="M492" s="110"/>
      <c r="N492" s="110"/>
      <c r="O492" s="110"/>
      <c r="P492" s="110"/>
      <c r="Q492" s="110"/>
      <c r="R492" s="110"/>
      <c r="S492" s="110"/>
      <c r="T492" s="110"/>
      <c r="U492" s="110"/>
      <c r="V492" s="110"/>
      <c r="W492" s="110"/>
      <c r="X492" s="110"/>
      <c r="Y492" s="110"/>
      <c r="Z492" s="110"/>
      <c r="AA492" s="110"/>
      <c r="AB492" s="110"/>
    </row>
    <row r="493" spans="2:28" x14ac:dyDescent="0.3">
      <c r="B493" s="110"/>
      <c r="C493" s="110"/>
      <c r="D493" s="110"/>
      <c r="E493" s="110"/>
      <c r="F493" s="110"/>
      <c r="G493" s="110"/>
      <c r="H493" s="110"/>
      <c r="I493" s="110"/>
      <c r="J493" s="110"/>
      <c r="K493" s="110"/>
      <c r="L493" s="110"/>
      <c r="M493" s="110"/>
      <c r="N493" s="110"/>
      <c r="O493" s="110"/>
      <c r="P493" s="110"/>
      <c r="Q493" s="110"/>
      <c r="R493" s="110"/>
      <c r="S493" s="110"/>
      <c r="T493" s="110"/>
      <c r="U493" s="110"/>
      <c r="V493" s="110"/>
      <c r="W493" s="110"/>
      <c r="X493" s="110"/>
      <c r="Y493" s="110"/>
      <c r="Z493" s="110"/>
      <c r="AA493" s="110"/>
      <c r="AB493" s="110"/>
    </row>
    <row r="494" spans="2:28" x14ac:dyDescent="0.3">
      <c r="B494" s="110"/>
      <c r="C494" s="110"/>
      <c r="D494" s="110"/>
      <c r="E494" s="110"/>
      <c r="F494" s="110"/>
      <c r="G494" s="110"/>
      <c r="H494" s="110"/>
      <c r="I494" s="110"/>
      <c r="J494" s="110"/>
      <c r="K494" s="110"/>
      <c r="L494" s="110"/>
      <c r="M494" s="110"/>
      <c r="N494" s="110"/>
      <c r="O494" s="110"/>
      <c r="P494" s="110"/>
      <c r="Q494" s="110"/>
      <c r="R494" s="110"/>
      <c r="S494" s="110"/>
      <c r="T494" s="110"/>
      <c r="U494" s="110"/>
      <c r="V494" s="110"/>
      <c r="W494" s="110"/>
      <c r="X494" s="110"/>
      <c r="Y494" s="110"/>
      <c r="Z494" s="110"/>
      <c r="AA494" s="110"/>
      <c r="AB494" s="110"/>
    </row>
    <row r="495" spans="2:28" x14ac:dyDescent="0.3">
      <c r="B495" s="110"/>
      <c r="C495" s="110"/>
      <c r="D495" s="110"/>
      <c r="E495" s="110"/>
      <c r="F495" s="110"/>
      <c r="G495" s="110"/>
      <c r="H495" s="110"/>
      <c r="I495" s="110"/>
      <c r="J495" s="110"/>
      <c r="K495" s="110"/>
      <c r="L495" s="110"/>
      <c r="M495" s="110"/>
      <c r="N495" s="110"/>
      <c r="O495" s="110"/>
      <c r="P495" s="110"/>
      <c r="Q495" s="110"/>
      <c r="R495" s="110"/>
      <c r="S495" s="110"/>
      <c r="T495" s="110"/>
      <c r="U495" s="110"/>
      <c r="V495" s="110"/>
      <c r="W495" s="110"/>
      <c r="X495" s="110"/>
      <c r="Y495" s="110"/>
      <c r="Z495" s="110"/>
      <c r="AA495" s="110"/>
      <c r="AB495" s="110"/>
    </row>
    <row r="496" spans="2:28" x14ac:dyDescent="0.3">
      <c r="B496" s="110"/>
      <c r="C496" s="110"/>
      <c r="D496" s="110"/>
      <c r="E496" s="110"/>
      <c r="F496" s="110"/>
      <c r="G496" s="110"/>
      <c r="H496" s="110"/>
      <c r="I496" s="110"/>
      <c r="J496" s="110"/>
      <c r="K496" s="110"/>
      <c r="L496" s="110"/>
      <c r="M496" s="110"/>
      <c r="N496" s="110"/>
      <c r="O496" s="110"/>
      <c r="P496" s="110"/>
      <c r="Q496" s="110"/>
      <c r="R496" s="110"/>
      <c r="S496" s="110"/>
      <c r="T496" s="110"/>
      <c r="U496" s="110"/>
      <c r="V496" s="110"/>
      <c r="W496" s="110"/>
      <c r="X496" s="110"/>
      <c r="Y496" s="110"/>
      <c r="Z496" s="110"/>
      <c r="AA496" s="110"/>
      <c r="AB496" s="110"/>
    </row>
    <row r="497" spans="2:28" x14ac:dyDescent="0.3">
      <c r="B497" s="110"/>
      <c r="C497" s="110"/>
      <c r="D497" s="110"/>
      <c r="E497" s="110"/>
      <c r="F497" s="110"/>
      <c r="G497" s="110"/>
      <c r="H497" s="110"/>
      <c r="I497" s="110"/>
      <c r="J497" s="110"/>
      <c r="K497" s="110"/>
      <c r="L497" s="110"/>
      <c r="M497" s="110"/>
      <c r="N497" s="110"/>
      <c r="O497" s="110"/>
      <c r="P497" s="110"/>
      <c r="Q497" s="110"/>
      <c r="R497" s="110"/>
      <c r="S497" s="110"/>
      <c r="T497" s="110"/>
      <c r="U497" s="110"/>
      <c r="V497" s="110"/>
      <c r="W497" s="110"/>
      <c r="X497" s="110"/>
      <c r="Y497" s="110"/>
      <c r="Z497" s="110"/>
      <c r="AA497" s="110"/>
      <c r="AB497" s="110"/>
    </row>
    <row r="498" spans="2:28" x14ac:dyDescent="0.3">
      <c r="B498" s="110"/>
      <c r="C498" s="110"/>
      <c r="D498" s="110"/>
      <c r="E498" s="110"/>
      <c r="F498" s="110"/>
      <c r="G498" s="110"/>
      <c r="H498" s="110"/>
      <c r="I498" s="110"/>
      <c r="J498" s="110"/>
      <c r="K498" s="110"/>
      <c r="L498" s="110"/>
      <c r="M498" s="110"/>
      <c r="N498" s="110"/>
      <c r="O498" s="110"/>
      <c r="P498" s="110"/>
      <c r="Q498" s="110"/>
      <c r="R498" s="110"/>
      <c r="S498" s="110"/>
      <c r="T498" s="110"/>
      <c r="U498" s="110"/>
      <c r="V498" s="110"/>
      <c r="W498" s="110"/>
      <c r="X498" s="110"/>
      <c r="Y498" s="110"/>
      <c r="Z498" s="110"/>
      <c r="AA498" s="110"/>
      <c r="AB498" s="110"/>
    </row>
    <row r="499" spans="2:28" x14ac:dyDescent="0.3">
      <c r="B499" s="110"/>
      <c r="C499" s="110"/>
      <c r="D499" s="110"/>
      <c r="E499" s="110"/>
      <c r="F499" s="110"/>
      <c r="G499" s="110"/>
      <c r="H499" s="110"/>
      <c r="I499" s="110"/>
      <c r="J499" s="110"/>
      <c r="K499" s="110"/>
      <c r="L499" s="110"/>
      <c r="M499" s="110"/>
      <c r="N499" s="110"/>
      <c r="O499" s="110"/>
      <c r="P499" s="110"/>
      <c r="Q499" s="110"/>
      <c r="R499" s="110"/>
      <c r="S499" s="110"/>
      <c r="T499" s="110"/>
      <c r="U499" s="110"/>
      <c r="V499" s="110"/>
      <c r="W499" s="110"/>
      <c r="X499" s="110"/>
      <c r="Y499" s="110"/>
      <c r="Z499" s="110"/>
      <c r="AA499" s="110"/>
      <c r="AB499" s="110"/>
    </row>
    <row r="500" spans="2:28" x14ac:dyDescent="0.3">
      <c r="B500" s="110"/>
      <c r="C500" s="110"/>
      <c r="D500" s="110"/>
      <c r="E500" s="110"/>
      <c r="F500" s="110"/>
      <c r="G500" s="110"/>
      <c r="H500" s="110"/>
      <c r="I500" s="110"/>
      <c r="J500" s="110"/>
      <c r="K500" s="110"/>
      <c r="L500" s="110"/>
      <c r="M500" s="110"/>
      <c r="N500" s="110"/>
      <c r="O500" s="110"/>
      <c r="P500" s="110"/>
      <c r="Q500" s="110"/>
      <c r="R500" s="110"/>
      <c r="S500" s="110"/>
      <c r="T500" s="110"/>
      <c r="U500" s="110"/>
      <c r="V500" s="110"/>
      <c r="W500" s="110"/>
      <c r="X500" s="110"/>
      <c r="Y500" s="110"/>
      <c r="Z500" s="110"/>
      <c r="AA500" s="110"/>
      <c r="AB500" s="110"/>
    </row>
    <row r="501" spans="2:28" x14ac:dyDescent="0.3">
      <c r="B501" s="110"/>
      <c r="C501" s="110"/>
      <c r="D501" s="110"/>
      <c r="E501" s="110"/>
      <c r="F501" s="110"/>
      <c r="G501" s="110"/>
      <c r="H501" s="110"/>
      <c r="I501" s="110"/>
      <c r="J501" s="110"/>
      <c r="K501" s="110"/>
      <c r="L501" s="110"/>
      <c r="M501" s="110"/>
      <c r="N501" s="110"/>
      <c r="O501" s="110"/>
      <c r="P501" s="110"/>
      <c r="Q501" s="110"/>
      <c r="R501" s="110"/>
      <c r="S501" s="110"/>
      <c r="T501" s="110"/>
      <c r="U501" s="110"/>
      <c r="V501" s="110"/>
      <c r="W501" s="110"/>
      <c r="X501" s="110"/>
      <c r="Y501" s="110"/>
      <c r="Z501" s="110"/>
      <c r="AA501" s="110"/>
      <c r="AB501" s="110"/>
    </row>
    <row r="502" spans="2:28" x14ac:dyDescent="0.3">
      <c r="B502" s="110"/>
      <c r="C502" s="110"/>
      <c r="D502" s="110"/>
      <c r="E502" s="110"/>
      <c r="F502" s="110"/>
      <c r="G502" s="110"/>
      <c r="H502" s="110"/>
      <c r="I502" s="110"/>
      <c r="J502" s="110"/>
      <c r="K502" s="110"/>
      <c r="L502" s="110"/>
      <c r="M502" s="110"/>
      <c r="N502" s="110"/>
      <c r="O502" s="110"/>
      <c r="P502" s="110"/>
      <c r="Q502" s="110"/>
      <c r="R502" s="110"/>
      <c r="S502" s="110"/>
      <c r="T502" s="110"/>
      <c r="U502" s="110"/>
      <c r="V502" s="110"/>
      <c r="W502" s="110"/>
      <c r="X502" s="110"/>
      <c r="Y502" s="110"/>
      <c r="Z502" s="110"/>
      <c r="AA502" s="110"/>
      <c r="AB502" s="110"/>
    </row>
    <row r="503" spans="2:28" x14ac:dyDescent="0.3">
      <c r="B503" s="110"/>
      <c r="C503" s="110"/>
      <c r="D503" s="110"/>
      <c r="E503" s="110"/>
      <c r="F503" s="110"/>
      <c r="G503" s="110"/>
      <c r="H503" s="110"/>
      <c r="I503" s="110"/>
      <c r="J503" s="110"/>
      <c r="K503" s="110"/>
      <c r="L503" s="110"/>
      <c r="M503" s="110"/>
      <c r="N503" s="110"/>
      <c r="O503" s="110"/>
      <c r="P503" s="110"/>
      <c r="Q503" s="110"/>
      <c r="R503" s="110"/>
      <c r="S503" s="110"/>
      <c r="T503" s="110"/>
      <c r="U503" s="110"/>
      <c r="V503" s="110"/>
      <c r="W503" s="110"/>
      <c r="X503" s="110"/>
      <c r="Y503" s="110"/>
      <c r="Z503" s="110"/>
      <c r="AA503" s="110"/>
      <c r="AB503" s="110"/>
    </row>
    <row r="504" spans="2:28" x14ac:dyDescent="0.3">
      <c r="B504" s="110"/>
      <c r="C504" s="110"/>
      <c r="D504" s="110"/>
      <c r="E504" s="110"/>
      <c r="F504" s="110"/>
      <c r="G504" s="110"/>
      <c r="H504" s="110"/>
      <c r="I504" s="110"/>
      <c r="J504" s="110"/>
      <c r="K504" s="110"/>
      <c r="L504" s="110"/>
      <c r="M504" s="110"/>
      <c r="N504" s="110"/>
      <c r="O504" s="110"/>
      <c r="P504" s="110"/>
      <c r="Q504" s="110"/>
      <c r="R504" s="110"/>
      <c r="S504" s="110"/>
      <c r="T504" s="110"/>
      <c r="U504" s="110"/>
      <c r="V504" s="110"/>
      <c r="W504" s="110"/>
      <c r="X504" s="110"/>
      <c r="Y504" s="110"/>
      <c r="Z504" s="110"/>
      <c r="AA504" s="110"/>
      <c r="AB504" s="110"/>
    </row>
    <row r="505" spans="2:28" x14ac:dyDescent="0.3">
      <c r="B505" s="110"/>
      <c r="C505" s="110"/>
      <c r="D505" s="110"/>
      <c r="E505" s="110"/>
      <c r="F505" s="110"/>
      <c r="G505" s="110"/>
      <c r="H505" s="110"/>
      <c r="I505" s="110"/>
      <c r="J505" s="110"/>
      <c r="K505" s="110"/>
      <c r="L505" s="110"/>
      <c r="M505" s="110"/>
      <c r="N505" s="110"/>
      <c r="O505" s="110"/>
      <c r="P505" s="110"/>
      <c r="Q505" s="110"/>
      <c r="R505" s="110"/>
      <c r="S505" s="110"/>
      <c r="T505" s="110"/>
      <c r="U505" s="110"/>
      <c r="V505" s="110"/>
      <c r="W505" s="110"/>
      <c r="X505" s="110"/>
      <c r="Y505" s="110"/>
      <c r="Z505" s="110"/>
      <c r="AA505" s="110"/>
      <c r="AB505" s="110"/>
    </row>
    <row r="506" spans="2:28" x14ac:dyDescent="0.3">
      <c r="B506" s="110"/>
      <c r="C506" s="110"/>
      <c r="D506" s="110"/>
      <c r="E506" s="110"/>
      <c r="F506" s="110"/>
      <c r="G506" s="110"/>
      <c r="H506" s="110"/>
      <c r="I506" s="110"/>
      <c r="J506" s="110"/>
      <c r="K506" s="110"/>
      <c r="L506" s="110"/>
      <c r="M506" s="110"/>
      <c r="N506" s="110"/>
      <c r="O506" s="110"/>
      <c r="P506" s="110"/>
      <c r="Q506" s="110"/>
      <c r="R506" s="110"/>
      <c r="S506" s="110"/>
      <c r="T506" s="110"/>
      <c r="U506" s="110"/>
      <c r="V506" s="110"/>
      <c r="W506" s="110"/>
      <c r="X506" s="110"/>
      <c r="Y506" s="110"/>
      <c r="Z506" s="110"/>
      <c r="AA506" s="110"/>
      <c r="AB506" s="110"/>
    </row>
    <row r="507" spans="2:28" x14ac:dyDescent="0.3">
      <c r="B507" s="110"/>
      <c r="C507" s="110"/>
      <c r="D507" s="110"/>
      <c r="E507" s="110"/>
      <c r="F507" s="110"/>
      <c r="G507" s="110"/>
      <c r="H507" s="110"/>
      <c r="I507" s="110"/>
      <c r="J507" s="110"/>
      <c r="K507" s="110"/>
      <c r="L507" s="110"/>
      <c r="M507" s="110"/>
      <c r="N507" s="110"/>
      <c r="O507" s="110"/>
      <c r="P507" s="110"/>
      <c r="Q507" s="110"/>
      <c r="R507" s="110"/>
      <c r="S507" s="110"/>
      <c r="T507" s="110"/>
      <c r="U507" s="110"/>
      <c r="V507" s="110"/>
      <c r="W507" s="110"/>
      <c r="X507" s="110"/>
      <c r="Y507" s="110"/>
      <c r="Z507" s="110"/>
      <c r="AA507" s="110"/>
      <c r="AB507" s="110"/>
    </row>
    <row r="508" spans="2:28" x14ac:dyDescent="0.3">
      <c r="B508" s="110"/>
      <c r="C508" s="110"/>
      <c r="D508" s="110"/>
      <c r="E508" s="110"/>
      <c r="F508" s="110"/>
      <c r="G508" s="110"/>
      <c r="H508" s="110"/>
      <c r="I508" s="110"/>
      <c r="J508" s="110"/>
      <c r="K508" s="110"/>
      <c r="L508" s="110"/>
      <c r="M508" s="110"/>
      <c r="N508" s="110"/>
      <c r="O508" s="110"/>
      <c r="P508" s="110"/>
      <c r="Q508" s="110"/>
      <c r="R508" s="110"/>
      <c r="S508" s="110"/>
      <c r="T508" s="110"/>
      <c r="U508" s="110"/>
      <c r="V508" s="110"/>
      <c r="W508" s="110"/>
      <c r="X508" s="110"/>
      <c r="Y508" s="110"/>
      <c r="Z508" s="110"/>
      <c r="AA508" s="110"/>
      <c r="AB508" s="110"/>
    </row>
    <row r="509" spans="2:28" x14ac:dyDescent="0.3">
      <c r="B509" s="110"/>
      <c r="C509" s="110"/>
      <c r="D509" s="110"/>
      <c r="E509" s="110"/>
      <c r="F509" s="110"/>
      <c r="G509" s="110"/>
      <c r="H509" s="110"/>
      <c r="I509" s="110"/>
      <c r="J509" s="110"/>
      <c r="K509" s="110"/>
      <c r="L509" s="110"/>
      <c r="M509" s="110"/>
      <c r="N509" s="110"/>
      <c r="O509" s="110"/>
      <c r="P509" s="110"/>
      <c r="Q509" s="110"/>
      <c r="R509" s="110"/>
      <c r="S509" s="110"/>
      <c r="T509" s="110"/>
      <c r="U509" s="110"/>
      <c r="V509" s="110"/>
      <c r="W509" s="110"/>
      <c r="X509" s="110"/>
      <c r="Y509" s="110"/>
      <c r="Z509" s="110"/>
      <c r="AA509" s="110"/>
      <c r="AB509" s="110"/>
    </row>
    <row r="510" spans="2:28" x14ac:dyDescent="0.3">
      <c r="B510" s="110"/>
      <c r="C510" s="110"/>
      <c r="D510" s="110"/>
      <c r="E510" s="110"/>
      <c r="F510" s="110"/>
      <c r="G510" s="110"/>
      <c r="H510" s="110"/>
      <c r="I510" s="110"/>
      <c r="J510" s="110"/>
      <c r="K510" s="110"/>
      <c r="L510" s="110"/>
      <c r="M510" s="110"/>
      <c r="N510" s="110"/>
      <c r="O510" s="110"/>
      <c r="P510" s="110"/>
      <c r="Q510" s="110"/>
      <c r="R510" s="110"/>
      <c r="S510" s="110"/>
      <c r="T510" s="110"/>
      <c r="U510" s="110"/>
      <c r="V510" s="110"/>
      <c r="W510" s="110"/>
      <c r="X510" s="110"/>
      <c r="Y510" s="110"/>
      <c r="Z510" s="110"/>
      <c r="AA510" s="110"/>
      <c r="AB510" s="110"/>
    </row>
    <row r="511" spans="2:28" x14ac:dyDescent="0.3">
      <c r="B511" s="110"/>
      <c r="C511" s="110"/>
      <c r="D511" s="110"/>
      <c r="E511" s="110"/>
      <c r="F511" s="110"/>
      <c r="G511" s="110"/>
      <c r="H511" s="110"/>
      <c r="I511" s="110"/>
      <c r="J511" s="110"/>
      <c r="K511" s="110"/>
      <c r="L511" s="110"/>
      <c r="M511" s="110"/>
      <c r="N511" s="110"/>
      <c r="O511" s="110"/>
      <c r="P511" s="110"/>
      <c r="Q511" s="110"/>
      <c r="R511" s="110"/>
      <c r="S511" s="110"/>
      <c r="T511" s="110"/>
      <c r="U511" s="110"/>
      <c r="V511" s="110"/>
      <c r="W511" s="110"/>
      <c r="X511" s="110"/>
      <c r="Y511" s="110"/>
      <c r="Z511" s="110"/>
      <c r="AA511" s="110"/>
      <c r="AB511" s="110"/>
    </row>
    <row r="512" spans="2:28" x14ac:dyDescent="0.3">
      <c r="B512" s="110"/>
      <c r="C512" s="110"/>
      <c r="D512" s="110"/>
      <c r="E512" s="110"/>
      <c r="F512" s="110"/>
      <c r="G512" s="110"/>
      <c r="H512" s="110"/>
      <c r="I512" s="110"/>
      <c r="J512" s="110"/>
      <c r="K512" s="110"/>
      <c r="L512" s="110"/>
      <c r="M512" s="110"/>
      <c r="N512" s="110"/>
      <c r="O512" s="110"/>
      <c r="P512" s="110"/>
      <c r="Q512" s="110"/>
      <c r="R512" s="110"/>
      <c r="S512" s="110"/>
      <c r="T512" s="110"/>
      <c r="U512" s="110"/>
      <c r="V512" s="110"/>
      <c r="W512" s="110"/>
      <c r="X512" s="110"/>
      <c r="Y512" s="110"/>
      <c r="Z512" s="110"/>
      <c r="AA512" s="110"/>
      <c r="AB512" s="110"/>
    </row>
    <row r="513" spans="2:28" x14ac:dyDescent="0.3">
      <c r="B513" s="110"/>
      <c r="C513" s="110"/>
      <c r="D513" s="110"/>
      <c r="E513" s="110"/>
      <c r="F513" s="110"/>
      <c r="G513" s="110"/>
      <c r="H513" s="110"/>
      <c r="I513" s="110"/>
      <c r="J513" s="110"/>
      <c r="K513" s="110"/>
      <c r="L513" s="110"/>
      <c r="M513" s="110"/>
      <c r="N513" s="110"/>
      <c r="O513" s="110"/>
      <c r="P513" s="110"/>
      <c r="Q513" s="110"/>
      <c r="R513" s="110"/>
      <c r="S513" s="110"/>
      <c r="T513" s="110"/>
      <c r="U513" s="110"/>
      <c r="V513" s="110"/>
      <c r="W513" s="110"/>
      <c r="X513" s="110"/>
      <c r="Y513" s="110"/>
      <c r="Z513" s="110"/>
      <c r="AA513" s="110"/>
      <c r="AB513" s="110"/>
    </row>
    <row r="514" spans="2:28" x14ac:dyDescent="0.3">
      <c r="B514" s="110"/>
      <c r="C514" s="110"/>
      <c r="D514" s="110"/>
      <c r="E514" s="110"/>
      <c r="F514" s="110"/>
      <c r="G514" s="110"/>
      <c r="H514" s="110"/>
      <c r="I514" s="110"/>
      <c r="J514" s="110"/>
      <c r="K514" s="110"/>
      <c r="L514" s="110"/>
      <c r="M514" s="110"/>
      <c r="N514" s="110"/>
      <c r="O514" s="110"/>
      <c r="P514" s="110"/>
      <c r="Q514" s="110"/>
      <c r="R514" s="110"/>
      <c r="S514" s="110"/>
      <c r="T514" s="110"/>
      <c r="U514" s="110"/>
      <c r="V514" s="110"/>
      <c r="W514" s="110"/>
      <c r="X514" s="110"/>
      <c r="Y514" s="110"/>
      <c r="Z514" s="110"/>
      <c r="AA514" s="110"/>
      <c r="AB514" s="110"/>
    </row>
    <row r="515" spans="2:28" x14ac:dyDescent="0.3">
      <c r="B515" s="110"/>
      <c r="C515" s="110"/>
      <c r="D515" s="110"/>
      <c r="E515" s="110"/>
      <c r="F515" s="110"/>
      <c r="G515" s="110"/>
      <c r="H515" s="110"/>
      <c r="I515" s="110"/>
      <c r="J515" s="110"/>
      <c r="K515" s="110"/>
      <c r="L515" s="110"/>
      <c r="M515" s="110"/>
      <c r="N515" s="110"/>
      <c r="O515" s="110"/>
      <c r="P515" s="110"/>
      <c r="Q515" s="110"/>
      <c r="R515" s="110"/>
      <c r="S515" s="110"/>
      <c r="T515" s="110"/>
      <c r="U515" s="110"/>
      <c r="V515" s="110"/>
      <c r="W515" s="110"/>
      <c r="X515" s="110"/>
      <c r="Y515" s="110"/>
      <c r="Z515" s="110"/>
      <c r="AA515" s="110"/>
      <c r="AB515" s="110"/>
    </row>
    <row r="516" spans="2:28" x14ac:dyDescent="0.3">
      <c r="B516" s="110"/>
      <c r="C516" s="110"/>
      <c r="D516" s="110"/>
      <c r="E516" s="110"/>
      <c r="F516" s="110"/>
      <c r="G516" s="110"/>
      <c r="H516" s="110"/>
      <c r="I516" s="110"/>
      <c r="J516" s="110"/>
      <c r="K516" s="110"/>
      <c r="L516" s="110"/>
      <c r="M516" s="110"/>
      <c r="N516" s="110"/>
      <c r="O516" s="110"/>
      <c r="P516" s="110"/>
      <c r="Q516" s="110"/>
      <c r="R516" s="110"/>
      <c r="S516" s="110"/>
      <c r="T516" s="110"/>
      <c r="U516" s="110"/>
      <c r="V516" s="110"/>
      <c r="W516" s="110"/>
      <c r="X516" s="110"/>
      <c r="Y516" s="110"/>
      <c r="Z516" s="110"/>
      <c r="AA516" s="110"/>
      <c r="AB516" s="110"/>
    </row>
    <row r="517" spans="2:28" x14ac:dyDescent="0.3">
      <c r="B517" s="110"/>
      <c r="C517" s="110"/>
      <c r="D517" s="110"/>
      <c r="E517" s="110"/>
      <c r="F517" s="110"/>
      <c r="G517" s="110"/>
      <c r="H517" s="110"/>
      <c r="I517" s="110"/>
      <c r="J517" s="110"/>
      <c r="K517" s="110"/>
      <c r="L517" s="110"/>
      <c r="M517" s="110"/>
      <c r="N517" s="110"/>
      <c r="O517" s="110"/>
      <c r="P517" s="110"/>
      <c r="Q517" s="110"/>
      <c r="R517" s="110"/>
      <c r="S517" s="110"/>
      <c r="T517" s="110"/>
      <c r="U517" s="110"/>
      <c r="V517" s="110"/>
      <c r="W517" s="110"/>
      <c r="X517" s="110"/>
      <c r="Y517" s="110"/>
      <c r="Z517" s="110"/>
      <c r="AA517" s="110"/>
      <c r="AB517" s="110"/>
    </row>
    <row r="518" spans="2:28" x14ac:dyDescent="0.3">
      <c r="B518" s="110"/>
      <c r="C518" s="110"/>
      <c r="D518" s="110"/>
      <c r="E518" s="110"/>
      <c r="F518" s="110"/>
      <c r="G518" s="110"/>
      <c r="H518" s="110"/>
      <c r="I518" s="110"/>
      <c r="J518" s="110"/>
      <c r="K518" s="110"/>
      <c r="L518" s="110"/>
      <c r="M518" s="110"/>
      <c r="N518" s="110"/>
      <c r="O518" s="110"/>
      <c r="P518" s="110"/>
      <c r="Q518" s="110"/>
      <c r="R518" s="110"/>
      <c r="S518" s="110"/>
      <c r="T518" s="110"/>
      <c r="U518" s="110"/>
      <c r="V518" s="110"/>
      <c r="W518" s="110"/>
      <c r="X518" s="110"/>
      <c r="Y518" s="110"/>
      <c r="Z518" s="110"/>
      <c r="AA518" s="110"/>
      <c r="AB518" s="110"/>
    </row>
    <row r="519" spans="2:28" x14ac:dyDescent="0.3">
      <c r="B519" s="110"/>
      <c r="C519" s="110"/>
      <c r="D519" s="110"/>
      <c r="E519" s="110"/>
      <c r="F519" s="110"/>
      <c r="G519" s="110"/>
      <c r="H519" s="110"/>
      <c r="I519" s="110"/>
      <c r="J519" s="110"/>
      <c r="K519" s="110"/>
      <c r="L519" s="110"/>
      <c r="M519" s="110"/>
      <c r="N519" s="110"/>
      <c r="O519" s="110"/>
      <c r="P519" s="110"/>
      <c r="Q519" s="110"/>
      <c r="R519" s="110"/>
      <c r="S519" s="110"/>
      <c r="T519" s="110"/>
      <c r="U519" s="110"/>
      <c r="V519" s="110"/>
      <c r="W519" s="110"/>
      <c r="X519" s="110"/>
      <c r="Y519" s="110"/>
      <c r="Z519" s="110"/>
      <c r="AA519" s="110"/>
      <c r="AB519" s="110"/>
    </row>
    <row r="520" spans="2:28" x14ac:dyDescent="0.3">
      <c r="B520" s="110"/>
      <c r="C520" s="110"/>
      <c r="D520" s="110"/>
      <c r="E520" s="110"/>
      <c r="F520" s="110"/>
      <c r="G520" s="110"/>
      <c r="H520" s="110"/>
      <c r="I520" s="110"/>
      <c r="J520" s="110"/>
      <c r="K520" s="110"/>
      <c r="L520" s="110"/>
      <c r="M520" s="110"/>
      <c r="N520" s="110"/>
      <c r="O520" s="110"/>
      <c r="P520" s="110"/>
      <c r="Q520" s="110"/>
      <c r="R520" s="110"/>
      <c r="S520" s="110"/>
      <c r="T520" s="110"/>
      <c r="U520" s="110"/>
      <c r="V520" s="110"/>
      <c r="W520" s="110"/>
      <c r="X520" s="110"/>
      <c r="Y520" s="110"/>
      <c r="Z520" s="110"/>
      <c r="AA520" s="110"/>
      <c r="AB520" s="110"/>
    </row>
    <row r="521" spans="2:28" x14ac:dyDescent="0.3">
      <c r="B521" s="110"/>
      <c r="C521" s="110"/>
      <c r="D521" s="110"/>
      <c r="E521" s="110"/>
      <c r="F521" s="110"/>
      <c r="G521" s="110"/>
      <c r="H521" s="110"/>
      <c r="I521" s="110"/>
      <c r="J521" s="110"/>
      <c r="K521" s="110"/>
      <c r="L521" s="110"/>
      <c r="M521" s="110"/>
      <c r="N521" s="110"/>
      <c r="O521" s="110"/>
      <c r="P521" s="110"/>
      <c r="Q521" s="110"/>
      <c r="R521" s="110"/>
      <c r="S521" s="110"/>
      <c r="T521" s="110"/>
      <c r="U521" s="110"/>
      <c r="V521" s="110"/>
      <c r="W521" s="110"/>
      <c r="X521" s="110"/>
      <c r="Y521" s="110"/>
      <c r="Z521" s="110"/>
      <c r="AA521" s="110"/>
      <c r="AB521" s="110"/>
    </row>
    <row r="522" spans="2:28" x14ac:dyDescent="0.3">
      <c r="B522" s="110"/>
      <c r="C522" s="110"/>
      <c r="D522" s="110"/>
      <c r="E522" s="110"/>
      <c r="F522" s="110"/>
      <c r="G522" s="110"/>
      <c r="H522" s="110"/>
      <c r="I522" s="110"/>
      <c r="J522" s="110"/>
      <c r="K522" s="110"/>
      <c r="L522" s="110"/>
      <c r="M522" s="110"/>
      <c r="N522" s="110"/>
      <c r="O522" s="110"/>
      <c r="P522" s="110"/>
      <c r="Q522" s="110"/>
      <c r="R522" s="110"/>
      <c r="S522" s="110"/>
      <c r="T522" s="110"/>
      <c r="U522" s="110"/>
      <c r="V522" s="110"/>
      <c r="W522" s="110"/>
      <c r="X522" s="110"/>
      <c r="Y522" s="110"/>
      <c r="Z522" s="110"/>
      <c r="AA522" s="110"/>
      <c r="AB522" s="110"/>
    </row>
    <row r="523" spans="2:28" x14ac:dyDescent="0.3">
      <c r="B523" s="110"/>
      <c r="C523" s="110"/>
      <c r="D523" s="110"/>
      <c r="E523" s="110"/>
      <c r="F523" s="110"/>
      <c r="G523" s="110"/>
      <c r="H523" s="110"/>
      <c r="I523" s="110"/>
      <c r="J523" s="110"/>
      <c r="K523" s="110"/>
      <c r="L523" s="110"/>
      <c r="M523" s="110"/>
      <c r="N523" s="110"/>
      <c r="O523" s="110"/>
      <c r="P523" s="110"/>
      <c r="Q523" s="110"/>
      <c r="R523" s="110"/>
      <c r="S523" s="110"/>
      <c r="T523" s="110"/>
      <c r="U523" s="110"/>
      <c r="V523" s="110"/>
      <c r="W523" s="110"/>
      <c r="X523" s="110"/>
      <c r="Y523" s="110"/>
      <c r="Z523" s="110"/>
      <c r="AA523" s="110"/>
      <c r="AB523" s="110"/>
    </row>
    <row r="524" spans="2:28" x14ac:dyDescent="0.3">
      <c r="B524" s="110"/>
      <c r="C524" s="110"/>
      <c r="D524" s="110"/>
      <c r="E524" s="110"/>
      <c r="F524" s="110"/>
      <c r="G524" s="110"/>
      <c r="H524" s="110"/>
      <c r="I524" s="110"/>
      <c r="J524" s="110"/>
      <c r="K524" s="110"/>
      <c r="L524" s="110"/>
      <c r="M524" s="110"/>
      <c r="N524" s="110"/>
      <c r="O524" s="110"/>
      <c r="P524" s="110"/>
      <c r="Q524" s="110"/>
      <c r="R524" s="110"/>
      <c r="S524" s="110"/>
      <c r="T524" s="110"/>
      <c r="U524" s="110"/>
      <c r="V524" s="110"/>
      <c r="W524" s="110"/>
      <c r="X524" s="110"/>
      <c r="Y524" s="110"/>
      <c r="Z524" s="110"/>
      <c r="AA524" s="110"/>
      <c r="AB524" s="110"/>
    </row>
    <row r="525" spans="2:28" x14ac:dyDescent="0.3">
      <c r="B525" s="110"/>
      <c r="C525" s="110"/>
      <c r="D525" s="110"/>
      <c r="E525" s="110"/>
      <c r="F525" s="110"/>
      <c r="G525" s="110"/>
      <c r="H525" s="110"/>
      <c r="I525" s="110"/>
      <c r="J525" s="110"/>
      <c r="K525" s="110"/>
      <c r="L525" s="110"/>
      <c r="M525" s="110"/>
      <c r="N525" s="110"/>
      <c r="O525" s="110"/>
      <c r="P525" s="110"/>
      <c r="Q525" s="110"/>
      <c r="R525" s="110"/>
      <c r="S525" s="110"/>
      <c r="T525" s="110"/>
      <c r="U525" s="110"/>
      <c r="V525" s="110"/>
      <c r="W525" s="110"/>
      <c r="X525" s="110"/>
      <c r="Y525" s="110"/>
      <c r="Z525" s="110"/>
      <c r="AA525" s="110"/>
      <c r="AB525" s="110"/>
    </row>
    <row r="526" spans="2:28" x14ac:dyDescent="0.3">
      <c r="B526" s="110"/>
      <c r="C526" s="110"/>
      <c r="D526" s="110"/>
      <c r="E526" s="110"/>
      <c r="F526" s="110"/>
      <c r="G526" s="110"/>
      <c r="H526" s="110"/>
      <c r="I526" s="110"/>
      <c r="J526" s="110"/>
      <c r="K526" s="110"/>
      <c r="L526" s="110"/>
      <c r="M526" s="110"/>
      <c r="N526" s="110"/>
      <c r="O526" s="110"/>
      <c r="P526" s="110"/>
      <c r="Q526" s="110"/>
      <c r="R526" s="110"/>
      <c r="S526" s="110"/>
      <c r="T526" s="110"/>
      <c r="U526" s="110"/>
      <c r="V526" s="110"/>
      <c r="W526" s="110"/>
      <c r="X526" s="110"/>
      <c r="Y526" s="110"/>
      <c r="Z526" s="110"/>
      <c r="AA526" s="110"/>
      <c r="AB526" s="110"/>
    </row>
    <row r="527" spans="2:28" x14ac:dyDescent="0.3">
      <c r="B527" s="110"/>
      <c r="C527" s="110"/>
      <c r="D527" s="110"/>
      <c r="E527" s="110"/>
      <c r="F527" s="110"/>
      <c r="G527" s="110"/>
      <c r="H527" s="110"/>
      <c r="I527" s="110"/>
      <c r="J527" s="110"/>
      <c r="K527" s="110"/>
      <c r="L527" s="110"/>
      <c r="M527" s="110"/>
      <c r="N527" s="110"/>
      <c r="O527" s="110"/>
      <c r="P527" s="110"/>
      <c r="Q527" s="110"/>
      <c r="R527" s="110"/>
      <c r="S527" s="110"/>
      <c r="T527" s="110"/>
      <c r="U527" s="110"/>
      <c r="V527" s="110"/>
      <c r="W527" s="110"/>
      <c r="X527" s="110"/>
      <c r="Y527" s="110"/>
      <c r="Z527" s="110"/>
      <c r="AA527" s="110"/>
      <c r="AB527" s="110"/>
    </row>
    <row r="528" spans="2:28" x14ac:dyDescent="0.3">
      <c r="B528" s="110"/>
      <c r="C528" s="110"/>
      <c r="D528" s="110"/>
      <c r="E528" s="110"/>
      <c r="F528" s="110"/>
      <c r="G528" s="110"/>
      <c r="H528" s="110"/>
      <c r="I528" s="110"/>
      <c r="J528" s="110"/>
      <c r="K528" s="110"/>
      <c r="L528" s="110"/>
      <c r="M528" s="110"/>
      <c r="N528" s="110"/>
      <c r="O528" s="110"/>
      <c r="P528" s="110"/>
      <c r="Q528" s="110"/>
      <c r="R528" s="110"/>
      <c r="S528" s="110"/>
      <c r="T528" s="110"/>
      <c r="U528" s="110"/>
      <c r="V528" s="110"/>
      <c r="W528" s="110"/>
      <c r="X528" s="110"/>
      <c r="Y528" s="110"/>
      <c r="Z528" s="110"/>
      <c r="AA528" s="110"/>
      <c r="AB528" s="110"/>
    </row>
    <row r="529" spans="2:28" x14ac:dyDescent="0.3">
      <c r="B529" s="110"/>
      <c r="C529" s="110"/>
      <c r="D529" s="110"/>
      <c r="E529" s="110"/>
      <c r="F529" s="110"/>
      <c r="G529" s="110"/>
      <c r="H529" s="110"/>
      <c r="I529" s="110"/>
      <c r="J529" s="110"/>
      <c r="K529" s="110"/>
      <c r="L529" s="110"/>
      <c r="M529" s="110"/>
      <c r="N529" s="110"/>
      <c r="O529" s="110"/>
      <c r="P529" s="110"/>
      <c r="Q529" s="110"/>
      <c r="R529" s="110"/>
      <c r="S529" s="110"/>
      <c r="T529" s="110"/>
      <c r="U529" s="110"/>
      <c r="V529" s="110"/>
      <c r="W529" s="110"/>
      <c r="X529" s="110"/>
      <c r="Y529" s="110"/>
      <c r="Z529" s="110"/>
      <c r="AA529" s="110"/>
      <c r="AB529" s="110"/>
    </row>
    <row r="530" spans="2:28" x14ac:dyDescent="0.3">
      <c r="B530" s="110"/>
      <c r="C530" s="110"/>
      <c r="D530" s="110"/>
      <c r="E530" s="110"/>
      <c r="F530" s="110"/>
      <c r="G530" s="110"/>
      <c r="H530" s="110"/>
      <c r="I530" s="110"/>
      <c r="J530" s="110"/>
      <c r="K530" s="110"/>
      <c r="L530" s="110"/>
      <c r="M530" s="110"/>
      <c r="N530" s="110"/>
      <c r="O530" s="110"/>
      <c r="P530" s="110"/>
      <c r="Q530" s="110"/>
      <c r="R530" s="110"/>
      <c r="S530" s="110"/>
      <c r="T530" s="110"/>
      <c r="U530" s="110"/>
      <c r="V530" s="110"/>
      <c r="W530" s="110"/>
      <c r="X530" s="110"/>
      <c r="Y530" s="110"/>
      <c r="Z530" s="110"/>
      <c r="AA530" s="110"/>
      <c r="AB530" s="110"/>
    </row>
    <row r="531" spans="2:28" x14ac:dyDescent="0.3">
      <c r="B531" s="110"/>
      <c r="C531" s="110"/>
      <c r="D531" s="110"/>
      <c r="E531" s="110"/>
      <c r="F531" s="110"/>
      <c r="G531" s="110"/>
      <c r="H531" s="110"/>
      <c r="I531" s="110"/>
      <c r="J531" s="110"/>
      <c r="K531" s="110"/>
      <c r="L531" s="110"/>
      <c r="M531" s="110"/>
      <c r="N531" s="110"/>
      <c r="O531" s="110"/>
      <c r="P531" s="110"/>
      <c r="Q531" s="110"/>
      <c r="R531" s="110"/>
      <c r="S531" s="110"/>
      <c r="T531" s="110"/>
      <c r="U531" s="110"/>
      <c r="V531" s="110"/>
      <c r="W531" s="110"/>
      <c r="X531" s="110"/>
      <c r="Y531" s="110"/>
      <c r="Z531" s="110"/>
      <c r="AA531" s="110"/>
      <c r="AB531" s="110"/>
    </row>
    <row r="532" spans="2:28" x14ac:dyDescent="0.3">
      <c r="B532" s="110"/>
      <c r="C532" s="110"/>
      <c r="D532" s="110"/>
      <c r="E532" s="110"/>
      <c r="F532" s="110"/>
      <c r="G532" s="110"/>
      <c r="H532" s="110"/>
      <c r="I532" s="110"/>
      <c r="J532" s="110"/>
      <c r="K532" s="110"/>
      <c r="L532" s="110"/>
      <c r="M532" s="110"/>
      <c r="N532" s="110"/>
      <c r="O532" s="110"/>
      <c r="P532" s="110"/>
      <c r="Q532" s="110"/>
      <c r="R532" s="110"/>
      <c r="S532" s="110"/>
      <c r="T532" s="110"/>
      <c r="U532" s="110"/>
      <c r="V532" s="110"/>
      <c r="W532" s="110"/>
      <c r="X532" s="110"/>
      <c r="Y532" s="110"/>
      <c r="Z532" s="110"/>
      <c r="AA532" s="110"/>
      <c r="AB532" s="110"/>
    </row>
    <row r="533" spans="2:28" x14ac:dyDescent="0.3">
      <c r="B533" s="110"/>
      <c r="C533" s="110"/>
      <c r="D533" s="110"/>
      <c r="E533" s="110"/>
      <c r="F533" s="110"/>
      <c r="G533" s="110"/>
      <c r="H533" s="110"/>
      <c r="I533" s="110"/>
      <c r="J533" s="110"/>
      <c r="K533" s="110"/>
      <c r="L533" s="110"/>
      <c r="M533" s="110"/>
      <c r="N533" s="110"/>
      <c r="O533" s="110"/>
      <c r="P533" s="110"/>
      <c r="Q533" s="110"/>
      <c r="R533" s="110"/>
      <c r="S533" s="110"/>
      <c r="T533" s="110"/>
      <c r="U533" s="110"/>
      <c r="V533" s="110"/>
      <c r="W533" s="110"/>
      <c r="X533" s="110"/>
      <c r="Y533" s="110"/>
      <c r="Z533" s="110"/>
      <c r="AA533" s="110"/>
      <c r="AB533" s="110"/>
    </row>
    <row r="534" spans="2:28" x14ac:dyDescent="0.3">
      <c r="B534" s="110"/>
      <c r="C534" s="110"/>
      <c r="D534" s="110"/>
      <c r="E534" s="110"/>
      <c r="F534" s="110"/>
      <c r="G534" s="110"/>
      <c r="H534" s="110"/>
      <c r="I534" s="110"/>
      <c r="J534" s="110"/>
      <c r="K534" s="110"/>
      <c r="L534" s="110"/>
      <c r="M534" s="110"/>
      <c r="N534" s="110"/>
      <c r="O534" s="110"/>
      <c r="P534" s="110"/>
      <c r="Q534" s="110"/>
      <c r="R534" s="110"/>
      <c r="S534" s="110"/>
      <c r="T534" s="110"/>
      <c r="U534" s="110"/>
      <c r="V534" s="110"/>
      <c r="W534" s="110"/>
      <c r="X534" s="110"/>
      <c r="Y534" s="110"/>
      <c r="Z534" s="110"/>
      <c r="AA534" s="110"/>
      <c r="AB534" s="110"/>
    </row>
    <row r="535" spans="2:28" x14ac:dyDescent="0.3">
      <c r="B535" s="110"/>
      <c r="C535" s="110"/>
      <c r="D535" s="110"/>
      <c r="E535" s="110"/>
      <c r="F535" s="110"/>
      <c r="G535" s="110"/>
      <c r="H535" s="110"/>
      <c r="I535" s="110"/>
      <c r="J535" s="110"/>
      <c r="K535" s="110"/>
      <c r="L535" s="110"/>
      <c r="M535" s="110"/>
      <c r="N535" s="110"/>
      <c r="O535" s="110"/>
      <c r="P535" s="110"/>
      <c r="Q535" s="110"/>
      <c r="R535" s="110"/>
      <c r="S535" s="110"/>
      <c r="T535" s="110"/>
      <c r="U535" s="110"/>
      <c r="V535" s="110"/>
      <c r="W535" s="110"/>
      <c r="X535" s="110"/>
      <c r="Y535" s="110"/>
      <c r="Z535" s="110"/>
      <c r="AA535" s="110"/>
      <c r="AB535" s="110"/>
    </row>
    <row r="536" spans="2:28" x14ac:dyDescent="0.3">
      <c r="B536" s="110"/>
      <c r="C536" s="110"/>
      <c r="D536" s="110"/>
      <c r="E536" s="110"/>
      <c r="F536" s="110"/>
      <c r="G536" s="110"/>
      <c r="H536" s="110"/>
      <c r="I536" s="110"/>
      <c r="J536" s="110"/>
      <c r="K536" s="110"/>
      <c r="L536" s="110"/>
      <c r="M536" s="110"/>
      <c r="N536" s="110"/>
      <c r="O536" s="110"/>
      <c r="P536" s="110"/>
      <c r="Q536" s="110"/>
      <c r="R536" s="110"/>
      <c r="S536" s="110"/>
      <c r="T536" s="110"/>
      <c r="U536" s="110"/>
      <c r="V536" s="110"/>
      <c r="W536" s="110"/>
      <c r="X536" s="110"/>
      <c r="Y536" s="110"/>
      <c r="Z536" s="110"/>
      <c r="AA536" s="110"/>
      <c r="AB536" s="110"/>
    </row>
    <row r="537" spans="2:28" x14ac:dyDescent="0.3">
      <c r="B537" s="110"/>
      <c r="C537" s="110"/>
      <c r="D537" s="110"/>
      <c r="E537" s="110"/>
      <c r="F537" s="110"/>
      <c r="G537" s="110"/>
      <c r="H537" s="110"/>
      <c r="I537" s="110"/>
      <c r="J537" s="110"/>
      <c r="K537" s="110"/>
      <c r="L537" s="110"/>
      <c r="M537" s="110"/>
      <c r="N537" s="110"/>
      <c r="O537" s="110"/>
      <c r="P537" s="110"/>
      <c r="Q537" s="110"/>
      <c r="R537" s="110"/>
      <c r="S537" s="110"/>
      <c r="T537" s="110"/>
      <c r="U537" s="110"/>
      <c r="V537" s="110"/>
      <c r="W537" s="110"/>
      <c r="X537" s="110"/>
      <c r="Y537" s="110"/>
      <c r="Z537" s="110"/>
      <c r="AA537" s="110"/>
      <c r="AB537" s="110"/>
    </row>
    <row r="538" spans="2:28" x14ac:dyDescent="0.3">
      <c r="B538" s="110"/>
      <c r="C538" s="110"/>
      <c r="D538" s="110"/>
      <c r="E538" s="110"/>
      <c r="F538" s="110"/>
      <c r="G538" s="110"/>
      <c r="H538" s="110"/>
      <c r="I538" s="110"/>
      <c r="J538" s="110"/>
      <c r="K538" s="110"/>
      <c r="L538" s="110"/>
      <c r="M538" s="110"/>
      <c r="N538" s="110"/>
      <c r="O538" s="110"/>
      <c r="P538" s="110"/>
      <c r="Q538" s="110"/>
      <c r="R538" s="110"/>
      <c r="S538" s="110"/>
      <c r="T538" s="110"/>
      <c r="U538" s="110"/>
      <c r="V538" s="110"/>
      <c r="W538" s="110"/>
      <c r="X538" s="110"/>
      <c r="Y538" s="110"/>
      <c r="Z538" s="110"/>
      <c r="AA538" s="110"/>
      <c r="AB538" s="110"/>
    </row>
    <row r="539" spans="2:28" x14ac:dyDescent="0.3">
      <c r="B539" s="110"/>
      <c r="C539" s="110"/>
      <c r="D539" s="110"/>
      <c r="E539" s="110"/>
      <c r="F539" s="110"/>
      <c r="G539" s="110"/>
      <c r="H539" s="110"/>
      <c r="I539" s="110"/>
      <c r="J539" s="110"/>
      <c r="K539" s="110"/>
      <c r="L539" s="110"/>
      <c r="M539" s="110"/>
      <c r="N539" s="110"/>
      <c r="O539" s="110"/>
      <c r="P539" s="110"/>
      <c r="Q539" s="110"/>
      <c r="R539" s="110"/>
      <c r="S539" s="110"/>
      <c r="T539" s="110"/>
      <c r="U539" s="110"/>
      <c r="V539" s="110"/>
      <c r="W539" s="110"/>
      <c r="X539" s="110"/>
      <c r="Y539" s="110"/>
      <c r="Z539" s="110"/>
      <c r="AA539" s="110"/>
      <c r="AB539" s="110"/>
    </row>
    <row r="540" spans="2:28" x14ac:dyDescent="0.3">
      <c r="B540" s="110"/>
      <c r="C540" s="110"/>
      <c r="D540" s="110"/>
      <c r="E540" s="110"/>
      <c r="F540" s="110"/>
      <c r="G540" s="110"/>
      <c r="H540" s="110"/>
      <c r="I540" s="110"/>
      <c r="J540" s="110"/>
      <c r="K540" s="110"/>
      <c r="L540" s="110"/>
      <c r="M540" s="110"/>
      <c r="N540" s="110"/>
      <c r="O540" s="110"/>
      <c r="P540" s="110"/>
      <c r="Q540" s="110"/>
      <c r="R540" s="110"/>
      <c r="S540" s="110"/>
      <c r="T540" s="110"/>
      <c r="U540" s="110"/>
      <c r="V540" s="110"/>
      <c r="W540" s="110"/>
      <c r="X540" s="110"/>
      <c r="Y540" s="110"/>
      <c r="Z540" s="110"/>
      <c r="AA540" s="110"/>
      <c r="AB540" s="110"/>
    </row>
    <row r="541" spans="2:28" x14ac:dyDescent="0.3">
      <c r="B541" s="110"/>
      <c r="C541" s="110"/>
      <c r="D541" s="110"/>
      <c r="E541" s="110"/>
      <c r="F541" s="110"/>
      <c r="G541" s="110"/>
      <c r="H541" s="110"/>
      <c r="I541" s="110"/>
      <c r="J541" s="110"/>
      <c r="K541" s="110"/>
      <c r="L541" s="110"/>
      <c r="M541" s="110"/>
      <c r="N541" s="110"/>
      <c r="O541" s="110"/>
      <c r="P541" s="110"/>
      <c r="Q541" s="110"/>
      <c r="R541" s="110"/>
      <c r="S541" s="110"/>
      <c r="T541" s="110"/>
      <c r="U541" s="110"/>
      <c r="V541" s="110"/>
      <c r="W541" s="110"/>
      <c r="X541" s="110"/>
      <c r="Y541" s="110"/>
      <c r="Z541" s="110"/>
      <c r="AA541" s="110"/>
      <c r="AB541" s="110"/>
    </row>
    <row r="542" spans="2:28" x14ac:dyDescent="0.3">
      <c r="B542" s="110"/>
      <c r="C542" s="110"/>
      <c r="D542" s="110"/>
      <c r="E542" s="110"/>
      <c r="F542" s="110"/>
      <c r="G542" s="110"/>
      <c r="H542" s="110"/>
      <c r="I542" s="110"/>
      <c r="J542" s="110"/>
      <c r="K542" s="110"/>
      <c r="L542" s="110"/>
      <c r="M542" s="110"/>
      <c r="N542" s="110"/>
      <c r="O542" s="110"/>
      <c r="P542" s="110"/>
      <c r="Q542" s="110"/>
      <c r="R542" s="110"/>
      <c r="S542" s="110"/>
      <c r="T542" s="110"/>
      <c r="U542" s="110"/>
      <c r="V542" s="110"/>
      <c r="W542" s="110"/>
      <c r="X542" s="110"/>
      <c r="Y542" s="110"/>
      <c r="Z542" s="110"/>
      <c r="AA542" s="110"/>
      <c r="AB542" s="110"/>
    </row>
    <row r="543" spans="2:28" x14ac:dyDescent="0.3">
      <c r="B543" s="110"/>
      <c r="C543" s="110"/>
      <c r="D543" s="110"/>
      <c r="E543" s="110"/>
      <c r="F543" s="110"/>
      <c r="G543" s="110"/>
      <c r="H543" s="110"/>
      <c r="I543" s="110"/>
      <c r="J543" s="110"/>
      <c r="K543" s="110"/>
      <c r="L543" s="110"/>
      <c r="M543" s="110"/>
      <c r="N543" s="110"/>
      <c r="O543" s="110"/>
      <c r="P543" s="110"/>
      <c r="Q543" s="110"/>
      <c r="R543" s="110"/>
      <c r="S543" s="110"/>
      <c r="T543" s="110"/>
      <c r="U543" s="110"/>
      <c r="V543" s="110"/>
      <c r="W543" s="110"/>
      <c r="X543" s="110"/>
      <c r="Y543" s="110"/>
      <c r="Z543" s="110"/>
      <c r="AA543" s="110"/>
      <c r="AB543" s="110"/>
    </row>
    <row r="544" spans="2:28" x14ac:dyDescent="0.3">
      <c r="B544" s="110"/>
      <c r="C544" s="110"/>
      <c r="D544" s="110"/>
      <c r="E544" s="110"/>
      <c r="F544" s="110"/>
      <c r="G544" s="110"/>
      <c r="H544" s="110"/>
      <c r="I544" s="110"/>
      <c r="J544" s="110"/>
      <c r="K544" s="110"/>
      <c r="L544" s="110"/>
      <c r="M544" s="110"/>
      <c r="N544" s="110"/>
      <c r="O544" s="110"/>
      <c r="P544" s="110"/>
      <c r="Q544" s="110"/>
      <c r="R544" s="110"/>
      <c r="S544" s="110"/>
      <c r="T544" s="110"/>
      <c r="U544" s="110"/>
      <c r="V544" s="110"/>
      <c r="W544" s="110"/>
      <c r="X544" s="110"/>
      <c r="Y544" s="110"/>
      <c r="Z544" s="110"/>
      <c r="AA544" s="110"/>
      <c r="AB544" s="110"/>
    </row>
    <row r="545" spans="2:28" x14ac:dyDescent="0.3">
      <c r="B545" s="110"/>
      <c r="C545" s="110"/>
      <c r="D545" s="110"/>
      <c r="E545" s="110"/>
      <c r="F545" s="110"/>
      <c r="G545" s="110"/>
      <c r="H545" s="110"/>
      <c r="I545" s="110"/>
      <c r="J545" s="110"/>
      <c r="K545" s="110"/>
      <c r="L545" s="110"/>
      <c r="M545" s="110"/>
      <c r="N545" s="110"/>
      <c r="O545" s="110"/>
      <c r="P545" s="110"/>
      <c r="Q545" s="110"/>
      <c r="R545" s="110"/>
      <c r="S545" s="110"/>
      <c r="T545" s="110"/>
      <c r="U545" s="110"/>
      <c r="V545" s="110"/>
      <c r="W545" s="110"/>
      <c r="X545" s="110"/>
      <c r="Y545" s="110"/>
      <c r="Z545" s="110"/>
      <c r="AA545" s="110"/>
      <c r="AB545" s="110"/>
    </row>
    <row r="546" spans="2:28" x14ac:dyDescent="0.3">
      <c r="B546" s="110"/>
      <c r="C546" s="110"/>
      <c r="D546" s="110"/>
      <c r="E546" s="110"/>
      <c r="F546" s="110"/>
      <c r="G546" s="110"/>
      <c r="H546" s="110"/>
      <c r="I546" s="110"/>
      <c r="J546" s="110"/>
      <c r="K546" s="110"/>
      <c r="L546" s="110"/>
      <c r="M546" s="110"/>
      <c r="N546" s="110"/>
      <c r="O546" s="110"/>
      <c r="P546" s="110"/>
      <c r="Q546" s="110"/>
      <c r="R546" s="110"/>
      <c r="S546" s="110"/>
      <c r="T546" s="110"/>
      <c r="U546" s="110"/>
      <c r="V546" s="110"/>
      <c r="W546" s="110"/>
      <c r="X546" s="110"/>
      <c r="Y546" s="110"/>
      <c r="Z546" s="110"/>
      <c r="AA546" s="110"/>
      <c r="AB546" s="110"/>
    </row>
    <row r="547" spans="2:28" x14ac:dyDescent="0.3">
      <c r="B547" s="110"/>
      <c r="C547" s="110"/>
      <c r="D547" s="110"/>
      <c r="E547" s="110"/>
      <c r="F547" s="110"/>
      <c r="G547" s="110"/>
      <c r="H547" s="110"/>
      <c r="I547" s="110"/>
      <c r="J547" s="110"/>
      <c r="K547" s="110"/>
      <c r="L547" s="110"/>
      <c r="M547" s="110"/>
      <c r="N547" s="110"/>
      <c r="O547" s="110"/>
      <c r="P547" s="110"/>
      <c r="Q547" s="110"/>
      <c r="R547" s="110"/>
      <c r="S547" s="110"/>
      <c r="T547" s="110"/>
      <c r="U547" s="110"/>
      <c r="V547" s="110"/>
      <c r="W547" s="110"/>
      <c r="X547" s="110"/>
      <c r="Y547" s="110"/>
      <c r="Z547" s="110"/>
      <c r="AA547" s="110"/>
      <c r="AB547" s="110"/>
    </row>
    <row r="548" spans="2:28" x14ac:dyDescent="0.3">
      <c r="B548" s="110"/>
      <c r="C548" s="110"/>
      <c r="D548" s="110"/>
      <c r="E548" s="110"/>
      <c r="F548" s="110"/>
      <c r="G548" s="110"/>
      <c r="H548" s="110"/>
      <c r="I548" s="110"/>
      <c r="J548" s="110"/>
      <c r="K548" s="110"/>
      <c r="L548" s="110"/>
      <c r="M548" s="110"/>
      <c r="N548" s="110"/>
      <c r="O548" s="110"/>
      <c r="P548" s="110"/>
      <c r="Q548" s="110"/>
      <c r="R548" s="110"/>
      <c r="S548" s="110"/>
      <c r="T548" s="110"/>
      <c r="U548" s="110"/>
      <c r="V548" s="110"/>
      <c r="W548" s="110"/>
      <c r="X548" s="110"/>
      <c r="Y548" s="110"/>
      <c r="Z548" s="110"/>
      <c r="AA548" s="110"/>
      <c r="AB548" s="110"/>
    </row>
    <row r="549" spans="2:28" x14ac:dyDescent="0.3">
      <c r="B549" s="110"/>
      <c r="C549" s="110"/>
      <c r="D549" s="110"/>
      <c r="E549" s="110"/>
      <c r="F549" s="110"/>
      <c r="G549" s="110"/>
      <c r="H549" s="110"/>
      <c r="I549" s="110"/>
      <c r="J549" s="110"/>
      <c r="K549" s="110"/>
      <c r="L549" s="110"/>
      <c r="M549" s="110"/>
      <c r="N549" s="110"/>
      <c r="O549" s="110"/>
      <c r="P549" s="110"/>
      <c r="Q549" s="110"/>
      <c r="R549" s="110"/>
      <c r="S549" s="110"/>
      <c r="T549" s="110"/>
      <c r="U549" s="110"/>
      <c r="V549" s="110"/>
      <c r="W549" s="110"/>
      <c r="X549" s="110"/>
      <c r="Y549" s="110"/>
      <c r="Z549" s="110"/>
      <c r="AA549" s="110"/>
      <c r="AB549" s="110"/>
    </row>
    <row r="550" spans="2:28" x14ac:dyDescent="0.3">
      <c r="B550" s="110"/>
      <c r="C550" s="110"/>
      <c r="D550" s="110"/>
      <c r="E550" s="110"/>
      <c r="F550" s="110"/>
      <c r="G550" s="110"/>
      <c r="H550" s="110"/>
      <c r="I550" s="110"/>
      <c r="J550" s="110"/>
      <c r="K550" s="110"/>
      <c r="L550" s="110"/>
      <c r="M550" s="110"/>
      <c r="N550" s="110"/>
      <c r="O550" s="110"/>
      <c r="P550" s="110"/>
      <c r="Q550" s="110"/>
      <c r="R550" s="110"/>
      <c r="S550" s="110"/>
      <c r="T550" s="110"/>
      <c r="U550" s="110"/>
      <c r="V550" s="110"/>
      <c r="W550" s="110"/>
      <c r="X550" s="110"/>
      <c r="Y550" s="110"/>
      <c r="Z550" s="110"/>
      <c r="AA550" s="110"/>
      <c r="AB550" s="110"/>
    </row>
    <row r="551" spans="2:28" x14ac:dyDescent="0.3">
      <c r="B551" s="110"/>
      <c r="C551" s="110"/>
      <c r="D551" s="110"/>
      <c r="E551" s="110"/>
      <c r="F551" s="110"/>
      <c r="G551" s="110"/>
      <c r="H551" s="110"/>
      <c r="I551" s="110"/>
      <c r="J551" s="110"/>
      <c r="K551" s="110"/>
      <c r="L551" s="110"/>
      <c r="M551" s="110"/>
      <c r="N551" s="110"/>
      <c r="O551" s="110"/>
      <c r="P551" s="110"/>
      <c r="Q551" s="110"/>
      <c r="R551" s="110"/>
      <c r="S551" s="110"/>
      <c r="T551" s="110"/>
      <c r="U551" s="110"/>
      <c r="V551" s="110"/>
      <c r="W551" s="110"/>
      <c r="X551" s="110"/>
      <c r="Y551" s="110"/>
      <c r="Z551" s="110"/>
      <c r="AA551" s="110"/>
      <c r="AB551" s="110"/>
    </row>
    <row r="552" spans="2:28" x14ac:dyDescent="0.3">
      <c r="B552" s="110"/>
      <c r="C552" s="110"/>
      <c r="D552" s="110"/>
      <c r="E552" s="110"/>
      <c r="F552" s="110"/>
      <c r="G552" s="110"/>
      <c r="H552" s="110"/>
      <c r="I552" s="110"/>
      <c r="J552" s="110"/>
      <c r="K552" s="110"/>
      <c r="L552" s="110"/>
      <c r="M552" s="110"/>
      <c r="N552" s="110"/>
      <c r="O552" s="110"/>
      <c r="P552" s="110"/>
      <c r="Q552" s="110"/>
      <c r="R552" s="110"/>
      <c r="S552" s="110"/>
      <c r="T552" s="110"/>
      <c r="U552" s="110"/>
      <c r="V552" s="110"/>
      <c r="W552" s="110"/>
      <c r="X552" s="110"/>
      <c r="Y552" s="110"/>
      <c r="Z552" s="110"/>
      <c r="AA552" s="110"/>
      <c r="AB552" s="110"/>
    </row>
    <row r="553" spans="2:28" x14ac:dyDescent="0.3">
      <c r="B553" s="110"/>
      <c r="C553" s="110"/>
      <c r="D553" s="110"/>
      <c r="E553" s="110"/>
      <c r="F553" s="110"/>
      <c r="G553" s="110"/>
      <c r="H553" s="110"/>
      <c r="I553" s="110"/>
      <c r="J553" s="110"/>
      <c r="K553" s="110"/>
      <c r="L553" s="110"/>
      <c r="M553" s="110"/>
      <c r="N553" s="110"/>
      <c r="O553" s="110"/>
      <c r="P553" s="110"/>
      <c r="Q553" s="110"/>
      <c r="R553" s="110"/>
      <c r="S553" s="110"/>
      <c r="T553" s="110"/>
      <c r="U553" s="110"/>
      <c r="V553" s="110"/>
      <c r="W553" s="110"/>
      <c r="X553" s="110"/>
      <c r="Y553" s="110"/>
      <c r="Z553" s="110"/>
      <c r="AA553" s="110"/>
      <c r="AB553" s="110"/>
    </row>
    <row r="554" spans="2:28" x14ac:dyDescent="0.3">
      <c r="B554" s="110"/>
      <c r="C554" s="110"/>
      <c r="D554" s="110"/>
      <c r="E554" s="110"/>
      <c r="F554" s="110"/>
      <c r="G554" s="110"/>
      <c r="H554" s="110"/>
      <c r="I554" s="110"/>
      <c r="J554" s="110"/>
      <c r="K554" s="110"/>
      <c r="L554" s="110"/>
      <c r="M554" s="110"/>
      <c r="N554" s="110"/>
      <c r="O554" s="110"/>
      <c r="P554" s="110"/>
      <c r="Q554" s="110"/>
      <c r="R554" s="110"/>
      <c r="S554" s="110"/>
      <c r="T554" s="110"/>
      <c r="U554" s="110"/>
      <c r="V554" s="110"/>
      <c r="W554" s="110"/>
      <c r="X554" s="110"/>
      <c r="Y554" s="110"/>
      <c r="Z554" s="110"/>
      <c r="AA554" s="110"/>
      <c r="AB554" s="110"/>
    </row>
    <row r="555" spans="2:28" x14ac:dyDescent="0.3">
      <c r="B555" s="110"/>
      <c r="C555" s="110"/>
      <c r="D555" s="110"/>
      <c r="E555" s="110"/>
      <c r="F555" s="110"/>
      <c r="G555" s="110"/>
      <c r="H555" s="110"/>
      <c r="I555" s="110"/>
      <c r="J555" s="110"/>
      <c r="K555" s="110"/>
      <c r="L555" s="110"/>
      <c r="M555" s="110"/>
      <c r="N555" s="110"/>
      <c r="O555" s="110"/>
      <c r="P555" s="110"/>
      <c r="Q555" s="110"/>
      <c r="R555" s="110"/>
      <c r="S555" s="110"/>
      <c r="T555" s="110"/>
      <c r="U555" s="110"/>
      <c r="V555" s="110"/>
      <c r="W555" s="110"/>
      <c r="X555" s="110"/>
      <c r="Y555" s="110"/>
      <c r="Z555" s="110"/>
      <c r="AA555" s="110"/>
      <c r="AB555" s="110"/>
    </row>
    <row r="556" spans="2:28" x14ac:dyDescent="0.3">
      <c r="B556" s="110"/>
      <c r="C556" s="110"/>
      <c r="D556" s="110"/>
      <c r="E556" s="110"/>
      <c r="F556" s="110"/>
      <c r="G556" s="110"/>
      <c r="H556" s="110"/>
      <c r="I556" s="110"/>
      <c r="J556" s="110"/>
      <c r="K556" s="110"/>
      <c r="L556" s="110"/>
      <c r="M556" s="110"/>
      <c r="N556" s="110"/>
      <c r="O556" s="110"/>
      <c r="P556" s="110"/>
      <c r="Q556" s="110"/>
      <c r="R556" s="110"/>
      <c r="S556" s="110"/>
      <c r="T556" s="110"/>
      <c r="U556" s="110"/>
      <c r="V556" s="110"/>
      <c r="W556" s="110"/>
      <c r="X556" s="110"/>
      <c r="Y556" s="110"/>
      <c r="Z556" s="110"/>
      <c r="AA556" s="110"/>
      <c r="AB556" s="110"/>
    </row>
    <row r="557" spans="2:28" x14ac:dyDescent="0.3">
      <c r="B557" s="110"/>
      <c r="C557" s="110"/>
      <c r="D557" s="110"/>
      <c r="E557" s="110"/>
      <c r="F557" s="110"/>
      <c r="G557" s="110"/>
      <c r="H557" s="110"/>
      <c r="I557" s="110"/>
      <c r="J557" s="110"/>
      <c r="K557" s="110"/>
      <c r="L557" s="110"/>
      <c r="M557" s="110"/>
      <c r="N557" s="110"/>
      <c r="O557" s="110"/>
      <c r="P557" s="110"/>
      <c r="Q557" s="110"/>
      <c r="R557" s="110"/>
      <c r="S557" s="110"/>
      <c r="T557" s="110"/>
      <c r="U557" s="110"/>
      <c r="V557" s="110"/>
      <c r="W557" s="110"/>
      <c r="X557" s="110"/>
      <c r="Y557" s="110"/>
      <c r="Z557" s="110"/>
      <c r="AA557" s="110"/>
      <c r="AB557" s="110"/>
    </row>
    <row r="558" spans="2:28" x14ac:dyDescent="0.3">
      <c r="B558" s="110"/>
      <c r="C558" s="110"/>
      <c r="D558" s="110"/>
      <c r="E558" s="110"/>
      <c r="F558" s="110"/>
      <c r="G558" s="110"/>
      <c r="H558" s="110"/>
      <c r="I558" s="110"/>
      <c r="J558" s="110"/>
      <c r="K558" s="110"/>
      <c r="L558" s="110"/>
      <c r="M558" s="110"/>
      <c r="N558" s="110"/>
      <c r="O558" s="110"/>
      <c r="P558" s="110"/>
      <c r="Q558" s="110"/>
      <c r="R558" s="110"/>
      <c r="S558" s="110"/>
      <c r="T558" s="110"/>
      <c r="U558" s="110"/>
      <c r="V558" s="110"/>
      <c r="W558" s="110"/>
      <c r="X558" s="110"/>
      <c r="Y558" s="110"/>
      <c r="Z558" s="110"/>
      <c r="AA558" s="110"/>
      <c r="AB558" s="110"/>
    </row>
    <row r="559" spans="2:28" x14ac:dyDescent="0.3">
      <c r="B559" s="110"/>
      <c r="C559" s="110"/>
      <c r="D559" s="110"/>
      <c r="E559" s="110"/>
      <c r="F559" s="110"/>
      <c r="G559" s="110"/>
      <c r="H559" s="110"/>
      <c r="I559" s="110"/>
      <c r="J559" s="110"/>
      <c r="K559" s="110"/>
      <c r="L559" s="110"/>
      <c r="M559" s="110"/>
      <c r="N559" s="110"/>
      <c r="O559" s="110"/>
      <c r="P559" s="110"/>
      <c r="Q559" s="110"/>
      <c r="R559" s="110"/>
      <c r="S559" s="110"/>
      <c r="T559" s="110"/>
      <c r="U559" s="110"/>
      <c r="V559" s="110"/>
      <c r="W559" s="110"/>
      <c r="X559" s="110"/>
      <c r="Y559" s="110"/>
      <c r="Z559" s="110"/>
      <c r="AA559" s="110"/>
      <c r="AB559" s="110"/>
    </row>
    <row r="560" spans="2:28" x14ac:dyDescent="0.3">
      <c r="B560" s="110"/>
      <c r="C560" s="110"/>
      <c r="D560" s="110"/>
      <c r="E560" s="110"/>
      <c r="F560" s="110"/>
      <c r="G560" s="110"/>
      <c r="H560" s="110"/>
      <c r="I560" s="110"/>
      <c r="J560" s="110"/>
      <c r="K560" s="110"/>
      <c r="L560" s="110"/>
      <c r="M560" s="110"/>
      <c r="N560" s="110"/>
      <c r="O560" s="110"/>
      <c r="P560" s="110"/>
      <c r="Q560" s="110"/>
      <c r="R560" s="110"/>
      <c r="S560" s="110"/>
      <c r="T560" s="110"/>
      <c r="U560" s="110"/>
      <c r="V560" s="110"/>
      <c r="W560" s="110"/>
      <c r="X560" s="110"/>
      <c r="Y560" s="110"/>
      <c r="Z560" s="110"/>
      <c r="AA560" s="110"/>
      <c r="AB560" s="110"/>
    </row>
    <row r="561" spans="2:28" x14ac:dyDescent="0.3">
      <c r="B561" s="110"/>
      <c r="C561" s="110"/>
      <c r="D561" s="110"/>
      <c r="E561" s="110"/>
      <c r="F561" s="110"/>
      <c r="G561" s="110"/>
      <c r="H561" s="110"/>
      <c r="I561" s="110"/>
      <c r="J561" s="110"/>
      <c r="K561" s="110"/>
      <c r="L561" s="110"/>
      <c r="M561" s="110"/>
      <c r="N561" s="110"/>
      <c r="O561" s="110"/>
      <c r="P561" s="110"/>
      <c r="Q561" s="110"/>
      <c r="R561" s="110"/>
      <c r="S561" s="110"/>
      <c r="T561" s="110"/>
      <c r="U561" s="110"/>
      <c r="V561" s="110"/>
      <c r="W561" s="110"/>
      <c r="X561" s="110"/>
      <c r="Y561" s="110"/>
      <c r="Z561" s="110"/>
      <c r="AA561" s="110"/>
      <c r="AB561" s="110"/>
    </row>
    <row r="562" spans="2:28" x14ac:dyDescent="0.3">
      <c r="B562" s="110"/>
      <c r="C562" s="110"/>
      <c r="D562" s="110"/>
      <c r="E562" s="110"/>
      <c r="F562" s="110"/>
      <c r="G562" s="110"/>
      <c r="H562" s="110"/>
      <c r="I562" s="110"/>
      <c r="J562" s="110"/>
      <c r="K562" s="110"/>
      <c r="L562" s="110"/>
      <c r="M562" s="110"/>
      <c r="N562" s="110"/>
      <c r="O562" s="110"/>
      <c r="P562" s="110"/>
      <c r="Q562" s="110"/>
      <c r="R562" s="110"/>
      <c r="S562" s="110"/>
      <c r="T562" s="110"/>
      <c r="U562" s="110"/>
      <c r="V562" s="110"/>
      <c r="W562" s="110"/>
      <c r="X562" s="110"/>
      <c r="Y562" s="110"/>
      <c r="Z562" s="110"/>
      <c r="AA562" s="110"/>
      <c r="AB562" s="110"/>
    </row>
    <row r="563" spans="2:28" x14ac:dyDescent="0.3">
      <c r="B563" s="110"/>
      <c r="C563" s="110"/>
      <c r="D563" s="110"/>
      <c r="E563" s="110"/>
      <c r="F563" s="110"/>
      <c r="G563" s="110"/>
      <c r="H563" s="110"/>
      <c r="I563" s="110"/>
      <c r="J563" s="110"/>
      <c r="K563" s="110"/>
      <c r="L563" s="110"/>
      <c r="M563" s="110"/>
      <c r="N563" s="110"/>
      <c r="O563" s="110"/>
      <c r="P563" s="110"/>
      <c r="Q563" s="110"/>
      <c r="R563" s="110"/>
      <c r="S563" s="110"/>
      <c r="T563" s="110"/>
      <c r="U563" s="110"/>
      <c r="V563" s="110"/>
      <c r="W563" s="110"/>
      <c r="X563" s="110"/>
      <c r="Y563" s="110"/>
      <c r="Z563" s="110"/>
      <c r="AA563" s="110"/>
      <c r="AB563" s="110"/>
    </row>
    <row r="564" spans="2:28" x14ac:dyDescent="0.3">
      <c r="B564" s="110"/>
      <c r="C564" s="110"/>
      <c r="D564" s="110"/>
      <c r="E564" s="110"/>
      <c r="F564" s="110"/>
      <c r="G564" s="110"/>
      <c r="H564" s="110"/>
      <c r="I564" s="110"/>
      <c r="J564" s="110"/>
      <c r="K564" s="110"/>
      <c r="L564" s="110"/>
      <c r="M564" s="110"/>
      <c r="N564" s="110"/>
      <c r="O564" s="110"/>
      <c r="P564" s="110"/>
      <c r="Q564" s="110"/>
      <c r="R564" s="110"/>
      <c r="S564" s="110"/>
      <c r="T564" s="110"/>
      <c r="U564" s="110"/>
      <c r="V564" s="110"/>
      <c r="W564" s="110"/>
      <c r="X564" s="110"/>
      <c r="Y564" s="110"/>
      <c r="Z564" s="110"/>
      <c r="AA564" s="110"/>
      <c r="AB564" s="110"/>
    </row>
    <row r="565" spans="2:28" x14ac:dyDescent="0.3">
      <c r="B565" s="110"/>
      <c r="C565" s="110"/>
      <c r="D565" s="110"/>
      <c r="E565" s="110"/>
      <c r="F565" s="110"/>
      <c r="G565" s="110"/>
      <c r="H565" s="110"/>
      <c r="I565" s="110"/>
      <c r="J565" s="110"/>
      <c r="K565" s="110"/>
      <c r="L565" s="110"/>
      <c r="M565" s="110"/>
      <c r="N565" s="110"/>
      <c r="O565" s="110"/>
      <c r="P565" s="110"/>
      <c r="Q565" s="110"/>
      <c r="R565" s="110"/>
      <c r="S565" s="110"/>
      <c r="T565" s="110"/>
      <c r="U565" s="110"/>
      <c r="V565" s="110"/>
      <c r="W565" s="110"/>
      <c r="X565" s="110"/>
      <c r="Y565" s="110"/>
      <c r="Z565" s="110"/>
      <c r="AA565" s="110"/>
      <c r="AB565" s="110"/>
    </row>
    <row r="566" spans="2:28" x14ac:dyDescent="0.3">
      <c r="B566" s="110"/>
      <c r="C566" s="110"/>
      <c r="D566" s="110"/>
      <c r="E566" s="110"/>
      <c r="F566" s="110"/>
      <c r="G566" s="110"/>
      <c r="H566" s="110"/>
      <c r="I566" s="110"/>
      <c r="J566" s="110"/>
      <c r="K566" s="110"/>
      <c r="L566" s="110"/>
      <c r="M566" s="110"/>
      <c r="N566" s="110"/>
      <c r="O566" s="110"/>
      <c r="P566" s="110"/>
      <c r="Q566" s="110"/>
      <c r="R566" s="110"/>
      <c r="S566" s="110"/>
      <c r="T566" s="110"/>
      <c r="U566" s="110"/>
      <c r="V566" s="110"/>
      <c r="W566" s="110"/>
      <c r="X566" s="110"/>
      <c r="Y566" s="110"/>
      <c r="Z566" s="110"/>
      <c r="AA566" s="110"/>
      <c r="AB566" s="110"/>
    </row>
    <row r="567" spans="2:28" x14ac:dyDescent="0.3">
      <c r="B567" s="110"/>
      <c r="C567" s="110"/>
      <c r="D567" s="110"/>
      <c r="E567" s="110"/>
      <c r="F567" s="110"/>
      <c r="G567" s="110"/>
      <c r="H567" s="110"/>
      <c r="I567" s="110"/>
      <c r="J567" s="110"/>
      <c r="K567" s="110"/>
      <c r="L567" s="110"/>
      <c r="M567" s="110"/>
      <c r="N567" s="110"/>
      <c r="O567" s="110"/>
      <c r="P567" s="110"/>
      <c r="Q567" s="110"/>
      <c r="R567" s="110"/>
      <c r="S567" s="110"/>
      <c r="T567" s="110"/>
      <c r="U567" s="110"/>
      <c r="V567" s="110"/>
      <c r="W567" s="110"/>
      <c r="X567" s="110"/>
      <c r="Y567" s="110"/>
      <c r="Z567" s="110"/>
      <c r="AA567" s="110"/>
      <c r="AB567" s="110"/>
    </row>
    <row r="568" spans="2:28" x14ac:dyDescent="0.3">
      <c r="B568" s="110"/>
      <c r="C568" s="110"/>
      <c r="D568" s="110"/>
      <c r="E568" s="110"/>
      <c r="F568" s="110"/>
      <c r="G568" s="110"/>
      <c r="H568" s="110"/>
      <c r="I568" s="110"/>
      <c r="J568" s="110"/>
      <c r="K568" s="110"/>
      <c r="L568" s="110"/>
      <c r="M568" s="110"/>
      <c r="N568" s="110"/>
      <c r="O568" s="110"/>
      <c r="P568" s="110"/>
      <c r="Q568" s="110"/>
      <c r="R568" s="110"/>
      <c r="S568" s="110"/>
      <c r="T568" s="110"/>
      <c r="U568" s="110"/>
      <c r="V568" s="110"/>
      <c r="W568" s="110"/>
      <c r="X568" s="110"/>
      <c r="Y568" s="110"/>
      <c r="Z568" s="110"/>
      <c r="AA568" s="110"/>
      <c r="AB568" s="110"/>
    </row>
    <row r="569" spans="2:28" x14ac:dyDescent="0.3">
      <c r="B569" s="110"/>
      <c r="C569" s="110"/>
      <c r="D569" s="110"/>
      <c r="E569" s="110"/>
      <c r="F569" s="110"/>
      <c r="G569" s="110"/>
      <c r="H569" s="110"/>
      <c r="I569" s="110"/>
      <c r="J569" s="110"/>
      <c r="K569" s="110"/>
      <c r="L569" s="110"/>
      <c r="M569" s="110"/>
      <c r="N569" s="110"/>
      <c r="O569" s="110"/>
      <c r="P569" s="110"/>
      <c r="Q569" s="110"/>
      <c r="R569" s="110"/>
      <c r="S569" s="110"/>
      <c r="T569" s="110"/>
      <c r="U569" s="110"/>
      <c r="V569" s="110"/>
      <c r="W569" s="110"/>
      <c r="X569" s="110"/>
      <c r="Y569" s="110"/>
      <c r="Z569" s="110"/>
      <c r="AA569" s="110"/>
      <c r="AB569" s="110"/>
    </row>
    <row r="570" spans="2:28" x14ac:dyDescent="0.3">
      <c r="B570" s="110"/>
      <c r="C570" s="110"/>
      <c r="D570" s="110"/>
      <c r="E570" s="110"/>
      <c r="F570" s="110"/>
      <c r="G570" s="110"/>
      <c r="H570" s="110"/>
      <c r="I570" s="110"/>
      <c r="J570" s="110"/>
      <c r="K570" s="110"/>
      <c r="L570" s="110"/>
      <c r="M570" s="110"/>
      <c r="N570" s="110"/>
      <c r="O570" s="110"/>
      <c r="P570" s="110"/>
      <c r="Q570" s="110"/>
      <c r="R570" s="110"/>
      <c r="S570" s="110"/>
      <c r="T570" s="110"/>
      <c r="U570" s="110"/>
      <c r="V570" s="110"/>
      <c r="W570" s="110"/>
      <c r="X570" s="110"/>
      <c r="Y570" s="110"/>
      <c r="Z570" s="110"/>
      <c r="AA570" s="110"/>
      <c r="AB570" s="110"/>
    </row>
    <row r="571" spans="2:28" x14ac:dyDescent="0.3">
      <c r="B571" s="110"/>
      <c r="C571" s="110"/>
      <c r="D571" s="110"/>
      <c r="E571" s="110"/>
      <c r="F571" s="110"/>
      <c r="G571" s="110"/>
      <c r="H571" s="110"/>
      <c r="I571" s="110"/>
      <c r="J571" s="110"/>
      <c r="K571" s="110"/>
      <c r="L571" s="110"/>
      <c r="M571" s="110"/>
      <c r="N571" s="110"/>
      <c r="O571" s="110"/>
      <c r="P571" s="110"/>
      <c r="Q571" s="110"/>
      <c r="R571" s="110"/>
      <c r="S571" s="110"/>
      <c r="T571" s="110"/>
      <c r="U571" s="110"/>
      <c r="V571" s="110"/>
      <c r="W571" s="110"/>
      <c r="X571" s="110"/>
      <c r="Y571" s="110"/>
      <c r="Z571" s="110"/>
      <c r="AA571" s="110"/>
      <c r="AB571" s="110"/>
    </row>
    <row r="572" spans="2:28" x14ac:dyDescent="0.3">
      <c r="B572" s="110"/>
      <c r="C572" s="110"/>
      <c r="D572" s="110"/>
      <c r="E572" s="110"/>
      <c r="F572" s="110"/>
      <c r="G572" s="110"/>
      <c r="H572" s="110"/>
      <c r="I572" s="110"/>
      <c r="J572" s="110"/>
      <c r="K572" s="110"/>
      <c r="L572" s="110"/>
      <c r="M572" s="110"/>
      <c r="N572" s="110"/>
      <c r="O572" s="110"/>
      <c r="P572" s="110"/>
      <c r="Q572" s="110"/>
      <c r="R572" s="110"/>
      <c r="S572" s="110"/>
      <c r="T572" s="110"/>
      <c r="U572" s="110"/>
      <c r="V572" s="110"/>
      <c r="W572" s="110"/>
      <c r="X572" s="110"/>
      <c r="Y572" s="110"/>
      <c r="Z572" s="110"/>
      <c r="AA572" s="110"/>
      <c r="AB572" s="110"/>
    </row>
    <row r="573" spans="2:28" x14ac:dyDescent="0.3">
      <c r="B573" s="110"/>
      <c r="C573" s="110"/>
      <c r="D573" s="110"/>
      <c r="E573" s="110"/>
      <c r="F573" s="110"/>
      <c r="G573" s="110"/>
      <c r="H573" s="110"/>
      <c r="I573" s="110"/>
      <c r="J573" s="110"/>
      <c r="K573" s="110"/>
      <c r="L573" s="110"/>
      <c r="M573" s="110"/>
      <c r="N573" s="110"/>
      <c r="O573" s="110"/>
      <c r="P573" s="110"/>
      <c r="Q573" s="110"/>
      <c r="R573" s="110"/>
      <c r="S573" s="110"/>
      <c r="T573" s="110"/>
      <c r="U573" s="110"/>
      <c r="V573" s="110"/>
      <c r="W573" s="110"/>
      <c r="X573" s="110"/>
      <c r="Y573" s="110"/>
      <c r="Z573" s="110"/>
      <c r="AA573" s="110"/>
      <c r="AB573" s="110"/>
    </row>
    <row r="574" spans="2:28" x14ac:dyDescent="0.3">
      <c r="B574" s="110"/>
      <c r="C574" s="110"/>
      <c r="D574" s="110"/>
      <c r="E574" s="110"/>
      <c r="F574" s="110"/>
      <c r="G574" s="110"/>
      <c r="H574" s="110"/>
      <c r="I574" s="110"/>
      <c r="J574" s="110"/>
      <c r="K574" s="110"/>
      <c r="L574" s="110"/>
      <c r="M574" s="110"/>
      <c r="N574" s="110"/>
      <c r="O574" s="110"/>
      <c r="P574" s="110"/>
      <c r="Q574" s="110"/>
      <c r="R574" s="110"/>
      <c r="S574" s="110"/>
      <c r="T574" s="110"/>
      <c r="U574" s="110"/>
      <c r="V574" s="110"/>
      <c r="W574" s="110"/>
      <c r="X574" s="110"/>
      <c r="Y574" s="110"/>
      <c r="Z574" s="110"/>
      <c r="AA574" s="110"/>
      <c r="AB574" s="110"/>
    </row>
    <row r="575" spans="2:28" x14ac:dyDescent="0.3">
      <c r="B575" s="110"/>
      <c r="C575" s="110"/>
      <c r="D575" s="110"/>
      <c r="E575" s="110"/>
      <c r="F575" s="110"/>
      <c r="G575" s="110"/>
      <c r="H575" s="110"/>
      <c r="I575" s="110"/>
      <c r="J575" s="110"/>
      <c r="K575" s="110"/>
      <c r="L575" s="110"/>
      <c r="M575" s="110"/>
      <c r="N575" s="110"/>
      <c r="O575" s="110"/>
      <c r="P575" s="110"/>
      <c r="Q575" s="110"/>
      <c r="R575" s="110"/>
      <c r="S575" s="110"/>
      <c r="T575" s="110"/>
      <c r="U575" s="110"/>
      <c r="V575" s="110"/>
      <c r="W575" s="110"/>
      <c r="X575" s="110"/>
      <c r="Y575" s="110"/>
      <c r="Z575" s="110"/>
      <c r="AA575" s="110"/>
      <c r="AB575" s="110"/>
    </row>
    <row r="576" spans="2:28" x14ac:dyDescent="0.3">
      <c r="B576" s="110"/>
      <c r="C576" s="110"/>
      <c r="D576" s="110"/>
      <c r="E576" s="110"/>
      <c r="F576" s="110"/>
      <c r="G576" s="110"/>
      <c r="H576" s="110"/>
      <c r="I576" s="110"/>
      <c r="J576" s="110"/>
      <c r="K576" s="110"/>
      <c r="L576" s="110"/>
      <c r="M576" s="110"/>
      <c r="N576" s="110"/>
      <c r="O576" s="110"/>
      <c r="P576" s="110"/>
      <c r="Q576" s="110"/>
      <c r="R576" s="110"/>
      <c r="S576" s="110"/>
      <c r="T576" s="110"/>
      <c r="U576" s="110"/>
      <c r="V576" s="110"/>
      <c r="W576" s="110"/>
      <c r="X576" s="110"/>
      <c r="Y576" s="110"/>
      <c r="Z576" s="110"/>
      <c r="AA576" s="110"/>
      <c r="AB576" s="110"/>
    </row>
    <row r="577" spans="2:28" x14ac:dyDescent="0.3">
      <c r="B577" s="110"/>
      <c r="C577" s="110"/>
      <c r="D577" s="110"/>
      <c r="E577" s="110"/>
      <c r="F577" s="110"/>
      <c r="G577" s="110"/>
      <c r="H577" s="110"/>
      <c r="I577" s="110"/>
      <c r="J577" s="110"/>
      <c r="K577" s="110"/>
      <c r="L577" s="110"/>
      <c r="M577" s="110"/>
      <c r="N577" s="110"/>
      <c r="O577" s="110"/>
      <c r="P577" s="110"/>
      <c r="Q577" s="110"/>
      <c r="R577" s="110"/>
      <c r="S577" s="110"/>
      <c r="T577" s="110"/>
      <c r="U577" s="110"/>
      <c r="V577" s="110"/>
      <c r="W577" s="110"/>
      <c r="X577" s="110"/>
      <c r="Y577" s="110"/>
      <c r="Z577" s="110"/>
      <c r="AA577" s="110"/>
      <c r="AB577" s="110"/>
    </row>
    <row r="578" spans="2:28" x14ac:dyDescent="0.3">
      <c r="B578" s="110"/>
      <c r="C578" s="110"/>
      <c r="D578" s="110"/>
      <c r="E578" s="110"/>
      <c r="F578" s="110"/>
      <c r="G578" s="110"/>
      <c r="H578" s="110"/>
      <c r="I578" s="110"/>
      <c r="J578" s="110"/>
      <c r="K578" s="110"/>
      <c r="L578" s="110"/>
      <c r="M578" s="110"/>
      <c r="N578" s="110"/>
      <c r="O578" s="110"/>
      <c r="P578" s="110"/>
      <c r="Q578" s="110"/>
      <c r="R578" s="110"/>
      <c r="S578" s="110"/>
      <c r="T578" s="110"/>
      <c r="U578" s="110"/>
      <c r="V578" s="110"/>
      <c r="W578" s="110"/>
      <c r="X578" s="110"/>
      <c r="Y578" s="110"/>
      <c r="Z578" s="110"/>
      <c r="AA578" s="110"/>
      <c r="AB578" s="110"/>
    </row>
    <row r="579" spans="2:28" x14ac:dyDescent="0.3">
      <c r="B579" s="110"/>
      <c r="C579" s="110"/>
      <c r="D579" s="110"/>
      <c r="E579" s="110"/>
      <c r="F579" s="110"/>
      <c r="G579" s="110"/>
      <c r="H579" s="110"/>
      <c r="I579" s="110"/>
      <c r="J579" s="110"/>
      <c r="K579" s="110"/>
      <c r="L579" s="110"/>
      <c r="M579" s="110"/>
      <c r="N579" s="110"/>
      <c r="O579" s="110"/>
      <c r="P579" s="110"/>
      <c r="Q579" s="110"/>
      <c r="R579" s="110"/>
      <c r="S579" s="110"/>
      <c r="T579" s="110"/>
      <c r="U579" s="110"/>
      <c r="V579" s="110"/>
      <c r="W579" s="110"/>
      <c r="X579" s="110"/>
      <c r="Y579" s="110"/>
      <c r="Z579" s="110"/>
      <c r="AA579" s="110"/>
      <c r="AB579" s="110"/>
    </row>
  </sheetData>
  <mergeCells count="2">
    <mergeCell ref="D110:J110"/>
    <mergeCell ref="M110:R1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sheetPr>
  <dimension ref="B2:AY255"/>
  <sheetViews>
    <sheetView topLeftCell="A232" workbookViewId="0">
      <selection activeCell="I4" sqref="I4"/>
    </sheetView>
  </sheetViews>
  <sheetFormatPr defaultRowHeight="14.4" x14ac:dyDescent="0.3"/>
  <cols>
    <col min="1" max="1" width="4.5546875" customWidth="1"/>
    <col min="2" max="2" width="10.88671875" bestFit="1" customWidth="1"/>
    <col min="3" max="3" width="5" bestFit="1" customWidth="1"/>
    <col min="4" max="4" width="4.5546875" bestFit="1" customWidth="1"/>
    <col min="5" max="5" width="5.109375" bestFit="1" customWidth="1"/>
    <col min="6" max="6" width="8.21875" bestFit="1" customWidth="1"/>
  </cols>
  <sheetData>
    <row r="2" spans="2:51" x14ac:dyDescent="0.3">
      <c r="B2" s="1" t="s">
        <v>91</v>
      </c>
    </row>
    <row r="3" spans="2:51" ht="15" thickBot="1" x14ac:dyDescent="0.35">
      <c r="B3" s="2" t="s">
        <v>2</v>
      </c>
      <c r="C3" s="2" t="s">
        <v>0</v>
      </c>
      <c r="D3" s="3" t="s">
        <v>10</v>
      </c>
      <c r="E3" s="3" t="s">
        <v>11</v>
      </c>
      <c r="F3" s="14" t="s">
        <v>1</v>
      </c>
      <c r="I3" s="10" t="s">
        <v>90</v>
      </c>
    </row>
    <row r="4" spans="2:51" ht="15.75" customHeight="1" x14ac:dyDescent="0.3">
      <c r="B4" t="s">
        <v>195</v>
      </c>
      <c r="C4">
        <v>2015</v>
      </c>
      <c r="D4" s="17">
        <f>BY_Demands_Drivers!$F$74*I4</f>
        <v>2.7311882814963773</v>
      </c>
      <c r="E4" s="17">
        <f>BY_Demands_Drivers!$G$74*I4</f>
        <v>4.0967824222445657</v>
      </c>
      <c r="F4" t="str">
        <f>BY_Demands_Drivers!$H$74</f>
        <v>INDMT</v>
      </c>
      <c r="H4" s="10">
        <f>BY_Demands_Drivers!K44</f>
        <v>2015</v>
      </c>
      <c r="I4" s="26">
        <f>BY_Demands_Drivers!V44</f>
        <v>0.99710270069500306</v>
      </c>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row>
    <row r="5" spans="2:51" ht="15.75" customHeight="1" x14ac:dyDescent="0.3">
      <c r="B5" t="s">
        <v>195</v>
      </c>
      <c r="C5">
        <v>2016</v>
      </c>
      <c r="D5" s="17">
        <f>BY_Demands_Drivers!$F$74*I5</f>
        <v>2.7391389144833354</v>
      </c>
      <c r="E5" s="17">
        <f>BY_Demands_Drivers!$G$74*I5</f>
        <v>4.1087083717250028</v>
      </c>
      <c r="F5" t="str">
        <f>BY_Demands_Drivers!$H$74</f>
        <v>INDMT</v>
      </c>
      <c r="H5" s="10">
        <f>BY_Demands_Drivers!K45</f>
        <v>2016</v>
      </c>
      <c r="I5" s="26">
        <f>BY_Demands_Drivers!V45</f>
        <v>1.0000053191915892</v>
      </c>
    </row>
    <row r="6" spans="2:51" ht="15.75" customHeight="1" x14ac:dyDescent="0.3">
      <c r="B6" s="15" t="s">
        <v>195</v>
      </c>
      <c r="C6" s="15">
        <v>2017</v>
      </c>
      <c r="D6" s="40">
        <f>BY_Demands_Drivers!$F$74*I6</f>
        <v>2.7470895474702934</v>
      </c>
      <c r="E6" s="40">
        <f>BY_Demands_Drivers!$G$74*I6</f>
        <v>4.1206343212054399</v>
      </c>
      <c r="F6" s="15" t="str">
        <f>BY_Demands_Drivers!$H$74</f>
        <v>INDMT</v>
      </c>
      <c r="H6" s="10">
        <f>BY_Demands_Drivers!K46</f>
        <v>2017</v>
      </c>
      <c r="I6" s="26">
        <f>BY_Demands_Drivers!V46</f>
        <v>1.0029079376881753</v>
      </c>
    </row>
    <row r="7" spans="2:51" ht="15.75" customHeight="1" x14ac:dyDescent="0.3">
      <c r="B7" s="15" t="s">
        <v>195</v>
      </c>
      <c r="C7" s="15">
        <v>2018</v>
      </c>
      <c r="D7" s="40">
        <f>BY_Demands_Drivers!$F$74*I7</f>
        <v>2.7550401804572506</v>
      </c>
      <c r="E7" s="40">
        <f>BY_Demands_Drivers!$G$74*I7</f>
        <v>4.1325602706858762</v>
      </c>
      <c r="F7" s="15" t="str">
        <f>BY_Demands_Drivers!$H$74</f>
        <v>INDMT</v>
      </c>
      <c r="H7" s="10">
        <f>BY_Demands_Drivers!K47</f>
        <v>2018</v>
      </c>
      <c r="I7" s="26">
        <f>BY_Demands_Drivers!V47</f>
        <v>1.0058105561847612</v>
      </c>
    </row>
    <row r="8" spans="2:51" ht="15.75" customHeight="1" x14ac:dyDescent="0.3">
      <c r="B8" s="15" t="s">
        <v>195</v>
      </c>
      <c r="C8" s="15">
        <v>2019</v>
      </c>
      <c r="D8" s="40">
        <f>BY_Demands_Drivers!$F$74*I8</f>
        <v>2.7629908134442087</v>
      </c>
      <c r="E8" s="40">
        <f>BY_Demands_Drivers!$G$74*I8</f>
        <v>4.1444862201663133</v>
      </c>
      <c r="F8" s="15" t="str">
        <f>BY_Demands_Drivers!$H$74</f>
        <v>INDMT</v>
      </c>
      <c r="H8" s="10">
        <f>BY_Demands_Drivers!K48</f>
        <v>2019</v>
      </c>
      <c r="I8" s="26">
        <f>BY_Demands_Drivers!V48</f>
        <v>1.0087131746813474</v>
      </c>
    </row>
    <row r="9" spans="2:51" ht="15.75" customHeight="1" x14ac:dyDescent="0.3">
      <c r="B9" s="15" t="s">
        <v>195</v>
      </c>
      <c r="C9" s="15">
        <v>2020</v>
      </c>
      <c r="D9" s="40">
        <f>BY_Demands_Drivers!$F$74*I9</f>
        <v>2.7709414464311664</v>
      </c>
      <c r="E9" s="40">
        <f>BY_Demands_Drivers!$G$74*I9</f>
        <v>4.1564121696467495</v>
      </c>
      <c r="F9" s="15" t="str">
        <f>BY_Demands_Drivers!$H$74</f>
        <v>INDMT</v>
      </c>
      <c r="H9" s="10">
        <f>BY_Demands_Drivers!K49</f>
        <v>2020</v>
      </c>
      <c r="I9" s="26">
        <f>BY_Demands_Drivers!V49</f>
        <v>1.0116157931779333</v>
      </c>
    </row>
    <row r="10" spans="2:51" ht="15.75" customHeight="1" x14ac:dyDescent="0.3">
      <c r="B10" s="15" t="s">
        <v>195</v>
      </c>
      <c r="C10" s="15">
        <v>2021</v>
      </c>
      <c r="D10" s="40">
        <f>BY_Demands_Drivers!$F$74*I10</f>
        <v>2.7829705775223474</v>
      </c>
      <c r="E10" s="40">
        <f>BY_Demands_Drivers!$G$74*I10</f>
        <v>4.1744558662835214</v>
      </c>
      <c r="F10" s="15" t="str">
        <f>BY_Demands_Drivers!$H$74</f>
        <v>INDMT</v>
      </c>
      <c r="H10" s="10">
        <f>BY_Demands_Drivers!K50</f>
        <v>2021</v>
      </c>
      <c r="I10" s="26">
        <f>BY_Demands_Drivers!V50</f>
        <v>1.0160073904835059</v>
      </c>
    </row>
    <row r="11" spans="2:51" ht="15.75" customHeight="1" x14ac:dyDescent="0.3">
      <c r="B11" s="15" t="s">
        <v>195</v>
      </c>
      <c r="C11" s="15">
        <v>2022</v>
      </c>
      <c r="D11" s="40">
        <f>BY_Demands_Drivers!$F$74*I11</f>
        <v>2.7949997086135281</v>
      </c>
      <c r="E11" s="40">
        <f>BY_Demands_Drivers!$G$74*I11</f>
        <v>4.1924995629202924</v>
      </c>
      <c r="F11" s="15" t="str">
        <f>BY_Demands_Drivers!$H$74</f>
        <v>INDMT</v>
      </c>
      <c r="H11" s="10">
        <f>BY_Demands_Drivers!K51</f>
        <v>2022</v>
      </c>
      <c r="I11" s="26">
        <f>BY_Demands_Drivers!V51</f>
        <v>1.0203989877890782</v>
      </c>
    </row>
    <row r="12" spans="2:51" ht="15.75" customHeight="1" x14ac:dyDescent="0.3">
      <c r="B12" s="15" t="s">
        <v>195</v>
      </c>
      <c r="C12" s="15">
        <v>2023</v>
      </c>
      <c r="D12" s="40">
        <f>BY_Demands_Drivers!$F$74*I12</f>
        <v>2.8070288397047092</v>
      </c>
      <c r="E12" s="40">
        <f>BY_Demands_Drivers!$G$74*I12</f>
        <v>4.2105432595570633</v>
      </c>
      <c r="F12" s="15" t="str">
        <f>BY_Demands_Drivers!$H$74</f>
        <v>INDMT</v>
      </c>
      <c r="H12" s="10">
        <f>BY_Demands_Drivers!K52</f>
        <v>2023</v>
      </c>
      <c r="I12" s="26">
        <f>BY_Demands_Drivers!V52</f>
        <v>1.0247905850946508</v>
      </c>
    </row>
    <row r="13" spans="2:51" ht="15.75" customHeight="1" x14ac:dyDescent="0.3">
      <c r="B13" s="15" t="s">
        <v>195</v>
      </c>
      <c r="C13" s="15">
        <v>2024</v>
      </c>
      <c r="D13" s="40">
        <f>BY_Demands_Drivers!$F$74*I13</f>
        <v>2.8190579707958894</v>
      </c>
      <c r="E13" s="40">
        <f>BY_Demands_Drivers!$G$74*I13</f>
        <v>4.2285869561938343</v>
      </c>
      <c r="F13" s="15" t="str">
        <f>BY_Demands_Drivers!$H$74</f>
        <v>INDMT</v>
      </c>
      <c r="H13" s="10">
        <f>BY_Demands_Drivers!K53</f>
        <v>2024</v>
      </c>
      <c r="I13" s="26">
        <f>BY_Demands_Drivers!V53</f>
        <v>1.0291821824002232</v>
      </c>
    </row>
    <row r="14" spans="2:51" ht="15.75" customHeight="1" x14ac:dyDescent="0.3">
      <c r="B14" s="15" t="s">
        <v>195</v>
      </c>
      <c r="C14" s="15">
        <v>2025</v>
      </c>
      <c r="D14" s="40">
        <f>BY_Demands_Drivers!$F$74*I14</f>
        <v>2.83108710188707</v>
      </c>
      <c r="E14" s="40">
        <f>BY_Demands_Drivers!$G$74*I14</f>
        <v>4.2466306528306053</v>
      </c>
      <c r="F14" s="15" t="str">
        <f>BY_Demands_Drivers!$H$74</f>
        <v>INDMT</v>
      </c>
      <c r="H14" s="10">
        <f>BY_Demands_Drivers!K54</f>
        <v>2025</v>
      </c>
      <c r="I14" s="26">
        <f>BY_Demands_Drivers!V54</f>
        <v>1.0335737797057956</v>
      </c>
    </row>
    <row r="15" spans="2:51" ht="15.75" customHeight="1" x14ac:dyDescent="0.3">
      <c r="B15" s="15" t="s">
        <v>195</v>
      </c>
      <c r="C15" s="15">
        <v>2026</v>
      </c>
      <c r="D15" s="40">
        <f>BY_Demands_Drivers!$F$74*I15</f>
        <v>2.8428567550280204</v>
      </c>
      <c r="E15" s="40">
        <f>BY_Demands_Drivers!$G$74*I15</f>
        <v>4.2642851325420308</v>
      </c>
      <c r="F15" s="15" t="str">
        <f>BY_Demands_Drivers!$H$74</f>
        <v>INDMT</v>
      </c>
      <c r="H15" s="10">
        <f>BY_Demands_Drivers!K55</f>
        <v>2026</v>
      </c>
      <c r="I15" s="26">
        <f>BY_Demands_Drivers!V55</f>
        <v>1.0378706467554211</v>
      </c>
    </row>
    <row r="16" spans="2:51" ht="15.75" customHeight="1" x14ac:dyDescent="0.3">
      <c r="B16" s="15" t="s">
        <v>195</v>
      </c>
      <c r="C16" s="15">
        <v>2027</v>
      </c>
      <c r="D16" s="40">
        <f>BY_Demands_Drivers!$F$74*I16</f>
        <v>2.8546264081689712</v>
      </c>
      <c r="E16" s="40">
        <f>BY_Demands_Drivers!$G$74*I16</f>
        <v>4.2819396122534563</v>
      </c>
      <c r="F16" s="15" t="str">
        <f>BY_Demands_Drivers!$H$74</f>
        <v>INDMT</v>
      </c>
      <c r="H16" s="10">
        <f>BY_Demands_Drivers!K56</f>
        <v>2027</v>
      </c>
      <c r="I16" s="26">
        <f>BY_Demands_Drivers!V56</f>
        <v>1.0421675138050466</v>
      </c>
    </row>
    <row r="17" spans="2:9" ht="15.75" customHeight="1" x14ac:dyDescent="0.3">
      <c r="B17" s="15" t="s">
        <v>195</v>
      </c>
      <c r="C17" s="15">
        <v>2028</v>
      </c>
      <c r="D17" s="40">
        <f>BY_Demands_Drivers!$F$74*I17</f>
        <v>2.8663960613099215</v>
      </c>
      <c r="E17" s="40">
        <f>BY_Demands_Drivers!$G$74*I17</f>
        <v>4.2995940919648818</v>
      </c>
      <c r="F17" s="15" t="str">
        <f>BY_Demands_Drivers!$H$74</f>
        <v>INDMT</v>
      </c>
      <c r="H17" s="10">
        <f>BY_Demands_Drivers!K57</f>
        <v>2028</v>
      </c>
      <c r="I17" s="26">
        <f>BY_Demands_Drivers!V57</f>
        <v>1.0464643808546721</v>
      </c>
    </row>
    <row r="18" spans="2:9" ht="15.75" customHeight="1" x14ac:dyDescent="0.3">
      <c r="B18" s="15" t="s">
        <v>195</v>
      </c>
      <c r="C18" s="15">
        <v>2029</v>
      </c>
      <c r="D18" s="40">
        <f>BY_Demands_Drivers!$F$74*I18</f>
        <v>2.8781657144508719</v>
      </c>
      <c r="E18" s="40">
        <f>BY_Demands_Drivers!$G$74*I18</f>
        <v>4.3172485716763074</v>
      </c>
      <c r="F18" s="15" t="str">
        <f>BY_Demands_Drivers!$H$74</f>
        <v>INDMT</v>
      </c>
      <c r="H18" s="10">
        <f>BY_Demands_Drivers!K58</f>
        <v>2029</v>
      </c>
      <c r="I18" s="26">
        <f>BY_Demands_Drivers!V58</f>
        <v>1.0507612479042976</v>
      </c>
    </row>
    <row r="19" spans="2:9" ht="15.75" customHeight="1" x14ac:dyDescent="0.3">
      <c r="B19" s="15" t="s">
        <v>195</v>
      </c>
      <c r="C19" s="15">
        <v>2030</v>
      </c>
      <c r="D19" s="40">
        <f>BY_Demands_Drivers!$F$74*I19</f>
        <v>2.8899353675918218</v>
      </c>
      <c r="E19" s="40">
        <f>BY_Demands_Drivers!$G$74*I19</f>
        <v>4.3349030513877329</v>
      </c>
      <c r="F19" s="15" t="str">
        <f>BY_Demands_Drivers!$H$74</f>
        <v>INDMT</v>
      </c>
      <c r="H19" s="10">
        <f>BY_Demands_Drivers!K59</f>
        <v>2030</v>
      </c>
      <c r="I19" s="26">
        <f>BY_Demands_Drivers!V59</f>
        <v>1.0550581149539229</v>
      </c>
    </row>
    <row r="20" spans="2:9" ht="15.75" customHeight="1" x14ac:dyDescent="0.3">
      <c r="B20" s="15" t="s">
        <v>195</v>
      </c>
      <c r="C20" s="15">
        <v>2031</v>
      </c>
      <c r="D20" s="40">
        <f>BY_Demands_Drivers!$F$74*I20</f>
        <v>2.8985228142732691</v>
      </c>
      <c r="E20" s="40">
        <f>BY_Demands_Drivers!$G$74*I20</f>
        <v>4.3477842214099036</v>
      </c>
      <c r="F20" s="15" t="str">
        <f>BY_Demands_Drivers!$H$74</f>
        <v>INDMT</v>
      </c>
      <c r="H20" s="10">
        <f>BY_Demands_Drivers!K60</f>
        <v>2031</v>
      </c>
      <c r="I20" s="26">
        <f>BY_Demands_Drivers!V60</f>
        <v>1.0581932215066847</v>
      </c>
    </row>
    <row r="21" spans="2:9" ht="15.75" customHeight="1" x14ac:dyDescent="0.3">
      <c r="B21" s="15" t="s">
        <v>195</v>
      </c>
      <c r="C21" s="15">
        <v>2032</v>
      </c>
      <c r="D21" s="40">
        <f>BY_Demands_Drivers!$F$74*I21</f>
        <v>2.9071102609547168</v>
      </c>
      <c r="E21" s="40">
        <f>BY_Demands_Drivers!$G$74*I21</f>
        <v>4.3606653914320752</v>
      </c>
      <c r="F21" s="15" t="str">
        <f>BY_Demands_Drivers!$H$74</f>
        <v>INDMT</v>
      </c>
      <c r="H21" s="10">
        <f>BY_Demands_Drivers!K61</f>
        <v>2032</v>
      </c>
      <c r="I21" s="26">
        <f>BY_Demands_Drivers!V61</f>
        <v>1.0613283280594465</v>
      </c>
    </row>
    <row r="22" spans="2:9" ht="15.75" customHeight="1" x14ac:dyDescent="0.3">
      <c r="B22" s="15" t="s">
        <v>195</v>
      </c>
      <c r="C22" s="15">
        <v>2033</v>
      </c>
      <c r="D22" s="40">
        <f>BY_Demands_Drivers!$F$74*I22</f>
        <v>2.9156977076361636</v>
      </c>
      <c r="E22" s="40">
        <f>BY_Demands_Drivers!$G$74*I22</f>
        <v>4.373546561454245</v>
      </c>
      <c r="F22" s="15" t="str">
        <f>BY_Demands_Drivers!$H$74</f>
        <v>INDMT</v>
      </c>
      <c r="H22" s="10">
        <f>BY_Demands_Drivers!K62</f>
        <v>2033</v>
      </c>
      <c r="I22" s="26">
        <f>BY_Demands_Drivers!V62</f>
        <v>1.0644634346122082</v>
      </c>
    </row>
    <row r="23" spans="2:9" ht="15.75" customHeight="1" x14ac:dyDescent="0.3">
      <c r="B23" s="15" t="s">
        <v>195</v>
      </c>
      <c r="C23" s="15">
        <v>2034</v>
      </c>
      <c r="D23" s="40">
        <f>BY_Demands_Drivers!$F$74*I23</f>
        <v>2.9242851543176109</v>
      </c>
      <c r="E23" s="40">
        <f>BY_Demands_Drivers!$G$74*I23</f>
        <v>4.3864277314764166</v>
      </c>
      <c r="F23" s="15" t="str">
        <f>BY_Demands_Drivers!$H$74</f>
        <v>INDMT</v>
      </c>
      <c r="H23" s="10">
        <f>BY_Demands_Drivers!K63</f>
        <v>2034</v>
      </c>
      <c r="I23" s="26">
        <f>BY_Demands_Drivers!V63</f>
        <v>1.06759854116497</v>
      </c>
    </row>
    <row r="24" spans="2:9" ht="15.75" customHeight="1" x14ac:dyDescent="0.3">
      <c r="B24" s="15" t="s">
        <v>195</v>
      </c>
      <c r="C24" s="15">
        <v>2035</v>
      </c>
      <c r="D24" s="40">
        <f>BY_Demands_Drivers!$F$74*I24</f>
        <v>2.9328726009990591</v>
      </c>
      <c r="E24" s="40">
        <f>BY_Demands_Drivers!$G$74*I24</f>
        <v>4.3993089014985882</v>
      </c>
      <c r="F24" s="15" t="str">
        <f>BY_Demands_Drivers!$H$74</f>
        <v>INDMT</v>
      </c>
      <c r="H24" s="10">
        <f>BY_Demands_Drivers!K64</f>
        <v>2035</v>
      </c>
      <c r="I24" s="26">
        <f>BY_Demands_Drivers!V64</f>
        <v>1.0707336477177321</v>
      </c>
    </row>
    <row r="25" spans="2:9" ht="15.75" customHeight="1" x14ac:dyDescent="0.3">
      <c r="B25" s="15" t="s">
        <v>195</v>
      </c>
      <c r="C25" s="15">
        <v>2036</v>
      </c>
      <c r="D25" s="40">
        <f>BY_Demands_Drivers!$F$74*I25</f>
        <v>2.9407325346564557</v>
      </c>
      <c r="E25" s="40">
        <f>BY_Demands_Drivers!$G$74*I25</f>
        <v>4.411098801984684</v>
      </c>
      <c r="F25" s="15" t="str">
        <f>BY_Demands_Drivers!$H$74</f>
        <v>INDMT</v>
      </c>
      <c r="H25" s="10">
        <f>BY_Demands_Drivers!K65</f>
        <v>2036</v>
      </c>
      <c r="I25" s="26">
        <f>BY_Demands_Drivers!V65</f>
        <v>1.0736031536870458</v>
      </c>
    </row>
    <row r="26" spans="2:9" ht="15.75" customHeight="1" x14ac:dyDescent="0.3">
      <c r="B26" s="15" t="s">
        <v>195</v>
      </c>
      <c r="C26" s="15">
        <v>2037</v>
      </c>
      <c r="D26" s="40">
        <f>BY_Demands_Drivers!$F$74*I26</f>
        <v>2.9485924683138531</v>
      </c>
      <c r="E26" s="40">
        <f>BY_Demands_Drivers!$G$74*I26</f>
        <v>4.4228887024707797</v>
      </c>
      <c r="F26" s="15" t="str">
        <f>BY_Demands_Drivers!$H$74</f>
        <v>INDMT</v>
      </c>
      <c r="H26" s="10">
        <f>BY_Demands_Drivers!K66</f>
        <v>2037</v>
      </c>
      <c r="I26" s="26">
        <f>BY_Demands_Drivers!V66</f>
        <v>1.0764726596563599</v>
      </c>
    </row>
    <row r="27" spans="2:9" ht="15.75" customHeight="1" x14ac:dyDescent="0.3">
      <c r="B27" s="15" t="s">
        <v>195</v>
      </c>
      <c r="C27" s="15">
        <v>2038</v>
      </c>
      <c r="D27" s="40">
        <f>BY_Demands_Drivers!$F$74*I27</f>
        <v>2.9564524019712497</v>
      </c>
      <c r="E27" s="40">
        <f>BY_Demands_Drivers!$G$74*I27</f>
        <v>4.4346786029568745</v>
      </c>
      <c r="F27" s="15" t="str">
        <f>BY_Demands_Drivers!$H$74</f>
        <v>INDMT</v>
      </c>
      <c r="H27" s="10">
        <f>BY_Demands_Drivers!K67</f>
        <v>2038</v>
      </c>
      <c r="I27" s="26">
        <f>BY_Demands_Drivers!V67</f>
        <v>1.0793421656256736</v>
      </c>
    </row>
    <row r="28" spans="2:9" ht="15.75" customHeight="1" x14ac:dyDescent="0.3">
      <c r="B28" s="15" t="s">
        <v>195</v>
      </c>
      <c r="C28" s="15">
        <v>2039</v>
      </c>
      <c r="D28" s="40">
        <f>BY_Demands_Drivers!$F$74*I28</f>
        <v>2.9643123356286467</v>
      </c>
      <c r="E28" s="40">
        <f>BY_Demands_Drivers!$G$74*I28</f>
        <v>4.4464685034429703</v>
      </c>
      <c r="F28" s="15" t="str">
        <f>BY_Demands_Drivers!$H$74</f>
        <v>INDMT</v>
      </c>
      <c r="H28" s="10">
        <f>BY_Demands_Drivers!K68</f>
        <v>2039</v>
      </c>
      <c r="I28" s="26">
        <f>BY_Demands_Drivers!V68</f>
        <v>1.0822116715949877</v>
      </c>
    </row>
    <row r="29" spans="2:9" ht="15.75" customHeight="1" x14ac:dyDescent="0.3">
      <c r="B29" s="15" t="s">
        <v>195</v>
      </c>
      <c r="C29" s="15">
        <v>2040</v>
      </c>
      <c r="D29" s="40">
        <f>BY_Demands_Drivers!$F$74*I29</f>
        <v>2.9721722692860428</v>
      </c>
      <c r="E29" s="40">
        <f>BY_Demands_Drivers!$G$74*I29</f>
        <v>4.4582584039290643</v>
      </c>
      <c r="F29" s="15" t="str">
        <f>BY_Demands_Drivers!$H$74</f>
        <v>INDMT</v>
      </c>
      <c r="H29" s="10">
        <f>BY_Demands_Drivers!K69</f>
        <v>2040</v>
      </c>
      <c r="I29" s="26">
        <f>BY_Demands_Drivers!V69</f>
        <v>1.0850811775643012</v>
      </c>
    </row>
    <row r="30" spans="2:9" ht="15.75" customHeight="1" x14ac:dyDescent="0.3">
      <c r="B30" s="15" t="s">
        <v>195</v>
      </c>
      <c r="C30" s="15">
        <v>2041</v>
      </c>
      <c r="D30" s="40">
        <f>BY_Demands_Drivers!$F$74*I30</f>
        <v>2.9791371501613035</v>
      </c>
      <c r="E30" s="40">
        <f>BY_Demands_Drivers!$G$74*I30</f>
        <v>4.4687057252419553</v>
      </c>
      <c r="F30" s="15" t="str">
        <f>BY_Demands_Drivers!$H$74</f>
        <v>INDMT</v>
      </c>
      <c r="H30" s="10">
        <f>BY_Demands_Drivers!K70</f>
        <v>2041</v>
      </c>
      <c r="I30" s="26">
        <f>BY_Demands_Drivers!V70</f>
        <v>1.0876239175056635</v>
      </c>
    </row>
    <row r="31" spans="2:9" ht="15.75" customHeight="1" x14ac:dyDescent="0.3">
      <c r="B31" s="15" t="s">
        <v>195</v>
      </c>
      <c r="C31" s="15">
        <v>2042</v>
      </c>
      <c r="D31" s="40">
        <f>BY_Demands_Drivers!$F$74*I31</f>
        <v>2.9861020310365634</v>
      </c>
      <c r="E31" s="40">
        <f>BY_Demands_Drivers!$G$74*I31</f>
        <v>4.4791530465548446</v>
      </c>
      <c r="F31" s="15" t="str">
        <f>BY_Demands_Drivers!$H$74</f>
        <v>INDMT</v>
      </c>
      <c r="H31" s="10">
        <f>BY_Demands_Drivers!K71</f>
        <v>2042</v>
      </c>
      <c r="I31" s="26">
        <f>BY_Demands_Drivers!V71</f>
        <v>1.0901666574470255</v>
      </c>
    </row>
    <row r="32" spans="2:9" ht="15.75" customHeight="1" x14ac:dyDescent="0.3">
      <c r="B32" s="15" t="s">
        <v>195</v>
      </c>
      <c r="C32" s="15">
        <v>2043</v>
      </c>
      <c r="D32" s="40">
        <f>BY_Demands_Drivers!$F$74*I32</f>
        <v>2.9930669119118241</v>
      </c>
      <c r="E32" s="40">
        <f>BY_Demands_Drivers!$G$74*I32</f>
        <v>4.4896003678677356</v>
      </c>
      <c r="F32" s="15" t="str">
        <f>BY_Demands_Drivers!$H$74</f>
        <v>INDMT</v>
      </c>
      <c r="H32" s="10">
        <f>BY_Demands_Drivers!K72</f>
        <v>2043</v>
      </c>
      <c r="I32" s="26">
        <f>BY_Demands_Drivers!V72</f>
        <v>1.0927093973883877</v>
      </c>
    </row>
    <row r="33" spans="2:9" ht="15.75" customHeight="1" x14ac:dyDescent="0.3">
      <c r="B33" s="15" t="s">
        <v>195</v>
      </c>
      <c r="C33" s="15">
        <v>2044</v>
      </c>
      <c r="D33" s="40">
        <f>BY_Demands_Drivers!$F$74*I33</f>
        <v>3.0000317927870839</v>
      </c>
      <c r="E33" s="40">
        <f>BY_Demands_Drivers!$G$74*I33</f>
        <v>4.5000476891806258</v>
      </c>
      <c r="F33" s="15" t="str">
        <f>BY_Demands_Drivers!$H$74</f>
        <v>INDMT</v>
      </c>
      <c r="H33" s="10">
        <f>BY_Demands_Drivers!K73</f>
        <v>2044</v>
      </c>
      <c r="I33" s="26">
        <f>BY_Demands_Drivers!V73</f>
        <v>1.0952521373297497</v>
      </c>
    </row>
    <row r="34" spans="2:9" ht="15.75" customHeight="1" x14ac:dyDescent="0.3">
      <c r="B34" s="15" t="s">
        <v>195</v>
      </c>
      <c r="C34" s="15">
        <v>2045</v>
      </c>
      <c r="D34" s="40">
        <f>BY_Demands_Drivers!$F$74*I34</f>
        <v>3.0069966736623437</v>
      </c>
      <c r="E34" s="40">
        <f>BY_Demands_Drivers!$G$74*I34</f>
        <v>4.510495010493516</v>
      </c>
      <c r="F34" s="15" t="str">
        <f>BY_Demands_Drivers!$H$74</f>
        <v>INDMT</v>
      </c>
      <c r="H34" s="10">
        <f>BY_Demands_Drivers!K74</f>
        <v>2045</v>
      </c>
      <c r="I34" s="26">
        <f>BY_Demands_Drivers!V74</f>
        <v>1.0977948772711117</v>
      </c>
    </row>
    <row r="35" spans="2:9" ht="15.75" customHeight="1" x14ac:dyDescent="0.3">
      <c r="B35" s="15" t="s">
        <v>195</v>
      </c>
      <c r="C35" s="15">
        <v>2046</v>
      </c>
      <c r="D35" s="40">
        <f>BY_Demands_Drivers!$F$74*I35</f>
        <v>3.007036460733941</v>
      </c>
      <c r="E35" s="40">
        <f>BY_Demands_Drivers!$G$74*I35</f>
        <v>4.5105546911009116</v>
      </c>
      <c r="F35" s="15" t="str">
        <f>BY_Demands_Drivers!$H$74</f>
        <v>INDMT</v>
      </c>
      <c r="H35" s="10">
        <f>BY_Demands_Drivers!K75</f>
        <v>2046</v>
      </c>
      <c r="I35" s="26">
        <f>BY_Demands_Drivers!V75</f>
        <v>1.0978094027422449</v>
      </c>
    </row>
    <row r="36" spans="2:9" x14ac:dyDescent="0.3">
      <c r="B36" s="15" t="s">
        <v>195</v>
      </c>
      <c r="C36" s="15">
        <v>2047</v>
      </c>
      <c r="D36" s="40">
        <f>BY_Demands_Drivers!$F$74*I36</f>
        <v>3.0070762478055384</v>
      </c>
      <c r="E36" s="40">
        <f>BY_Demands_Drivers!$G$74*I36</f>
        <v>4.5106143717083071</v>
      </c>
      <c r="F36" s="15" t="str">
        <f>BY_Demands_Drivers!$H$74</f>
        <v>INDMT</v>
      </c>
      <c r="H36" s="10">
        <f>BY_Demands_Drivers!K76</f>
        <v>2047</v>
      </c>
      <c r="I36" s="26">
        <f>BY_Demands_Drivers!V76</f>
        <v>1.0978239282133782</v>
      </c>
    </row>
    <row r="37" spans="2:9" x14ac:dyDescent="0.3">
      <c r="B37" s="15" t="s">
        <v>195</v>
      </c>
      <c r="C37" s="15">
        <v>2048</v>
      </c>
      <c r="D37" s="40">
        <f>BY_Demands_Drivers!$F$74*I37</f>
        <v>3.0071160348771349</v>
      </c>
      <c r="E37" s="40">
        <f>BY_Demands_Drivers!$G$74*I37</f>
        <v>4.5106740523157018</v>
      </c>
      <c r="F37" s="15" t="str">
        <f>BY_Demands_Drivers!$H$74</f>
        <v>INDMT</v>
      </c>
      <c r="H37" s="10">
        <f>BY_Demands_Drivers!K77</f>
        <v>2048</v>
      </c>
      <c r="I37" s="26">
        <f>BY_Demands_Drivers!V77</f>
        <v>1.0978384536845112</v>
      </c>
    </row>
    <row r="38" spans="2:9" x14ac:dyDescent="0.3">
      <c r="B38" s="15" t="s">
        <v>195</v>
      </c>
      <c r="C38" s="15">
        <v>2049</v>
      </c>
      <c r="D38" s="40">
        <f>BY_Demands_Drivers!$F$74*I38</f>
        <v>3.0071558219487318</v>
      </c>
      <c r="E38" s="40">
        <f>BY_Demands_Drivers!$G$74*I38</f>
        <v>4.5107337329230983</v>
      </c>
      <c r="F38" s="15" t="str">
        <f>BY_Demands_Drivers!$H$74</f>
        <v>INDMT</v>
      </c>
      <c r="H38" s="10">
        <f>BY_Demands_Drivers!K78</f>
        <v>2049</v>
      </c>
      <c r="I38" s="26">
        <f>BY_Demands_Drivers!V78</f>
        <v>1.0978529791556444</v>
      </c>
    </row>
    <row r="39" spans="2:9" x14ac:dyDescent="0.3">
      <c r="B39" s="15" t="s">
        <v>195</v>
      </c>
      <c r="C39" s="15">
        <v>2050</v>
      </c>
      <c r="D39" s="40">
        <f>BY_Demands_Drivers!$F$74*I39</f>
        <v>3.0071956090203287</v>
      </c>
      <c r="E39" s="40">
        <f>BY_Demands_Drivers!$G$74*I39</f>
        <v>4.510793413530493</v>
      </c>
      <c r="F39" s="15" t="str">
        <f>BY_Demands_Drivers!$H$74</f>
        <v>INDMT</v>
      </c>
      <c r="H39" s="10">
        <f>BY_Demands_Drivers!K79</f>
        <v>2050</v>
      </c>
      <c r="I39" s="26">
        <f>BY_Demands_Drivers!V79</f>
        <v>1.0978675046267774</v>
      </c>
    </row>
    <row r="40" spans="2:9" x14ac:dyDescent="0.3">
      <c r="B40" s="15" t="s">
        <v>195</v>
      </c>
      <c r="C40" s="15">
        <v>2015</v>
      </c>
      <c r="D40" s="40">
        <f>BY_Demands_Drivers!$F$75*I4</f>
        <v>9.2977878183545692E-2</v>
      </c>
      <c r="E40" s="40">
        <f>BY_Demands_Drivers!$G$75*I4</f>
        <v>0.13946681727531804</v>
      </c>
      <c r="F40" s="15" t="str">
        <f>BY_Demands_Drivers!$H$75</f>
        <v>INDHT</v>
      </c>
    </row>
    <row r="41" spans="2:9" x14ac:dyDescent="0.3">
      <c r="B41" s="15" t="s">
        <v>195</v>
      </c>
      <c r="C41" s="15">
        <v>2016</v>
      </c>
      <c r="D41" s="40">
        <f>BY_Demands_Drivers!$F$75*I5</f>
        <v>9.3248541685711298E-2</v>
      </c>
      <c r="E41" s="40">
        <f>BY_Demands_Drivers!$G$75*I5</f>
        <v>0.13987281252856643</v>
      </c>
      <c r="F41" s="15" t="str">
        <f>BY_Demands_Drivers!$H$75</f>
        <v>INDHT</v>
      </c>
    </row>
    <row r="42" spans="2:9" x14ac:dyDescent="0.3">
      <c r="B42" s="15" t="s">
        <v>195</v>
      </c>
      <c r="C42" s="15">
        <v>2017</v>
      </c>
      <c r="D42" s="40">
        <f>BY_Demands_Drivers!$F$75*I6</f>
        <v>9.3519205187876903E-2</v>
      </c>
      <c r="E42" s="40">
        <f>BY_Demands_Drivers!$G$75*I6</f>
        <v>0.14027880778181484</v>
      </c>
      <c r="F42" s="15" t="str">
        <f>BY_Demands_Drivers!$H$75</f>
        <v>INDHT</v>
      </c>
    </row>
    <row r="43" spans="2:9" x14ac:dyDescent="0.3">
      <c r="B43" s="15" t="s">
        <v>195</v>
      </c>
      <c r="C43" s="15">
        <v>2018</v>
      </c>
      <c r="D43" s="40">
        <f>BY_Demands_Drivers!$F$75*I7</f>
        <v>9.3789868690042494E-2</v>
      </c>
      <c r="E43" s="40">
        <f>BY_Demands_Drivers!$G$75*I7</f>
        <v>0.14068480303506323</v>
      </c>
      <c r="F43" s="15" t="str">
        <f>BY_Demands_Drivers!$H$75</f>
        <v>INDHT</v>
      </c>
    </row>
    <row r="44" spans="2:9" x14ac:dyDescent="0.3">
      <c r="B44" s="15" t="s">
        <v>195</v>
      </c>
      <c r="C44" s="15">
        <v>2019</v>
      </c>
      <c r="D44" s="40">
        <f>BY_Demands_Drivers!$F$75*I8</f>
        <v>9.4060532192208099E-2</v>
      </c>
      <c r="E44" s="40">
        <f>BY_Demands_Drivers!$G$75*I8</f>
        <v>0.14109079828831161</v>
      </c>
      <c r="F44" s="15" t="str">
        <f>BY_Demands_Drivers!$H$75</f>
        <v>INDHT</v>
      </c>
    </row>
    <row r="45" spans="2:9" x14ac:dyDescent="0.3">
      <c r="B45" s="15" t="s">
        <v>195</v>
      </c>
      <c r="C45" s="15">
        <v>2020</v>
      </c>
      <c r="D45" s="40">
        <f>BY_Demands_Drivers!$F$75*I9</f>
        <v>9.4331195694373676E-2</v>
      </c>
      <c r="E45" s="40">
        <f>BY_Demands_Drivers!$G$75*I9</f>
        <v>0.14149679354156</v>
      </c>
      <c r="F45" s="15" t="str">
        <f>BY_Demands_Drivers!$H$75</f>
        <v>INDHT</v>
      </c>
    </row>
    <row r="46" spans="2:9" x14ac:dyDescent="0.3">
      <c r="B46" s="15" t="s">
        <v>195</v>
      </c>
      <c r="C46" s="15">
        <v>2021</v>
      </c>
      <c r="D46" s="40">
        <f>BY_Demands_Drivers!$F$75*I10</f>
        <v>9.4740703560538417E-2</v>
      </c>
      <c r="E46" s="40">
        <f>BY_Demands_Drivers!$G$75*I10</f>
        <v>0.14211105534080712</v>
      </c>
      <c r="F46" s="15" t="str">
        <f>BY_Demands_Drivers!$H$75</f>
        <v>INDHT</v>
      </c>
    </row>
    <row r="47" spans="2:9" x14ac:dyDescent="0.3">
      <c r="B47" s="15" t="s">
        <v>195</v>
      </c>
      <c r="C47" s="15">
        <v>2022</v>
      </c>
      <c r="D47" s="40">
        <f>BY_Demands_Drivers!$F$75*I11</f>
        <v>9.5150211426703143E-2</v>
      </c>
      <c r="E47" s="40">
        <f>BY_Demands_Drivers!$G$75*I11</f>
        <v>0.14272531714005421</v>
      </c>
      <c r="F47" s="15" t="str">
        <f>BY_Demands_Drivers!$H$75</f>
        <v>INDHT</v>
      </c>
    </row>
    <row r="48" spans="2:9" x14ac:dyDescent="0.3">
      <c r="B48" s="15" t="s">
        <v>195</v>
      </c>
      <c r="C48" s="15">
        <v>2023</v>
      </c>
      <c r="D48" s="40">
        <f>BY_Demands_Drivers!$F$75*I12</f>
        <v>9.5559719292867898E-2</v>
      </c>
      <c r="E48" s="40">
        <f>BY_Demands_Drivers!$G$75*I12</f>
        <v>0.14333957893930133</v>
      </c>
      <c r="F48" s="15" t="str">
        <f>BY_Demands_Drivers!$H$75</f>
        <v>INDHT</v>
      </c>
    </row>
    <row r="49" spans="2:6" x14ac:dyDescent="0.3">
      <c r="B49" s="15" t="s">
        <v>195</v>
      </c>
      <c r="C49" s="15">
        <v>2024</v>
      </c>
      <c r="D49" s="40">
        <f>BY_Demands_Drivers!$F$75*I13</f>
        <v>9.5969227159032625E-2</v>
      </c>
      <c r="E49" s="40">
        <f>BY_Demands_Drivers!$G$75*I13</f>
        <v>0.14395384073854839</v>
      </c>
      <c r="F49" s="15" t="str">
        <f>BY_Demands_Drivers!$H$75</f>
        <v>INDHT</v>
      </c>
    </row>
    <row r="50" spans="2:6" x14ac:dyDescent="0.3">
      <c r="B50" s="15" t="s">
        <v>195</v>
      </c>
      <c r="C50" s="15">
        <v>2025</v>
      </c>
      <c r="D50" s="40">
        <f>BY_Demands_Drivers!$F$75*I14</f>
        <v>9.6378735025197337E-2</v>
      </c>
      <c r="E50" s="40">
        <f>BY_Demands_Drivers!$G$75*I14</f>
        <v>0.14456810253779548</v>
      </c>
      <c r="F50" s="15" t="str">
        <f>BY_Demands_Drivers!$H$75</f>
        <v>INDHT</v>
      </c>
    </row>
    <row r="51" spans="2:6" x14ac:dyDescent="0.3">
      <c r="B51" s="15" t="s">
        <v>195</v>
      </c>
      <c r="C51" s="15">
        <v>2026</v>
      </c>
      <c r="D51" s="40">
        <f>BY_Demands_Drivers!$F$75*I15</f>
        <v>9.6779409480128115E-2</v>
      </c>
      <c r="E51" s="40">
        <f>BY_Demands_Drivers!$G$75*I15</f>
        <v>0.14516911422019163</v>
      </c>
      <c r="F51" s="15" t="str">
        <f>BY_Demands_Drivers!$H$75</f>
        <v>INDHT</v>
      </c>
    </row>
    <row r="52" spans="2:6" x14ac:dyDescent="0.3">
      <c r="B52" s="15" t="s">
        <v>195</v>
      </c>
      <c r="C52" s="15">
        <v>2027</v>
      </c>
      <c r="D52" s="40">
        <f>BY_Demands_Drivers!$F$75*I16</f>
        <v>9.7180083935058892E-2</v>
      </c>
      <c r="E52" s="40">
        <f>BY_Demands_Drivers!$G$75*I16</f>
        <v>0.14577012590258781</v>
      </c>
      <c r="F52" s="15" t="str">
        <f>BY_Demands_Drivers!$H$75</f>
        <v>INDHT</v>
      </c>
    </row>
    <row r="53" spans="2:6" x14ac:dyDescent="0.3">
      <c r="B53" s="15" t="s">
        <v>195</v>
      </c>
      <c r="C53" s="15">
        <v>2028</v>
      </c>
      <c r="D53" s="40">
        <f>BY_Demands_Drivers!$F$75*I17</f>
        <v>9.7580758389989669E-2</v>
      </c>
      <c r="E53" s="40">
        <f>BY_Demands_Drivers!$G$75*I17</f>
        <v>0.14637113758498396</v>
      </c>
      <c r="F53" s="15" t="str">
        <f>BY_Demands_Drivers!$H$75</f>
        <v>INDHT</v>
      </c>
    </row>
    <row r="54" spans="2:6" x14ac:dyDescent="0.3">
      <c r="B54" s="15" t="s">
        <v>195</v>
      </c>
      <c r="C54" s="15">
        <v>2029</v>
      </c>
      <c r="D54" s="40">
        <f>BY_Demands_Drivers!$F$75*I18</f>
        <v>9.7981432844920432E-2</v>
      </c>
      <c r="E54" s="40">
        <f>BY_Demands_Drivers!$G$75*I18</f>
        <v>0.14697214926738011</v>
      </c>
      <c r="F54" s="15" t="str">
        <f>BY_Demands_Drivers!$H$75</f>
        <v>INDHT</v>
      </c>
    </row>
    <row r="55" spans="2:6" x14ac:dyDescent="0.3">
      <c r="B55" s="15" t="s">
        <v>195</v>
      </c>
      <c r="C55" s="15">
        <v>2030</v>
      </c>
      <c r="D55" s="40">
        <f>BY_Demands_Drivers!$F$75*I19</f>
        <v>9.8382107299851182E-2</v>
      </c>
      <c r="E55" s="40">
        <f>BY_Demands_Drivers!$G$75*I19</f>
        <v>0.14757316094977624</v>
      </c>
      <c r="F55" s="15" t="str">
        <f>BY_Demands_Drivers!$H$75</f>
        <v>INDHT</v>
      </c>
    </row>
    <row r="56" spans="2:6" x14ac:dyDescent="0.3">
      <c r="B56" s="15" t="s">
        <v>195</v>
      </c>
      <c r="C56" s="15">
        <v>2031</v>
      </c>
      <c r="D56" s="40">
        <f>BY_Demands_Drivers!$F$75*I20</f>
        <v>9.8674449858899463E-2</v>
      </c>
      <c r="E56" s="40">
        <f>BY_Demands_Drivers!$G$75*I20</f>
        <v>0.14801167478834865</v>
      </c>
      <c r="F56" s="15" t="str">
        <f>BY_Demands_Drivers!$H$75</f>
        <v>INDHT</v>
      </c>
    </row>
    <row r="57" spans="2:6" x14ac:dyDescent="0.3">
      <c r="B57" s="15" t="s">
        <v>195</v>
      </c>
      <c r="C57" s="15">
        <v>2032</v>
      </c>
      <c r="D57" s="40">
        <f>BY_Demands_Drivers!$F$75*I21</f>
        <v>9.8966792417947744E-2</v>
      </c>
      <c r="E57" s="40">
        <f>BY_Demands_Drivers!$G$75*I21</f>
        <v>0.14845018862692108</v>
      </c>
      <c r="F57" s="15" t="str">
        <f>BY_Demands_Drivers!$H$75</f>
        <v>INDHT</v>
      </c>
    </row>
    <row r="58" spans="2:6" x14ac:dyDescent="0.3">
      <c r="B58" s="15" t="s">
        <v>195</v>
      </c>
      <c r="C58" s="15">
        <v>2033</v>
      </c>
      <c r="D58" s="40">
        <f>BY_Demands_Drivers!$F$75*I22</f>
        <v>9.9259134976995997E-2</v>
      </c>
      <c r="E58" s="40">
        <f>BY_Demands_Drivers!$G$75*I22</f>
        <v>0.14888870246549346</v>
      </c>
      <c r="F58" s="15" t="str">
        <f>BY_Demands_Drivers!$H$75</f>
        <v>INDHT</v>
      </c>
    </row>
    <row r="59" spans="2:6" x14ac:dyDescent="0.3">
      <c r="B59" s="15" t="s">
        <v>195</v>
      </c>
      <c r="C59" s="15">
        <v>2034</v>
      </c>
      <c r="D59" s="40">
        <f>BY_Demands_Drivers!$F$75*I23</f>
        <v>9.9551477536044278E-2</v>
      </c>
      <c r="E59" s="40">
        <f>BY_Demands_Drivers!$G$75*I23</f>
        <v>0.14932721630406587</v>
      </c>
      <c r="F59" s="15" t="str">
        <f>BY_Demands_Drivers!$H$75</f>
        <v>INDHT</v>
      </c>
    </row>
    <row r="60" spans="2:6" x14ac:dyDescent="0.3">
      <c r="B60" s="15" t="s">
        <v>195</v>
      </c>
      <c r="C60" s="15">
        <v>2035</v>
      </c>
      <c r="D60" s="40">
        <f>BY_Demands_Drivers!$F$75*I24</f>
        <v>9.9843820095092572E-2</v>
      </c>
      <c r="E60" s="40">
        <f>BY_Demands_Drivers!$G$75*I24</f>
        <v>0.1497657301426383</v>
      </c>
      <c r="F60" s="15" t="str">
        <f>BY_Demands_Drivers!$H$75</f>
        <v>INDHT</v>
      </c>
    </row>
    <row r="61" spans="2:6" x14ac:dyDescent="0.3">
      <c r="B61" s="15" t="s">
        <v>195</v>
      </c>
      <c r="C61" s="15">
        <v>2036</v>
      </c>
      <c r="D61" s="40">
        <f>BY_Demands_Drivers!$F$75*I25</f>
        <v>0.10011139591880246</v>
      </c>
      <c r="E61" s="40">
        <f>BY_Demands_Drivers!$G$75*I25</f>
        <v>0.15016709387820312</v>
      </c>
      <c r="F61" s="15" t="str">
        <f>BY_Demands_Drivers!$H$75</f>
        <v>INDHT</v>
      </c>
    </row>
    <row r="62" spans="2:6" x14ac:dyDescent="0.3">
      <c r="B62" s="15" t="s">
        <v>195</v>
      </c>
      <c r="C62" s="15">
        <v>2037</v>
      </c>
      <c r="D62" s="40">
        <f>BY_Demands_Drivers!$F$75*I26</f>
        <v>0.10037897174251237</v>
      </c>
      <c r="E62" s="40">
        <f>BY_Demands_Drivers!$G$75*I26</f>
        <v>0.150568457613768</v>
      </c>
      <c r="F62" s="15" t="str">
        <f>BY_Demands_Drivers!$H$75</f>
        <v>INDHT</v>
      </c>
    </row>
    <row r="63" spans="2:6" x14ac:dyDescent="0.3">
      <c r="B63" s="15" t="s">
        <v>195</v>
      </c>
      <c r="C63" s="15">
        <v>2038</v>
      </c>
      <c r="D63" s="40">
        <f>BY_Demands_Drivers!$F$75*I27</f>
        <v>0.10064654756622224</v>
      </c>
      <c r="E63" s="40">
        <f>BY_Demands_Drivers!$G$75*I27</f>
        <v>0.15096982134933282</v>
      </c>
      <c r="F63" s="15" t="str">
        <f>BY_Demands_Drivers!$H$75</f>
        <v>INDHT</v>
      </c>
    </row>
    <row r="64" spans="2:6" x14ac:dyDescent="0.3">
      <c r="B64" s="15" t="s">
        <v>195</v>
      </c>
      <c r="C64" s="15">
        <v>2039</v>
      </c>
      <c r="D64" s="40">
        <f>BY_Demands_Drivers!$F$75*I28</f>
        <v>0.10091412338993215</v>
      </c>
      <c r="E64" s="40">
        <f>BY_Demands_Drivers!$G$75*I28</f>
        <v>0.15137118508489766</v>
      </c>
      <c r="F64" s="15" t="str">
        <f>BY_Demands_Drivers!$H$75</f>
        <v>INDHT</v>
      </c>
    </row>
    <row r="65" spans="2:6" x14ac:dyDescent="0.3">
      <c r="B65" s="15" t="s">
        <v>195</v>
      </c>
      <c r="C65" s="15">
        <v>2040</v>
      </c>
      <c r="D65" s="40">
        <f>BY_Demands_Drivers!$F$75*I29</f>
        <v>0.10118169921364201</v>
      </c>
      <c r="E65" s="40">
        <f>BY_Demands_Drivers!$G$75*I29</f>
        <v>0.15177254882046246</v>
      </c>
      <c r="F65" s="15" t="str">
        <f>BY_Demands_Drivers!$H$75</f>
        <v>INDHT</v>
      </c>
    </row>
    <row r="66" spans="2:6" x14ac:dyDescent="0.3">
      <c r="B66" s="15" t="s">
        <v>195</v>
      </c>
      <c r="C66" s="15">
        <v>2041</v>
      </c>
      <c r="D66" s="40">
        <f>BY_Demands_Drivers!$F$75*I30</f>
        <v>0.1014188047438503</v>
      </c>
      <c r="E66" s="40">
        <f>BY_Demands_Drivers!$G$75*I30</f>
        <v>0.1521282071157749</v>
      </c>
      <c r="F66" s="15" t="str">
        <f>BY_Demands_Drivers!$H$75</f>
        <v>INDHT</v>
      </c>
    </row>
    <row r="67" spans="2:6" x14ac:dyDescent="0.3">
      <c r="B67" s="15" t="s">
        <v>195</v>
      </c>
      <c r="C67" s="15">
        <v>2042</v>
      </c>
      <c r="D67" s="40">
        <f>BY_Demands_Drivers!$F$75*I31</f>
        <v>0.10165591027405858</v>
      </c>
      <c r="E67" s="40">
        <f>BY_Demands_Drivers!$G$75*I31</f>
        <v>0.15248386541108733</v>
      </c>
      <c r="F67" s="15" t="str">
        <f>BY_Demands_Drivers!$H$75</f>
        <v>INDHT</v>
      </c>
    </row>
    <row r="68" spans="2:6" x14ac:dyDescent="0.3">
      <c r="B68" s="15" t="s">
        <v>195</v>
      </c>
      <c r="C68" s="15">
        <v>2043</v>
      </c>
      <c r="D68" s="40">
        <f>BY_Demands_Drivers!$F$75*I32</f>
        <v>0.10189301580426688</v>
      </c>
      <c r="E68" s="40">
        <f>BY_Demands_Drivers!$G$75*I32</f>
        <v>0.15283952370639975</v>
      </c>
      <c r="F68" s="15" t="str">
        <f>BY_Demands_Drivers!$H$75</f>
        <v>INDHT</v>
      </c>
    </row>
    <row r="69" spans="2:6" x14ac:dyDescent="0.3">
      <c r="B69" s="15" t="s">
        <v>195</v>
      </c>
      <c r="C69" s="15">
        <v>2044</v>
      </c>
      <c r="D69" s="40">
        <f>BY_Demands_Drivers!$F$75*I33</f>
        <v>0.10213012133447516</v>
      </c>
      <c r="E69" s="40">
        <f>BY_Demands_Drivers!$G$75*I33</f>
        <v>0.15319518200171217</v>
      </c>
      <c r="F69" s="15" t="str">
        <f>BY_Demands_Drivers!$H$75</f>
        <v>INDHT</v>
      </c>
    </row>
    <row r="70" spans="2:6" x14ac:dyDescent="0.3">
      <c r="B70" s="15" t="s">
        <v>195</v>
      </c>
      <c r="C70" s="15">
        <v>2045</v>
      </c>
      <c r="D70" s="40">
        <f>BY_Demands_Drivers!$F$75*I34</f>
        <v>0.10236722686468343</v>
      </c>
      <c r="E70" s="40">
        <f>BY_Demands_Drivers!$G$75*I34</f>
        <v>0.15355084029702459</v>
      </c>
      <c r="F70" s="15" t="str">
        <f>BY_Demands_Drivers!$H$75</f>
        <v>INDHT</v>
      </c>
    </row>
    <row r="71" spans="2:6" x14ac:dyDescent="0.3">
      <c r="B71" s="15" t="s">
        <v>195</v>
      </c>
      <c r="C71" s="15">
        <v>2046</v>
      </c>
      <c r="D71" s="40">
        <f>BY_Demands_Drivers!$F$75*I35</f>
        <v>0.10236858133647921</v>
      </c>
      <c r="E71" s="40">
        <f>BY_Demands_Drivers!$G$75*I35</f>
        <v>0.15355287200471826</v>
      </c>
      <c r="F71" s="15" t="str">
        <f>BY_Demands_Drivers!$H$75</f>
        <v>INDHT</v>
      </c>
    </row>
    <row r="72" spans="2:6" x14ac:dyDescent="0.3">
      <c r="B72" s="15" t="s">
        <v>195</v>
      </c>
      <c r="C72" s="15">
        <v>2047</v>
      </c>
      <c r="D72" s="40">
        <f>BY_Demands_Drivers!$F$75*I36</f>
        <v>0.10236993580827498</v>
      </c>
      <c r="E72" s="40">
        <f>BY_Demands_Drivers!$G$75*I36</f>
        <v>0.15355490371241193</v>
      </c>
      <c r="F72" s="15" t="str">
        <f>BY_Demands_Drivers!$H$75</f>
        <v>INDHT</v>
      </c>
    </row>
    <row r="73" spans="2:6" x14ac:dyDescent="0.3">
      <c r="B73" s="15" t="s">
        <v>195</v>
      </c>
      <c r="C73" s="15">
        <v>2048</v>
      </c>
      <c r="D73" s="40">
        <f>BY_Demands_Drivers!$F$75*I37</f>
        <v>0.10237129028007075</v>
      </c>
      <c r="E73" s="40">
        <f>BY_Demands_Drivers!$G$75*I37</f>
        <v>0.15355693542010554</v>
      </c>
      <c r="F73" s="15" t="str">
        <f>BY_Demands_Drivers!$H$75</f>
        <v>INDHT</v>
      </c>
    </row>
    <row r="74" spans="2:6" x14ac:dyDescent="0.3">
      <c r="B74" s="15" t="s">
        <v>195</v>
      </c>
      <c r="C74" s="15">
        <v>2049</v>
      </c>
      <c r="D74" s="40">
        <f>BY_Demands_Drivers!$F$75*I38</f>
        <v>0.10237264475186653</v>
      </c>
      <c r="E74" s="40">
        <f>BY_Demands_Drivers!$G$75*I38</f>
        <v>0.15355896712779921</v>
      </c>
      <c r="F74" s="15" t="str">
        <f>BY_Demands_Drivers!$H$75</f>
        <v>INDHT</v>
      </c>
    </row>
    <row r="75" spans="2:6" x14ac:dyDescent="0.3">
      <c r="B75" s="15" t="s">
        <v>195</v>
      </c>
      <c r="C75" s="15">
        <v>2050</v>
      </c>
      <c r="D75" s="40">
        <f>BY_Demands_Drivers!$F$75*I39</f>
        <v>0.10237399922366228</v>
      </c>
      <c r="E75" s="40">
        <f>BY_Demands_Drivers!$G$75*I39</f>
        <v>0.15356099883549285</v>
      </c>
      <c r="F75" s="15" t="str">
        <f>BY_Demands_Drivers!$H$75</f>
        <v>INDHT</v>
      </c>
    </row>
    <row r="76" spans="2:6" x14ac:dyDescent="0.3">
      <c r="B76" s="15" t="s">
        <v>195</v>
      </c>
      <c r="C76" s="15">
        <v>2015</v>
      </c>
      <c r="D76" s="40">
        <f>BY_Demands_Drivers!$F$76*I4</f>
        <v>2.0793349540337045E-2</v>
      </c>
      <c r="E76" s="40">
        <f>BY_Demands_Drivers!$G$76*I4</f>
        <v>3.1190024310505566E-2</v>
      </c>
      <c r="F76" s="15" t="str">
        <f>BY_Demands_Drivers!$H$76</f>
        <v>INDRH</v>
      </c>
    </row>
    <row r="77" spans="2:6" x14ac:dyDescent="0.3">
      <c r="B77" s="15" t="s">
        <v>195</v>
      </c>
      <c r="C77" s="15">
        <v>2016</v>
      </c>
      <c r="D77" s="40">
        <f>BY_Demands_Drivers!$F$76*I5</f>
        <v>2.0853880076398872E-2</v>
      </c>
      <c r="E77" s="40">
        <f>BY_Demands_Drivers!$G$76*I5</f>
        <v>3.1280820114598304E-2</v>
      </c>
      <c r="F77" s="15" t="str">
        <f>BY_Demands_Drivers!$H$76</f>
        <v>INDRH</v>
      </c>
    </row>
    <row r="78" spans="2:6" x14ac:dyDescent="0.3">
      <c r="B78" s="15" t="s">
        <v>195</v>
      </c>
      <c r="C78" s="15">
        <v>2017</v>
      </c>
      <c r="D78" s="40">
        <f>BY_Demands_Drivers!$F$76*I6</f>
        <v>2.0914410612460698E-2</v>
      </c>
      <c r="E78" s="40">
        <f>BY_Demands_Drivers!$G$76*I6</f>
        <v>3.1371615918691045E-2</v>
      </c>
      <c r="F78" s="15" t="str">
        <f>BY_Demands_Drivers!$H$76</f>
        <v>INDRH</v>
      </c>
    </row>
    <row r="79" spans="2:6" x14ac:dyDescent="0.3">
      <c r="B79" s="15" t="s">
        <v>195</v>
      </c>
      <c r="C79" s="15">
        <v>2018</v>
      </c>
      <c r="D79" s="40">
        <f>BY_Demands_Drivers!$F$76*I7</f>
        <v>2.0974941148522521E-2</v>
      </c>
      <c r="E79" s="40">
        <f>BY_Demands_Drivers!$G$76*I7</f>
        <v>3.146241172278378E-2</v>
      </c>
      <c r="F79" s="15" t="str">
        <f>BY_Demands_Drivers!$H$76</f>
        <v>INDRH</v>
      </c>
    </row>
    <row r="80" spans="2:6" x14ac:dyDescent="0.3">
      <c r="B80" s="15" t="s">
        <v>195</v>
      </c>
      <c r="C80" s="15">
        <v>2019</v>
      </c>
      <c r="D80" s="40">
        <f>BY_Demands_Drivers!$F$76*I8</f>
        <v>2.1035471684584344E-2</v>
      </c>
      <c r="E80" s="40">
        <f>BY_Demands_Drivers!$G$76*I8</f>
        <v>3.1553207526876514E-2</v>
      </c>
      <c r="F80" s="15" t="str">
        <f>BY_Demands_Drivers!$H$76</f>
        <v>INDRH</v>
      </c>
    </row>
    <row r="81" spans="2:6" x14ac:dyDescent="0.3">
      <c r="B81" s="15" t="s">
        <v>195</v>
      </c>
      <c r="C81" s="15">
        <v>2020</v>
      </c>
      <c r="D81" s="40">
        <f>BY_Demands_Drivers!$F$76*I9</f>
        <v>2.1096002220646167E-2</v>
      </c>
      <c r="E81" s="40">
        <f>BY_Demands_Drivers!$G$76*I9</f>
        <v>3.1644003330969249E-2</v>
      </c>
      <c r="F81" s="15" t="str">
        <f>BY_Demands_Drivers!$H$76</f>
        <v>INDRH</v>
      </c>
    </row>
    <row r="82" spans="2:6" x14ac:dyDescent="0.3">
      <c r="B82" s="15" t="s">
        <v>195</v>
      </c>
      <c r="C82" s="15">
        <v>2021</v>
      </c>
      <c r="D82" s="40">
        <f>BY_Demands_Drivers!$F$76*I10</f>
        <v>2.1187583577061634E-2</v>
      </c>
      <c r="E82" s="40">
        <f>BY_Demands_Drivers!$G$76*I10</f>
        <v>3.1781375365592446E-2</v>
      </c>
      <c r="F82" s="15" t="str">
        <f>BY_Demands_Drivers!$H$76</f>
        <v>INDRH</v>
      </c>
    </row>
    <row r="83" spans="2:6" x14ac:dyDescent="0.3">
      <c r="B83" s="15" t="s">
        <v>195</v>
      </c>
      <c r="C83" s="15">
        <v>2022</v>
      </c>
      <c r="D83" s="40">
        <f>BY_Demands_Drivers!$F$76*I11</f>
        <v>2.1279164933477094E-2</v>
      </c>
      <c r="E83" s="40">
        <f>BY_Demands_Drivers!$G$76*I11</f>
        <v>3.1918747400215643E-2</v>
      </c>
      <c r="F83" s="15" t="str">
        <f>BY_Demands_Drivers!$H$76</f>
        <v>INDRH</v>
      </c>
    </row>
    <row r="84" spans="2:6" x14ac:dyDescent="0.3">
      <c r="B84" s="15" t="s">
        <v>195</v>
      </c>
      <c r="C84" s="15">
        <v>2023</v>
      </c>
      <c r="D84" s="40">
        <f>BY_Demands_Drivers!$F$76*I12</f>
        <v>2.1370746289892561E-2</v>
      </c>
      <c r="E84" s="40">
        <f>BY_Demands_Drivers!$G$76*I12</f>
        <v>3.205611943483884E-2</v>
      </c>
      <c r="F84" s="15" t="str">
        <f>BY_Demands_Drivers!$H$76</f>
        <v>INDRH</v>
      </c>
    </row>
    <row r="85" spans="2:6" x14ac:dyDescent="0.3">
      <c r="B85" s="15" t="s">
        <v>195</v>
      </c>
      <c r="C85" s="15">
        <v>2024</v>
      </c>
      <c r="D85" s="40">
        <f>BY_Demands_Drivers!$F$76*I13</f>
        <v>2.1462327646308024E-2</v>
      </c>
      <c r="E85" s="40">
        <f>BY_Demands_Drivers!$G$76*I13</f>
        <v>3.2193491469462036E-2</v>
      </c>
      <c r="F85" s="15" t="str">
        <f>BY_Demands_Drivers!$H$76</f>
        <v>INDRH</v>
      </c>
    </row>
    <row r="86" spans="2:6" x14ac:dyDescent="0.3">
      <c r="B86" s="15" t="s">
        <v>195</v>
      </c>
      <c r="C86" s="15">
        <v>2025</v>
      </c>
      <c r="D86" s="40">
        <f>BY_Demands_Drivers!$F$76*I14</f>
        <v>2.1553909002723484E-2</v>
      </c>
      <c r="E86" s="40">
        <f>BY_Demands_Drivers!$G$76*I14</f>
        <v>3.2330863504085226E-2</v>
      </c>
      <c r="F86" s="15" t="str">
        <f>BY_Demands_Drivers!$H$76</f>
        <v>INDRH</v>
      </c>
    </row>
    <row r="87" spans="2:6" x14ac:dyDescent="0.3">
      <c r="B87" s="15" t="s">
        <v>195</v>
      </c>
      <c r="C87" s="15">
        <v>2026</v>
      </c>
      <c r="D87" s="40">
        <f>BY_Demands_Drivers!$F$76*I15</f>
        <v>2.1643514876249798E-2</v>
      </c>
      <c r="E87" s="40">
        <f>BY_Demands_Drivers!$G$76*I15</f>
        <v>3.2465272314374696E-2</v>
      </c>
      <c r="F87" s="15" t="str">
        <f>BY_Demands_Drivers!$H$76</f>
        <v>INDRH</v>
      </c>
    </row>
    <row r="88" spans="2:6" x14ac:dyDescent="0.3">
      <c r="B88" s="15" t="s">
        <v>195</v>
      </c>
      <c r="C88" s="15">
        <v>2027</v>
      </c>
      <c r="D88" s="40">
        <f>BY_Demands_Drivers!$F$76*I16</f>
        <v>2.1733120749776107E-2</v>
      </c>
      <c r="E88" s="40">
        <f>BY_Demands_Drivers!$G$76*I16</f>
        <v>3.2599681124664159E-2</v>
      </c>
      <c r="F88" s="15" t="str">
        <f>BY_Demands_Drivers!$H$76</f>
        <v>INDRH</v>
      </c>
    </row>
    <row r="89" spans="2:6" x14ac:dyDescent="0.3">
      <c r="B89" s="15" t="s">
        <v>195</v>
      </c>
      <c r="C89" s="15">
        <v>2028</v>
      </c>
      <c r="D89" s="40">
        <f>BY_Demands_Drivers!$F$76*I17</f>
        <v>2.1822726623302421E-2</v>
      </c>
      <c r="E89" s="40">
        <f>BY_Demands_Drivers!$G$76*I17</f>
        <v>3.2734089934953629E-2</v>
      </c>
      <c r="F89" s="15" t="str">
        <f>BY_Demands_Drivers!$H$76</f>
        <v>INDRH</v>
      </c>
    </row>
    <row r="90" spans="2:6" x14ac:dyDescent="0.3">
      <c r="B90" s="15" t="s">
        <v>195</v>
      </c>
      <c r="C90" s="15">
        <v>2029</v>
      </c>
      <c r="D90" s="40">
        <f>BY_Demands_Drivers!$F$76*I18</f>
        <v>2.1912332496828731E-2</v>
      </c>
      <c r="E90" s="40">
        <f>BY_Demands_Drivers!$G$76*I18</f>
        <v>3.2868498745243092E-2</v>
      </c>
      <c r="F90" s="15" t="str">
        <f>BY_Demands_Drivers!$H$76</f>
        <v>INDRH</v>
      </c>
    </row>
    <row r="91" spans="2:6" x14ac:dyDescent="0.3">
      <c r="B91" s="15" t="s">
        <v>195</v>
      </c>
      <c r="C91" s="15">
        <v>2030</v>
      </c>
      <c r="D91" s="40">
        <f>BY_Demands_Drivers!$F$76*I19</f>
        <v>2.2001938370355037E-2</v>
      </c>
      <c r="E91" s="40">
        <f>BY_Demands_Drivers!$G$76*I19</f>
        <v>3.3002907555532555E-2</v>
      </c>
      <c r="F91" s="15" t="str">
        <f>BY_Demands_Drivers!$H$76</f>
        <v>INDRH</v>
      </c>
    </row>
    <row r="92" spans="2:6" x14ac:dyDescent="0.3">
      <c r="B92" s="15" t="s">
        <v>195</v>
      </c>
      <c r="C92" s="15">
        <v>2031</v>
      </c>
      <c r="D92" s="40">
        <f>BY_Demands_Drivers!$F$76*I20</f>
        <v>2.2067317158670764E-2</v>
      </c>
      <c r="E92" s="40">
        <f>BY_Demands_Drivers!$G$76*I20</f>
        <v>3.3100975738006147E-2</v>
      </c>
      <c r="F92" s="15" t="str">
        <f>BY_Demands_Drivers!$H$76</f>
        <v>INDRH</v>
      </c>
    </row>
    <row r="93" spans="2:6" x14ac:dyDescent="0.3">
      <c r="B93" s="15" t="s">
        <v>195</v>
      </c>
      <c r="C93" s="15">
        <v>2032</v>
      </c>
      <c r="D93" s="40">
        <f>BY_Demands_Drivers!$F$76*I21</f>
        <v>2.213269594698649E-2</v>
      </c>
      <c r="E93" s="40">
        <f>BY_Demands_Drivers!$G$76*I21</f>
        <v>3.3199043920479732E-2</v>
      </c>
      <c r="F93" s="15" t="str">
        <f>BY_Demands_Drivers!$H$76</f>
        <v>INDRH</v>
      </c>
    </row>
    <row r="94" spans="2:6" x14ac:dyDescent="0.3">
      <c r="B94" s="15" t="s">
        <v>195</v>
      </c>
      <c r="C94" s="15">
        <v>2033</v>
      </c>
      <c r="D94" s="40">
        <f>BY_Demands_Drivers!$F$76*I22</f>
        <v>2.2198074735302213E-2</v>
      </c>
      <c r="E94" s="40">
        <f>BY_Demands_Drivers!$G$76*I22</f>
        <v>3.3297112102953316E-2</v>
      </c>
      <c r="F94" s="15" t="str">
        <f>BY_Demands_Drivers!$H$76</f>
        <v>INDRH</v>
      </c>
    </row>
    <row r="95" spans="2:6" x14ac:dyDescent="0.3">
      <c r="B95" s="15" t="s">
        <v>195</v>
      </c>
      <c r="C95" s="15">
        <v>2034</v>
      </c>
      <c r="D95" s="40">
        <f>BY_Demands_Drivers!$F$76*I23</f>
        <v>2.226345352361794E-2</v>
      </c>
      <c r="E95" s="40">
        <f>BY_Demands_Drivers!$G$76*I23</f>
        <v>3.3395180285426908E-2</v>
      </c>
      <c r="F95" s="15" t="str">
        <f>BY_Demands_Drivers!$H$76</f>
        <v>INDRH</v>
      </c>
    </row>
    <row r="96" spans="2:6" x14ac:dyDescent="0.3">
      <c r="B96" s="15" t="s">
        <v>195</v>
      </c>
      <c r="C96" s="15">
        <v>2035</v>
      </c>
      <c r="D96" s="40">
        <f>BY_Demands_Drivers!$F$76*I24</f>
        <v>2.232883231193367E-2</v>
      </c>
      <c r="E96" s="40">
        <f>BY_Demands_Drivers!$G$76*I24</f>
        <v>3.3493248467900506E-2</v>
      </c>
      <c r="F96" s="15" t="str">
        <f>BY_Demands_Drivers!$H$76</f>
        <v>INDRH</v>
      </c>
    </row>
    <row r="97" spans="2:6" x14ac:dyDescent="0.3">
      <c r="B97" s="15" t="s">
        <v>195</v>
      </c>
      <c r="C97" s="15">
        <v>2036</v>
      </c>
      <c r="D97" s="40">
        <f>BY_Demands_Drivers!$F$76*I25</f>
        <v>2.2388672326995748E-2</v>
      </c>
      <c r="E97" s="40">
        <f>BY_Demands_Drivers!$G$76*I25</f>
        <v>3.3583008490493615E-2</v>
      </c>
      <c r="F97" s="15" t="str">
        <f>BY_Demands_Drivers!$H$76</f>
        <v>INDRH</v>
      </c>
    </row>
    <row r="98" spans="2:6" x14ac:dyDescent="0.3">
      <c r="B98" s="15" t="s">
        <v>195</v>
      </c>
      <c r="C98" s="15">
        <v>2037</v>
      </c>
      <c r="D98" s="40">
        <f>BY_Demands_Drivers!$F$76*I26</f>
        <v>2.2448512342057827E-2</v>
      </c>
      <c r="E98" s="40">
        <f>BY_Demands_Drivers!$G$76*I26</f>
        <v>3.3672768513086739E-2</v>
      </c>
      <c r="F98" s="15" t="str">
        <f>BY_Demands_Drivers!$H$76</f>
        <v>INDRH</v>
      </c>
    </row>
    <row r="99" spans="2:6" x14ac:dyDescent="0.3">
      <c r="B99" s="15" t="s">
        <v>195</v>
      </c>
      <c r="C99" s="15">
        <v>2038</v>
      </c>
      <c r="D99" s="40">
        <f>BY_Demands_Drivers!$F$76*I27</f>
        <v>2.2508352357119902E-2</v>
      </c>
      <c r="E99" s="40">
        <f>BY_Demands_Drivers!$G$76*I27</f>
        <v>3.3762528535679855E-2</v>
      </c>
      <c r="F99" s="15" t="str">
        <f>BY_Demands_Drivers!$H$76</f>
        <v>INDRH</v>
      </c>
    </row>
    <row r="100" spans="2:6" x14ac:dyDescent="0.3">
      <c r="B100" s="15" t="s">
        <v>195</v>
      </c>
      <c r="C100" s="15">
        <v>2039</v>
      </c>
      <c r="D100" s="40">
        <f>BY_Demands_Drivers!$F$76*I28</f>
        <v>2.2568192372181984E-2</v>
      </c>
      <c r="E100" s="40">
        <f>BY_Demands_Drivers!$G$76*I28</f>
        <v>3.3852288558272971E-2</v>
      </c>
      <c r="F100" s="15" t="str">
        <f>BY_Demands_Drivers!$H$76</f>
        <v>INDRH</v>
      </c>
    </row>
    <row r="101" spans="2:6" x14ac:dyDescent="0.3">
      <c r="B101" s="15" t="s">
        <v>195</v>
      </c>
      <c r="C101" s="15">
        <v>2040</v>
      </c>
      <c r="D101" s="40">
        <f>BY_Demands_Drivers!$F$76*I29</f>
        <v>2.2628032387244056E-2</v>
      </c>
      <c r="E101" s="40">
        <f>BY_Demands_Drivers!$G$76*I29</f>
        <v>3.394204858086608E-2</v>
      </c>
      <c r="F101" s="15" t="str">
        <f>BY_Demands_Drivers!$H$76</f>
        <v>INDRH</v>
      </c>
    </row>
    <row r="102" spans="2:6" x14ac:dyDescent="0.3">
      <c r="B102" s="15" t="s">
        <v>195</v>
      </c>
      <c r="C102" s="15">
        <v>2041</v>
      </c>
      <c r="D102" s="40">
        <f>BY_Demands_Drivers!$F$76*I30</f>
        <v>2.2681058098992773E-2</v>
      </c>
      <c r="E102" s="40">
        <f>BY_Demands_Drivers!$G$76*I30</f>
        <v>3.4021587148489157E-2</v>
      </c>
      <c r="F102" s="15" t="str">
        <f>BY_Demands_Drivers!$H$76</f>
        <v>INDRH</v>
      </c>
    </row>
    <row r="103" spans="2:6" x14ac:dyDescent="0.3">
      <c r="B103" s="15" t="s">
        <v>195</v>
      </c>
      <c r="C103" s="15">
        <v>2042</v>
      </c>
      <c r="D103" s="40">
        <f>BY_Demands_Drivers!$F$76*I31</f>
        <v>2.2734083810741483E-2</v>
      </c>
      <c r="E103" s="40">
        <f>BY_Demands_Drivers!$G$76*I31</f>
        <v>3.4101125716112221E-2</v>
      </c>
      <c r="F103" s="15" t="str">
        <f>BY_Demands_Drivers!$H$76</f>
        <v>INDRH</v>
      </c>
    </row>
    <row r="104" spans="2:6" x14ac:dyDescent="0.3">
      <c r="B104" s="15" t="s">
        <v>195</v>
      </c>
      <c r="C104" s="15">
        <v>2043</v>
      </c>
      <c r="D104" s="40">
        <f>BY_Demands_Drivers!$F$76*I32</f>
        <v>2.27871095224902E-2</v>
      </c>
      <c r="E104" s="40">
        <f>BY_Demands_Drivers!$G$76*I32</f>
        <v>3.4180664283735299E-2</v>
      </c>
      <c r="F104" s="15" t="str">
        <f>BY_Demands_Drivers!$H$76</f>
        <v>INDRH</v>
      </c>
    </row>
    <row r="105" spans="2:6" x14ac:dyDescent="0.3">
      <c r="B105" s="15" t="s">
        <v>195</v>
      </c>
      <c r="C105" s="15">
        <v>2044</v>
      </c>
      <c r="D105" s="40">
        <f>BY_Demands_Drivers!$F$76*I33</f>
        <v>2.2840135234238914E-2</v>
      </c>
      <c r="E105" s="40">
        <f>BY_Demands_Drivers!$G$76*I33</f>
        <v>3.4260202851358369E-2</v>
      </c>
      <c r="F105" s="15" t="str">
        <f>BY_Demands_Drivers!$H$76</f>
        <v>INDRH</v>
      </c>
    </row>
    <row r="106" spans="2:6" x14ac:dyDescent="0.3">
      <c r="B106" s="15" t="s">
        <v>195</v>
      </c>
      <c r="C106" s="15">
        <v>2045</v>
      </c>
      <c r="D106" s="40">
        <f>BY_Demands_Drivers!$F$76*I34</f>
        <v>2.2893160945987628E-2</v>
      </c>
      <c r="E106" s="40">
        <f>BY_Demands_Drivers!$G$76*I34</f>
        <v>3.433974141898144E-2</v>
      </c>
      <c r="F106" s="15" t="str">
        <f>BY_Demands_Drivers!$H$76</f>
        <v>INDRH</v>
      </c>
    </row>
    <row r="107" spans="2:6" x14ac:dyDescent="0.3">
      <c r="B107" s="15" t="s">
        <v>195</v>
      </c>
      <c r="C107" s="15">
        <v>2046</v>
      </c>
      <c r="D107" s="40">
        <f>BY_Demands_Drivers!$F$76*I35</f>
        <v>2.2893463856809453E-2</v>
      </c>
      <c r="E107" s="40">
        <f>BY_Demands_Drivers!$G$76*I35</f>
        <v>3.4340195785214175E-2</v>
      </c>
      <c r="F107" s="15" t="str">
        <f>BY_Demands_Drivers!$H$76</f>
        <v>INDRH</v>
      </c>
    </row>
    <row r="108" spans="2:6" x14ac:dyDescent="0.3">
      <c r="B108" s="15" t="s">
        <v>195</v>
      </c>
      <c r="C108" s="15">
        <v>2047</v>
      </c>
      <c r="D108" s="40">
        <f>BY_Demands_Drivers!$F$76*I36</f>
        <v>2.2893766767631277E-2</v>
      </c>
      <c r="E108" s="40">
        <f>BY_Demands_Drivers!$G$76*I36</f>
        <v>3.4340650151446911E-2</v>
      </c>
      <c r="F108" s="15" t="str">
        <f>BY_Demands_Drivers!$H$76</f>
        <v>INDRH</v>
      </c>
    </row>
    <row r="109" spans="2:6" x14ac:dyDescent="0.3">
      <c r="B109" s="15" t="s">
        <v>195</v>
      </c>
      <c r="C109" s="15">
        <v>2048</v>
      </c>
      <c r="D109" s="40">
        <f>BY_Demands_Drivers!$F$76*I37</f>
        <v>2.2894069678453099E-2</v>
      </c>
      <c r="E109" s="40">
        <f>BY_Demands_Drivers!$G$76*I37</f>
        <v>3.4341104517679646E-2</v>
      </c>
      <c r="F109" s="15" t="str">
        <f>BY_Demands_Drivers!$H$76</f>
        <v>INDRH</v>
      </c>
    </row>
    <row r="110" spans="2:6" x14ac:dyDescent="0.3">
      <c r="B110" s="15" t="s">
        <v>195</v>
      </c>
      <c r="C110" s="15">
        <v>2049</v>
      </c>
      <c r="D110" s="40">
        <f>BY_Demands_Drivers!$F$76*I38</f>
        <v>2.2894372589274924E-2</v>
      </c>
      <c r="E110" s="40">
        <f>BY_Demands_Drivers!$G$76*I38</f>
        <v>3.4341558883912382E-2</v>
      </c>
      <c r="F110" s="15" t="str">
        <f>BY_Demands_Drivers!$H$76</f>
        <v>INDRH</v>
      </c>
    </row>
    <row r="111" spans="2:6" x14ac:dyDescent="0.3">
      <c r="B111" s="15" t="s">
        <v>195</v>
      </c>
      <c r="C111" s="15">
        <v>2050</v>
      </c>
      <c r="D111" s="40">
        <f>BY_Demands_Drivers!$F$76*I39</f>
        <v>2.2894675500096742E-2</v>
      </c>
      <c r="E111" s="40">
        <f>BY_Demands_Drivers!$G$76*I39</f>
        <v>3.4342013250145111E-2</v>
      </c>
      <c r="F111" s="15" t="str">
        <f>BY_Demands_Drivers!$H$76</f>
        <v>INDRH</v>
      </c>
    </row>
    <row r="112" spans="2:6" x14ac:dyDescent="0.3">
      <c r="B112" s="15" t="s">
        <v>195</v>
      </c>
      <c r="C112" s="15">
        <v>2015</v>
      </c>
      <c r="D112" s="40">
        <f>BY_Demands_Drivers!$F$77*I4</f>
        <v>9.3022954785393422E-2</v>
      </c>
      <c r="E112" s="40">
        <f>BY_Demands_Drivers!$G$77*I4</f>
        <v>0.13953443217809028</v>
      </c>
      <c r="F112" s="15" t="str">
        <f>BY_Demands_Drivers!$H$77</f>
        <v>INDLA</v>
      </c>
    </row>
    <row r="113" spans="2:6" x14ac:dyDescent="0.3">
      <c r="B113" s="15" t="s">
        <v>195</v>
      </c>
      <c r="C113" s="15">
        <v>2016</v>
      </c>
      <c r="D113" s="40">
        <f>BY_Demands_Drivers!$F$77*I5</f>
        <v>9.3293749507921991E-2</v>
      </c>
      <c r="E113" s="40">
        <f>BY_Demands_Drivers!$G$77*I5</f>
        <v>0.13994062426188311</v>
      </c>
      <c r="F113" s="15" t="str">
        <f>BY_Demands_Drivers!$H$77</f>
        <v>INDLA</v>
      </c>
    </row>
    <row r="114" spans="2:6" x14ac:dyDescent="0.3">
      <c r="B114" s="15" t="s">
        <v>195</v>
      </c>
      <c r="C114" s="15">
        <v>2017</v>
      </c>
      <c r="D114" s="40">
        <f>BY_Demands_Drivers!$F$77*I6</f>
        <v>9.3564544230450547E-2</v>
      </c>
      <c r="E114" s="40">
        <f>BY_Demands_Drivers!$G$77*I6</f>
        <v>0.14034681634567595</v>
      </c>
      <c r="F114" s="15" t="str">
        <f>BY_Demands_Drivers!$H$77</f>
        <v>INDLA</v>
      </c>
    </row>
    <row r="115" spans="2:6" x14ac:dyDescent="0.3">
      <c r="B115" s="15" t="s">
        <v>195</v>
      </c>
      <c r="C115" s="15">
        <v>2018</v>
      </c>
      <c r="D115" s="40">
        <f>BY_Demands_Drivers!$F$77*I7</f>
        <v>9.3835338952979075E-2</v>
      </c>
      <c r="E115" s="40">
        <f>BY_Demands_Drivers!$G$77*I7</f>
        <v>0.14075300842946875</v>
      </c>
      <c r="F115" s="15" t="str">
        <f>BY_Demands_Drivers!$H$77</f>
        <v>INDLA</v>
      </c>
    </row>
    <row r="116" spans="2:6" x14ac:dyDescent="0.3">
      <c r="B116" s="15" t="s">
        <v>195</v>
      </c>
      <c r="C116" s="15">
        <v>2019</v>
      </c>
      <c r="D116" s="40">
        <f>BY_Demands_Drivers!$F$77*I8</f>
        <v>9.4106133675507631E-2</v>
      </c>
      <c r="E116" s="40">
        <f>BY_Demands_Drivers!$G$77*I8</f>
        <v>0.14115920051326158</v>
      </c>
      <c r="F116" s="15" t="str">
        <f>BY_Demands_Drivers!$H$77</f>
        <v>INDLA</v>
      </c>
    </row>
    <row r="117" spans="2:6" x14ac:dyDescent="0.3">
      <c r="B117" s="15" t="s">
        <v>195</v>
      </c>
      <c r="C117" s="15">
        <v>2020</v>
      </c>
      <c r="D117" s="40">
        <f>BY_Demands_Drivers!$F$77*I9</f>
        <v>9.4376928398036172E-2</v>
      </c>
      <c r="E117" s="40">
        <f>BY_Demands_Drivers!$G$77*I9</f>
        <v>0.14156539259705439</v>
      </c>
      <c r="F117" s="15" t="str">
        <f>BY_Demands_Drivers!$H$77</f>
        <v>INDLA</v>
      </c>
    </row>
    <row r="118" spans="2:6" x14ac:dyDescent="0.3">
      <c r="B118" s="15" t="s">
        <v>195</v>
      </c>
      <c r="C118" s="15">
        <v>2021</v>
      </c>
      <c r="D118" s="40">
        <f>BY_Demands_Drivers!$F$77*I10</f>
        <v>9.4786634797695085E-2</v>
      </c>
      <c r="E118" s="40">
        <f>BY_Demands_Drivers!$G$77*I10</f>
        <v>0.14217995219654278</v>
      </c>
      <c r="F118" s="15" t="str">
        <f>BY_Demands_Drivers!$H$77</f>
        <v>INDLA</v>
      </c>
    </row>
    <row r="119" spans="2:6" x14ac:dyDescent="0.3">
      <c r="B119" s="15" t="s">
        <v>195</v>
      </c>
      <c r="C119" s="15">
        <v>2022</v>
      </c>
      <c r="D119" s="40">
        <f>BY_Demands_Drivers!$F$77*I11</f>
        <v>9.5196341197353984E-2</v>
      </c>
      <c r="E119" s="40">
        <f>BY_Demands_Drivers!$G$77*I11</f>
        <v>0.14279451179603111</v>
      </c>
      <c r="F119" s="15" t="str">
        <f>BY_Demands_Drivers!$H$77</f>
        <v>INDLA</v>
      </c>
    </row>
    <row r="120" spans="2:6" x14ac:dyDescent="0.3">
      <c r="B120" s="15" t="s">
        <v>195</v>
      </c>
      <c r="C120" s="15">
        <v>2023</v>
      </c>
      <c r="D120" s="40">
        <f>BY_Demands_Drivers!$F$77*I12</f>
        <v>9.5606047597012911E-2</v>
      </c>
      <c r="E120" s="40">
        <f>BY_Demands_Drivers!$G$77*I12</f>
        <v>0.14340907139551951</v>
      </c>
      <c r="F120" s="15" t="str">
        <f>BY_Demands_Drivers!$H$77</f>
        <v>INDLA</v>
      </c>
    </row>
    <row r="121" spans="2:6" x14ac:dyDescent="0.3">
      <c r="B121" s="15" t="s">
        <v>195</v>
      </c>
      <c r="C121" s="15">
        <v>2024</v>
      </c>
      <c r="D121" s="40">
        <f>BY_Demands_Drivers!$F$77*I13</f>
        <v>9.601575399667181E-2</v>
      </c>
      <c r="E121" s="40">
        <f>BY_Demands_Drivers!$G$77*I13</f>
        <v>0.14402363099500787</v>
      </c>
      <c r="F121" s="15" t="str">
        <f>BY_Demands_Drivers!$H$77</f>
        <v>INDLA</v>
      </c>
    </row>
    <row r="122" spans="2:6" x14ac:dyDescent="0.3">
      <c r="B122" s="15" t="s">
        <v>195</v>
      </c>
      <c r="C122" s="15">
        <v>2025</v>
      </c>
      <c r="D122" s="40">
        <f>BY_Demands_Drivers!$F$77*I14</f>
        <v>9.6425460396330709E-2</v>
      </c>
      <c r="E122" s="40">
        <f>BY_Demands_Drivers!$G$77*I14</f>
        <v>0.1446381905944962</v>
      </c>
      <c r="F122" s="15" t="str">
        <f>BY_Demands_Drivers!$H$77</f>
        <v>INDLA</v>
      </c>
    </row>
    <row r="123" spans="2:6" x14ac:dyDescent="0.3">
      <c r="B123" s="15" t="s">
        <v>195</v>
      </c>
      <c r="C123" s="15">
        <v>2026</v>
      </c>
      <c r="D123" s="40">
        <f>BY_Demands_Drivers!$F$77*I15</f>
        <v>9.6826329102229866E-2</v>
      </c>
      <c r="E123" s="40">
        <f>BY_Demands_Drivers!$G$77*I15</f>
        <v>0.14523949365334493</v>
      </c>
      <c r="F123" s="15" t="str">
        <f>BY_Demands_Drivers!$H$77</f>
        <v>INDLA</v>
      </c>
    </row>
    <row r="124" spans="2:6" x14ac:dyDescent="0.3">
      <c r="B124" s="15" t="s">
        <v>195</v>
      </c>
      <c r="C124" s="15">
        <v>2027</v>
      </c>
      <c r="D124" s="40">
        <f>BY_Demands_Drivers!$F$77*I16</f>
        <v>9.7227197808129023E-2</v>
      </c>
      <c r="E124" s="40">
        <f>BY_Demands_Drivers!$G$77*I16</f>
        <v>0.14584079671219369</v>
      </c>
      <c r="F124" s="15" t="str">
        <f>BY_Demands_Drivers!$H$77</f>
        <v>INDLA</v>
      </c>
    </row>
    <row r="125" spans="2:6" x14ac:dyDescent="0.3">
      <c r="B125" s="15" t="s">
        <v>195</v>
      </c>
      <c r="C125" s="15">
        <v>2028</v>
      </c>
      <c r="D125" s="40">
        <f>BY_Demands_Drivers!$F$77*I17</f>
        <v>9.7628066514028181E-2</v>
      </c>
      <c r="E125" s="40">
        <f>BY_Demands_Drivers!$G$77*I17</f>
        <v>0.14644209977104242</v>
      </c>
      <c r="F125" s="15" t="str">
        <f>BY_Demands_Drivers!$H$77</f>
        <v>INDLA</v>
      </c>
    </row>
    <row r="126" spans="2:6" x14ac:dyDescent="0.3">
      <c r="B126" s="15" t="s">
        <v>195</v>
      </c>
      <c r="C126" s="15">
        <v>2029</v>
      </c>
      <c r="D126" s="40">
        <f>BY_Demands_Drivers!$F$77*I18</f>
        <v>9.8028935219927338E-2</v>
      </c>
      <c r="E126" s="40">
        <f>BY_Demands_Drivers!$G$77*I18</f>
        <v>0.14704340282989115</v>
      </c>
      <c r="F126" s="15" t="str">
        <f>BY_Demands_Drivers!$H$77</f>
        <v>INDLA</v>
      </c>
    </row>
    <row r="127" spans="2:6" x14ac:dyDescent="0.3">
      <c r="B127" s="15" t="s">
        <v>195</v>
      </c>
      <c r="C127" s="15">
        <v>2030</v>
      </c>
      <c r="D127" s="40">
        <f>BY_Demands_Drivers!$F$77*I19</f>
        <v>9.8429803925826467E-2</v>
      </c>
      <c r="E127" s="40">
        <f>BY_Demands_Drivers!$G$77*I19</f>
        <v>0.14764470588873985</v>
      </c>
      <c r="F127" s="15" t="str">
        <f>BY_Demands_Drivers!$H$77</f>
        <v>INDLA</v>
      </c>
    </row>
    <row r="128" spans="2:6" x14ac:dyDescent="0.3">
      <c r="B128" s="15" t="s">
        <v>195</v>
      </c>
      <c r="C128" s="15">
        <v>2031</v>
      </c>
      <c r="D128" s="40">
        <f>BY_Demands_Drivers!$F$77*I20</f>
        <v>9.8722288215460502E-2</v>
      </c>
      <c r="E128" s="40">
        <f>BY_Demands_Drivers!$G$77*I20</f>
        <v>0.14808343232319091</v>
      </c>
      <c r="F128" s="15" t="str">
        <f>BY_Demands_Drivers!$H$77</f>
        <v>INDLA</v>
      </c>
    </row>
    <row r="129" spans="2:6" x14ac:dyDescent="0.3">
      <c r="B129" s="15" t="s">
        <v>195</v>
      </c>
      <c r="C129" s="15">
        <v>2032</v>
      </c>
      <c r="D129" s="40">
        <f>BY_Demands_Drivers!$F$77*I21</f>
        <v>9.9014772505094537E-2</v>
      </c>
      <c r="E129" s="40">
        <f>BY_Demands_Drivers!$G$77*I21</f>
        <v>0.14852215875764196</v>
      </c>
      <c r="F129" s="15" t="str">
        <f>BY_Demands_Drivers!$H$77</f>
        <v>INDLA</v>
      </c>
    </row>
    <row r="130" spans="2:6" x14ac:dyDescent="0.3">
      <c r="B130" s="15" t="s">
        <v>195</v>
      </c>
      <c r="C130" s="15">
        <v>2033</v>
      </c>
      <c r="D130" s="40">
        <f>BY_Demands_Drivers!$F$77*I22</f>
        <v>9.9307256794728557E-2</v>
      </c>
      <c r="E130" s="40">
        <f>BY_Demands_Drivers!$G$77*I22</f>
        <v>0.14896088519209297</v>
      </c>
      <c r="F130" s="15" t="str">
        <f>BY_Demands_Drivers!$H$77</f>
        <v>INDLA</v>
      </c>
    </row>
    <row r="131" spans="2:6" x14ac:dyDescent="0.3">
      <c r="B131" s="15" t="s">
        <v>195</v>
      </c>
      <c r="C131" s="15">
        <v>2034</v>
      </c>
      <c r="D131" s="40">
        <f>BY_Demands_Drivers!$F$77*I23</f>
        <v>9.9599741084362592E-2</v>
      </c>
      <c r="E131" s="40">
        <f>BY_Demands_Drivers!$G$77*I23</f>
        <v>0.14939961162654403</v>
      </c>
      <c r="F131" s="15" t="str">
        <f>BY_Demands_Drivers!$H$77</f>
        <v>INDLA</v>
      </c>
    </row>
    <row r="132" spans="2:6" x14ac:dyDescent="0.3">
      <c r="B132" s="15" t="s">
        <v>195</v>
      </c>
      <c r="C132" s="15">
        <v>2035</v>
      </c>
      <c r="D132" s="40">
        <f>BY_Demands_Drivers!$F$77*I24</f>
        <v>9.989222537399664E-2</v>
      </c>
      <c r="E132" s="40">
        <f>BY_Demands_Drivers!$G$77*I24</f>
        <v>0.14983833806099511</v>
      </c>
      <c r="F132" s="15" t="str">
        <f>BY_Demands_Drivers!$H$77</f>
        <v>INDLA</v>
      </c>
    </row>
    <row r="133" spans="2:6" x14ac:dyDescent="0.3">
      <c r="B133" s="15" t="s">
        <v>195</v>
      </c>
      <c r="C133" s="15">
        <v>2036</v>
      </c>
      <c r="D133" s="40">
        <f>BY_Demands_Drivers!$F$77*I25</f>
        <v>0.10015993092113219</v>
      </c>
      <c r="E133" s="40">
        <f>BY_Demands_Drivers!$G$77*I25</f>
        <v>0.15023989638169843</v>
      </c>
      <c r="F133" s="15" t="str">
        <f>BY_Demands_Drivers!$H$77</f>
        <v>INDLA</v>
      </c>
    </row>
    <row r="134" spans="2:6" x14ac:dyDescent="0.3">
      <c r="B134" s="15" t="s">
        <v>195</v>
      </c>
      <c r="C134" s="15">
        <v>2037</v>
      </c>
      <c r="D134" s="40">
        <f>BY_Demands_Drivers!$F$77*I26</f>
        <v>0.10042763646826777</v>
      </c>
      <c r="E134" s="40">
        <f>BY_Demands_Drivers!$G$77*I26</f>
        <v>0.15064145470240181</v>
      </c>
      <c r="F134" s="15" t="str">
        <f>BY_Demands_Drivers!$H$77</f>
        <v>INDLA</v>
      </c>
    </row>
    <row r="135" spans="2:6" x14ac:dyDescent="0.3">
      <c r="B135" s="15" t="s">
        <v>195</v>
      </c>
      <c r="C135" s="15">
        <v>2038</v>
      </c>
      <c r="D135" s="40">
        <f>BY_Demands_Drivers!$F$77*I27</f>
        <v>0.10069534201540332</v>
      </c>
      <c r="E135" s="40">
        <f>BY_Demands_Drivers!$G$77*I27</f>
        <v>0.15104301302310513</v>
      </c>
      <c r="F135" s="15" t="str">
        <f>BY_Demands_Drivers!$H$77</f>
        <v>INDLA</v>
      </c>
    </row>
    <row r="136" spans="2:6" x14ac:dyDescent="0.3">
      <c r="B136" s="15" t="s">
        <v>195</v>
      </c>
      <c r="C136" s="15">
        <v>2039</v>
      </c>
      <c r="D136" s="40">
        <f>BY_Demands_Drivers!$F$77*I28</f>
        <v>0.10096304756253889</v>
      </c>
      <c r="E136" s="40">
        <f>BY_Demands_Drivers!$G$77*I28</f>
        <v>0.15144457134380848</v>
      </c>
      <c r="F136" s="15" t="str">
        <f>BY_Demands_Drivers!$H$77</f>
        <v>INDLA</v>
      </c>
    </row>
    <row r="137" spans="2:6" x14ac:dyDescent="0.3">
      <c r="B137" s="15" t="s">
        <v>195</v>
      </c>
      <c r="C137" s="15">
        <v>2040</v>
      </c>
      <c r="D137" s="40">
        <f>BY_Demands_Drivers!$F$77*I29</f>
        <v>0.10123075310967443</v>
      </c>
      <c r="E137" s="40">
        <f>BY_Demands_Drivers!$G$77*I29</f>
        <v>0.1518461296645118</v>
      </c>
      <c r="F137" s="15" t="str">
        <f>BY_Demands_Drivers!$H$77</f>
        <v>INDLA</v>
      </c>
    </row>
    <row r="138" spans="2:6" x14ac:dyDescent="0.3">
      <c r="B138" s="15" t="s">
        <v>195</v>
      </c>
      <c r="C138" s="15">
        <v>2041</v>
      </c>
      <c r="D138" s="40">
        <f>BY_Demands_Drivers!$F$77*I30</f>
        <v>0.10146797359100647</v>
      </c>
      <c r="E138" s="40">
        <f>BY_Demands_Drivers!$G$77*I30</f>
        <v>0.15220196038650985</v>
      </c>
      <c r="F138" s="15" t="str">
        <f>BY_Demands_Drivers!$H$77</f>
        <v>INDLA</v>
      </c>
    </row>
    <row r="139" spans="2:6" x14ac:dyDescent="0.3">
      <c r="B139" s="15" t="s">
        <v>195</v>
      </c>
      <c r="C139" s="15">
        <v>2042</v>
      </c>
      <c r="D139" s="40">
        <f>BY_Demands_Drivers!$F$77*I31</f>
        <v>0.1017051940723385</v>
      </c>
      <c r="E139" s="40">
        <f>BY_Demands_Drivers!$G$77*I31</f>
        <v>0.1525577911085079</v>
      </c>
      <c r="F139" s="15" t="str">
        <f>BY_Demands_Drivers!$H$77</f>
        <v>INDLA</v>
      </c>
    </row>
    <row r="140" spans="2:6" x14ac:dyDescent="0.3">
      <c r="B140" s="15" t="s">
        <v>195</v>
      </c>
      <c r="C140" s="15">
        <v>2043</v>
      </c>
      <c r="D140" s="40">
        <f>BY_Demands_Drivers!$F$77*I32</f>
        <v>0.10194241455367055</v>
      </c>
      <c r="E140" s="40">
        <f>BY_Demands_Drivers!$G$77*I32</f>
        <v>0.15291362183050597</v>
      </c>
      <c r="F140" s="15" t="str">
        <f>BY_Demands_Drivers!$H$77</f>
        <v>INDLA</v>
      </c>
    </row>
    <row r="141" spans="2:6" x14ac:dyDescent="0.3">
      <c r="B141" s="15" t="s">
        <v>195</v>
      </c>
      <c r="C141" s="15">
        <v>2044</v>
      </c>
      <c r="D141" s="40">
        <f>BY_Demands_Drivers!$F$77*I33</f>
        <v>0.10217963503500258</v>
      </c>
      <c r="E141" s="40">
        <f>BY_Demands_Drivers!$G$77*I33</f>
        <v>0.15326945255250402</v>
      </c>
      <c r="F141" s="15" t="str">
        <f>BY_Demands_Drivers!$H$77</f>
        <v>INDLA</v>
      </c>
    </row>
    <row r="142" spans="2:6" x14ac:dyDescent="0.3">
      <c r="B142" s="15" t="s">
        <v>195</v>
      </c>
      <c r="C142" s="15">
        <v>2045</v>
      </c>
      <c r="D142" s="40">
        <f>BY_Demands_Drivers!$F$77*I34</f>
        <v>0.1024168555163346</v>
      </c>
      <c r="E142" s="40">
        <f>BY_Demands_Drivers!$G$77*I34</f>
        <v>0.15362528327450206</v>
      </c>
      <c r="F142" s="15" t="str">
        <f>BY_Demands_Drivers!$H$77</f>
        <v>INDLA</v>
      </c>
    </row>
    <row r="143" spans="2:6" x14ac:dyDescent="0.3">
      <c r="B143" s="15" t="s">
        <v>195</v>
      </c>
      <c r="C143" s="15">
        <v>2046</v>
      </c>
      <c r="D143" s="40">
        <f>BY_Demands_Drivers!$F$77*I35</f>
        <v>0.1024182106447918</v>
      </c>
      <c r="E143" s="40">
        <f>BY_Demands_Drivers!$G$77*I35</f>
        <v>0.15362731596718784</v>
      </c>
      <c r="F143" s="15" t="str">
        <f>BY_Demands_Drivers!$H$77</f>
        <v>INDLA</v>
      </c>
    </row>
    <row r="144" spans="2:6" x14ac:dyDescent="0.3">
      <c r="B144" s="15" t="s">
        <v>195</v>
      </c>
      <c r="C144" s="15">
        <v>2047</v>
      </c>
      <c r="D144" s="40">
        <f>BY_Demands_Drivers!$F$77*I36</f>
        <v>0.102419565773249</v>
      </c>
      <c r="E144" s="40">
        <f>BY_Demands_Drivers!$G$77*I36</f>
        <v>0.15362934865987365</v>
      </c>
      <c r="F144" s="15" t="str">
        <f>BY_Demands_Drivers!$H$77</f>
        <v>INDLA</v>
      </c>
    </row>
    <row r="145" spans="2:6" x14ac:dyDescent="0.3">
      <c r="B145" s="15" t="s">
        <v>195</v>
      </c>
      <c r="C145" s="15">
        <v>2048</v>
      </c>
      <c r="D145" s="40">
        <f>BY_Demands_Drivers!$F$77*I37</f>
        <v>0.10242092090170618</v>
      </c>
      <c r="E145" s="40">
        <f>BY_Demands_Drivers!$G$77*I37</f>
        <v>0.15363138135255941</v>
      </c>
      <c r="F145" s="15" t="str">
        <f>BY_Demands_Drivers!$H$77</f>
        <v>INDLA</v>
      </c>
    </row>
    <row r="146" spans="2:6" x14ac:dyDescent="0.3">
      <c r="B146" s="15" t="s">
        <v>195</v>
      </c>
      <c r="C146" s="15">
        <v>2049</v>
      </c>
      <c r="D146" s="40">
        <f>BY_Demands_Drivers!$F$77*I38</f>
        <v>0.10242227603016338</v>
      </c>
      <c r="E146" s="40">
        <f>BY_Demands_Drivers!$G$77*I38</f>
        <v>0.15363341404524522</v>
      </c>
      <c r="F146" s="15" t="str">
        <f>BY_Demands_Drivers!$H$77</f>
        <v>INDLA</v>
      </c>
    </row>
    <row r="147" spans="2:6" x14ac:dyDescent="0.3">
      <c r="B147" s="15" t="s">
        <v>195</v>
      </c>
      <c r="C147" s="15">
        <v>2050</v>
      </c>
      <c r="D147" s="40">
        <f>BY_Demands_Drivers!$F$77*I39</f>
        <v>0.10242363115862056</v>
      </c>
      <c r="E147" s="40">
        <f>BY_Demands_Drivers!$G$77*I39</f>
        <v>0.153635446737931</v>
      </c>
      <c r="F147" s="15" t="str">
        <f>BY_Demands_Drivers!$H$77</f>
        <v>INDLA</v>
      </c>
    </row>
    <row r="148" spans="2:6" x14ac:dyDescent="0.3">
      <c r="B148" s="15" t="s">
        <v>195</v>
      </c>
      <c r="C148" s="15">
        <v>2015</v>
      </c>
      <c r="D148" s="40">
        <f>BY_Demands_Drivers!$F$78*I4</f>
        <v>0.31737232772028462</v>
      </c>
      <c r="E148" s="40">
        <f>BY_Demands_Drivers!$G$78*I4</f>
        <v>0.4760584915804259</v>
      </c>
      <c r="F148" s="15" t="str">
        <f>BY_Demands_Drivers!$H$78</f>
        <v>INDEM</v>
      </c>
    </row>
    <row r="149" spans="2:6" x14ac:dyDescent="0.3">
      <c r="B149" s="15" t="s">
        <v>195</v>
      </c>
      <c r="C149" s="15">
        <v>2016</v>
      </c>
      <c r="D149" s="40">
        <f>BY_Demands_Drivers!$F$78*I5</f>
        <v>0.31829621528783747</v>
      </c>
      <c r="E149" s="40">
        <f>BY_Demands_Drivers!$G$78*I5</f>
        <v>0.47744432293175521</v>
      </c>
      <c r="F149" s="15" t="str">
        <f>BY_Demands_Drivers!$H$78</f>
        <v>INDEM</v>
      </c>
    </row>
    <row r="150" spans="2:6" x14ac:dyDescent="0.3">
      <c r="B150" s="15" t="s">
        <v>195</v>
      </c>
      <c r="C150" s="15">
        <v>2017</v>
      </c>
      <c r="D150" s="40">
        <f>BY_Demands_Drivers!$F$78*I6</f>
        <v>0.31922010285539038</v>
      </c>
      <c r="E150" s="40">
        <f>BY_Demands_Drivers!$G$78*I6</f>
        <v>0.47883015428308445</v>
      </c>
      <c r="F150" s="15" t="str">
        <f>BY_Demands_Drivers!$H$78</f>
        <v>INDEM</v>
      </c>
    </row>
    <row r="151" spans="2:6" x14ac:dyDescent="0.3">
      <c r="B151" s="15" t="s">
        <v>195</v>
      </c>
      <c r="C151" s="15">
        <v>2018</v>
      </c>
      <c r="D151" s="40">
        <f>BY_Demands_Drivers!$F$78*I7</f>
        <v>0.32014399042294311</v>
      </c>
      <c r="E151" s="40">
        <f>BY_Demands_Drivers!$G$78*I7</f>
        <v>0.48021598563441364</v>
      </c>
      <c r="F151" s="15" t="str">
        <f>BY_Demands_Drivers!$H$78</f>
        <v>INDEM</v>
      </c>
    </row>
    <row r="152" spans="2:6" x14ac:dyDescent="0.3">
      <c r="B152" s="15" t="s">
        <v>195</v>
      </c>
      <c r="C152" s="15">
        <v>2019</v>
      </c>
      <c r="D152" s="40">
        <f>BY_Demands_Drivers!$F$78*I8</f>
        <v>0.32106787799049602</v>
      </c>
      <c r="E152" s="40">
        <f>BY_Demands_Drivers!$G$78*I8</f>
        <v>0.48160181698574295</v>
      </c>
      <c r="F152" s="15" t="str">
        <f>BY_Demands_Drivers!$H$78</f>
        <v>INDEM</v>
      </c>
    </row>
    <row r="153" spans="2:6" x14ac:dyDescent="0.3">
      <c r="B153" s="15" t="s">
        <v>195</v>
      </c>
      <c r="C153" s="15">
        <v>2020</v>
      </c>
      <c r="D153" s="40">
        <f>BY_Demands_Drivers!$F$78*I9</f>
        <v>0.32199176555804876</v>
      </c>
      <c r="E153" s="40">
        <f>BY_Demands_Drivers!$G$78*I9</f>
        <v>0.48298764833707208</v>
      </c>
      <c r="F153" s="15" t="str">
        <f>BY_Demands_Drivers!$H$78</f>
        <v>INDEM</v>
      </c>
    </row>
    <row r="154" spans="2:6" x14ac:dyDescent="0.3">
      <c r="B154" s="15" t="s">
        <v>195</v>
      </c>
      <c r="C154" s="15">
        <v>2021</v>
      </c>
      <c r="D154" s="40">
        <f>BY_Demands_Drivers!$F$78*I10</f>
        <v>0.32338958692420117</v>
      </c>
      <c r="E154" s="40">
        <f>BY_Demands_Drivers!$G$78*I10</f>
        <v>0.48508438038630064</v>
      </c>
      <c r="F154" s="15" t="str">
        <f>BY_Demands_Drivers!$H$78</f>
        <v>INDEM</v>
      </c>
    </row>
    <row r="155" spans="2:6" x14ac:dyDescent="0.3">
      <c r="B155" s="15" t="s">
        <v>195</v>
      </c>
      <c r="C155" s="15">
        <v>2022</v>
      </c>
      <c r="D155" s="40">
        <f>BY_Demands_Drivers!$F$78*I11</f>
        <v>0.32478740829035346</v>
      </c>
      <c r="E155" s="40">
        <f>BY_Demands_Drivers!$G$78*I11</f>
        <v>0.48718111243552908</v>
      </c>
      <c r="F155" s="15" t="str">
        <f>BY_Demands_Drivers!$H$78</f>
        <v>INDEM</v>
      </c>
    </row>
    <row r="156" spans="2:6" x14ac:dyDescent="0.3">
      <c r="B156" s="15" t="s">
        <v>195</v>
      </c>
      <c r="C156" s="15">
        <v>2023</v>
      </c>
      <c r="D156" s="40">
        <f>BY_Demands_Drivers!$F$78*I12</f>
        <v>0.32618522965650582</v>
      </c>
      <c r="E156" s="40">
        <f>BY_Demands_Drivers!$G$78*I12</f>
        <v>0.48927784448475764</v>
      </c>
      <c r="F156" s="15" t="str">
        <f>BY_Demands_Drivers!$H$78</f>
        <v>INDEM</v>
      </c>
    </row>
    <row r="157" spans="2:6" x14ac:dyDescent="0.3">
      <c r="B157" s="15" t="s">
        <v>195</v>
      </c>
      <c r="C157" s="15">
        <v>2024</v>
      </c>
      <c r="D157" s="40">
        <f>BY_Demands_Drivers!$F$78*I13</f>
        <v>0.32758305102265811</v>
      </c>
      <c r="E157" s="40">
        <f>BY_Demands_Drivers!$G$78*I13</f>
        <v>0.49137457653398608</v>
      </c>
      <c r="F157" s="15" t="str">
        <f>BY_Demands_Drivers!$H$78</f>
        <v>INDEM</v>
      </c>
    </row>
    <row r="158" spans="2:6" x14ac:dyDescent="0.3">
      <c r="B158" s="15" t="s">
        <v>195</v>
      </c>
      <c r="C158" s="15">
        <v>2025</v>
      </c>
      <c r="D158" s="40">
        <f>BY_Demands_Drivers!$F$78*I14</f>
        <v>0.32898087238881041</v>
      </c>
      <c r="E158" s="40">
        <f>BY_Demands_Drivers!$G$78*I14</f>
        <v>0.49347130858321453</v>
      </c>
      <c r="F158" s="15" t="str">
        <f>BY_Demands_Drivers!$H$78</f>
        <v>INDEM</v>
      </c>
    </row>
    <row r="159" spans="2:6" x14ac:dyDescent="0.3">
      <c r="B159" s="15" t="s">
        <v>195</v>
      </c>
      <c r="C159" s="15">
        <v>2026</v>
      </c>
      <c r="D159" s="40">
        <f>BY_Demands_Drivers!$F$78*I15</f>
        <v>0.33034854163340649</v>
      </c>
      <c r="E159" s="40">
        <f>BY_Demands_Drivers!$G$78*I15</f>
        <v>0.49552281245010865</v>
      </c>
      <c r="F159" s="15" t="str">
        <f>BY_Demands_Drivers!$H$78</f>
        <v>INDEM</v>
      </c>
    </row>
    <row r="160" spans="2:6" x14ac:dyDescent="0.3">
      <c r="B160" s="15" t="s">
        <v>195</v>
      </c>
      <c r="C160" s="15">
        <v>2027</v>
      </c>
      <c r="D160" s="40">
        <f>BY_Demands_Drivers!$F$78*I16</f>
        <v>0.33171621087800257</v>
      </c>
      <c r="E160" s="40">
        <f>BY_Demands_Drivers!$G$78*I16</f>
        <v>0.49757431631700272</v>
      </c>
      <c r="F160" s="15" t="str">
        <f>BY_Demands_Drivers!$H$78</f>
        <v>INDEM</v>
      </c>
    </row>
    <row r="161" spans="2:6" x14ac:dyDescent="0.3">
      <c r="B161" s="15" t="s">
        <v>195</v>
      </c>
      <c r="C161" s="15">
        <v>2028</v>
      </c>
      <c r="D161" s="40">
        <f>BY_Demands_Drivers!$F$78*I17</f>
        <v>0.33308388012259865</v>
      </c>
      <c r="E161" s="40">
        <f>BY_Demands_Drivers!$G$78*I17</f>
        <v>0.49962582018389684</v>
      </c>
      <c r="F161" s="15" t="str">
        <f>BY_Demands_Drivers!$H$78</f>
        <v>INDEM</v>
      </c>
    </row>
    <row r="162" spans="2:6" x14ac:dyDescent="0.3">
      <c r="B162" s="15" t="s">
        <v>195</v>
      </c>
      <c r="C162" s="15">
        <v>2029</v>
      </c>
      <c r="D162" s="40">
        <f>BY_Demands_Drivers!$F$78*I18</f>
        <v>0.33445154936719468</v>
      </c>
      <c r="E162" s="40">
        <f>BY_Demands_Drivers!$G$78*I18</f>
        <v>0.50167732405079091</v>
      </c>
      <c r="F162" s="15" t="str">
        <f>BY_Demands_Drivers!$H$78</f>
        <v>INDEM</v>
      </c>
    </row>
    <row r="163" spans="2:6" x14ac:dyDescent="0.3">
      <c r="B163" s="15" t="s">
        <v>195</v>
      </c>
      <c r="C163" s="15">
        <v>2030</v>
      </c>
      <c r="D163" s="40">
        <f>BY_Demands_Drivers!$F$78*I19</f>
        <v>0.3358192186117907</v>
      </c>
      <c r="E163" s="40">
        <f>BY_Demands_Drivers!$G$78*I19</f>
        <v>0.50372882791768492</v>
      </c>
      <c r="F163" s="15" t="str">
        <f>BY_Demands_Drivers!$H$78</f>
        <v>INDEM</v>
      </c>
    </row>
    <row r="164" spans="2:6" x14ac:dyDescent="0.3">
      <c r="B164" s="15" t="s">
        <v>195</v>
      </c>
      <c r="C164" s="15">
        <v>2031</v>
      </c>
      <c r="D164" s="40">
        <f>BY_Demands_Drivers!$F$78*I20</f>
        <v>0.33681710585410546</v>
      </c>
      <c r="E164" s="40">
        <f>BY_Demands_Drivers!$G$78*I20</f>
        <v>0.50522565878115711</v>
      </c>
      <c r="F164" s="15" t="str">
        <f>BY_Demands_Drivers!$H$78</f>
        <v>INDEM</v>
      </c>
    </row>
    <row r="165" spans="2:6" x14ac:dyDescent="0.3">
      <c r="B165" s="15" t="s">
        <v>195</v>
      </c>
      <c r="C165" s="15">
        <v>2032</v>
      </c>
      <c r="D165" s="40">
        <f>BY_Demands_Drivers!$F$78*I21</f>
        <v>0.33781499309642021</v>
      </c>
      <c r="E165" s="40">
        <f>BY_Demands_Drivers!$G$78*I21</f>
        <v>0.50672248964462918</v>
      </c>
      <c r="F165" s="15" t="str">
        <f>BY_Demands_Drivers!$H$78</f>
        <v>INDEM</v>
      </c>
    </row>
    <row r="166" spans="2:6" x14ac:dyDescent="0.3">
      <c r="B166" s="15" t="s">
        <v>195</v>
      </c>
      <c r="C166" s="15">
        <v>2033</v>
      </c>
      <c r="D166" s="40">
        <f>BY_Demands_Drivers!$F$78*I22</f>
        <v>0.33881288033873491</v>
      </c>
      <c r="E166" s="40">
        <f>BY_Demands_Drivers!$G$78*I22</f>
        <v>0.50821932050810126</v>
      </c>
      <c r="F166" s="15" t="str">
        <f>BY_Demands_Drivers!$H$78</f>
        <v>INDEM</v>
      </c>
    </row>
    <row r="167" spans="2:6" x14ac:dyDescent="0.3">
      <c r="B167" s="15" t="s">
        <v>195</v>
      </c>
      <c r="C167" s="15">
        <v>2034</v>
      </c>
      <c r="D167" s="40">
        <f>BY_Demands_Drivers!$F$78*I23</f>
        <v>0.33981076758104967</v>
      </c>
      <c r="E167" s="40">
        <f>BY_Demands_Drivers!$G$78*I23</f>
        <v>0.50971615137157344</v>
      </c>
      <c r="F167" s="15" t="str">
        <f>BY_Demands_Drivers!$H$78</f>
        <v>INDEM</v>
      </c>
    </row>
    <row r="168" spans="2:6" x14ac:dyDescent="0.3">
      <c r="B168" s="15" t="s">
        <v>195</v>
      </c>
      <c r="C168" s="15">
        <v>2035</v>
      </c>
      <c r="D168" s="40">
        <f>BY_Demands_Drivers!$F$78*I24</f>
        <v>0.34080865482336453</v>
      </c>
      <c r="E168" s="40">
        <f>BY_Demands_Drivers!$G$78*I24</f>
        <v>0.51121298223504563</v>
      </c>
      <c r="F168" s="15" t="str">
        <f>BY_Demands_Drivers!$H$78</f>
        <v>INDEM</v>
      </c>
    </row>
    <row r="169" spans="2:6" x14ac:dyDescent="0.3">
      <c r="B169" s="15" t="s">
        <v>195</v>
      </c>
      <c r="C169" s="15">
        <v>2036</v>
      </c>
      <c r="D169" s="40">
        <f>BY_Demands_Drivers!$F$78*I25</f>
        <v>0.34172200285486981</v>
      </c>
      <c r="E169" s="40">
        <f>BY_Demands_Drivers!$G$78*I25</f>
        <v>0.51258300428230352</v>
      </c>
      <c r="F169" s="15" t="str">
        <f>BY_Demands_Drivers!$H$78</f>
        <v>INDEM</v>
      </c>
    </row>
    <row r="170" spans="2:6" x14ac:dyDescent="0.3">
      <c r="B170" s="15" t="s">
        <v>195</v>
      </c>
      <c r="C170" s="15">
        <v>2037</v>
      </c>
      <c r="D170" s="40">
        <f>BY_Demands_Drivers!$F$78*I26</f>
        <v>0.34263535088637515</v>
      </c>
      <c r="E170" s="40">
        <f>BY_Demands_Drivers!$G$78*I26</f>
        <v>0.51395302632956152</v>
      </c>
      <c r="F170" s="15" t="str">
        <f>BY_Demands_Drivers!$H$78</f>
        <v>INDEM</v>
      </c>
    </row>
    <row r="171" spans="2:6" x14ac:dyDescent="0.3">
      <c r="B171" s="15" t="s">
        <v>195</v>
      </c>
      <c r="C171" s="15">
        <v>2038</v>
      </c>
      <c r="D171" s="40">
        <f>BY_Demands_Drivers!$F$78*I27</f>
        <v>0.34354869891788042</v>
      </c>
      <c r="E171" s="40">
        <f>BY_Demands_Drivers!$G$78*I27</f>
        <v>0.51532304837681941</v>
      </c>
      <c r="F171" s="15" t="str">
        <f>BY_Demands_Drivers!$H$78</f>
        <v>INDEM</v>
      </c>
    </row>
    <row r="172" spans="2:6" x14ac:dyDescent="0.3">
      <c r="B172" s="15" t="s">
        <v>195</v>
      </c>
      <c r="C172" s="15">
        <v>2039</v>
      </c>
      <c r="D172" s="40">
        <f>BY_Demands_Drivers!$F$78*I28</f>
        <v>0.34446204694938576</v>
      </c>
      <c r="E172" s="40">
        <f>BY_Demands_Drivers!$G$78*I28</f>
        <v>0.51669307042407753</v>
      </c>
      <c r="F172" s="15" t="str">
        <f>BY_Demands_Drivers!$H$78</f>
        <v>INDEM</v>
      </c>
    </row>
    <row r="173" spans="2:6" x14ac:dyDescent="0.3">
      <c r="B173" s="15" t="s">
        <v>195</v>
      </c>
      <c r="C173" s="15">
        <v>2040</v>
      </c>
      <c r="D173" s="40">
        <f>BY_Demands_Drivers!$F$78*I29</f>
        <v>0.34537539498089093</v>
      </c>
      <c r="E173" s="40">
        <f>BY_Demands_Drivers!$G$78*I29</f>
        <v>0.51806309247133531</v>
      </c>
      <c r="F173" s="15" t="str">
        <f>BY_Demands_Drivers!$H$78</f>
        <v>INDEM</v>
      </c>
    </row>
    <row r="174" spans="2:6" x14ac:dyDescent="0.3">
      <c r="B174" s="15" t="s">
        <v>195</v>
      </c>
      <c r="C174" s="15">
        <v>2041</v>
      </c>
      <c r="D174" s="40">
        <f>BY_Demands_Drivers!$F$78*I30</f>
        <v>0.34618473517565218</v>
      </c>
      <c r="E174" s="40">
        <f>BY_Demands_Drivers!$G$78*I30</f>
        <v>0.51927710276347716</v>
      </c>
      <c r="F174" s="15" t="str">
        <f>BY_Demands_Drivers!$H$78</f>
        <v>INDEM</v>
      </c>
    </row>
    <row r="175" spans="2:6" x14ac:dyDescent="0.3">
      <c r="B175" s="15" t="s">
        <v>195</v>
      </c>
      <c r="C175" s="15">
        <v>2042</v>
      </c>
      <c r="D175" s="40">
        <f>BY_Demands_Drivers!$F$78*I31</f>
        <v>0.34699407537041338</v>
      </c>
      <c r="E175" s="40">
        <f>BY_Demands_Drivers!$G$78*I31</f>
        <v>0.5204911130556189</v>
      </c>
      <c r="F175" s="15" t="str">
        <f>BY_Demands_Drivers!$H$78</f>
        <v>INDEM</v>
      </c>
    </row>
    <row r="176" spans="2:6" x14ac:dyDescent="0.3">
      <c r="B176" s="15" t="s">
        <v>195</v>
      </c>
      <c r="C176" s="15">
        <v>2043</v>
      </c>
      <c r="D176" s="40">
        <f>BY_Demands_Drivers!$F$78*I32</f>
        <v>0.34780341556517463</v>
      </c>
      <c r="E176" s="40">
        <f>BY_Demands_Drivers!$G$78*I32</f>
        <v>0.52170512334776087</v>
      </c>
      <c r="F176" s="15" t="str">
        <f>BY_Demands_Drivers!$H$78</f>
        <v>INDEM</v>
      </c>
    </row>
    <row r="177" spans="2:6" x14ac:dyDescent="0.3">
      <c r="B177" s="15" t="s">
        <v>195</v>
      </c>
      <c r="C177" s="15">
        <v>2044</v>
      </c>
      <c r="D177" s="40">
        <f>BY_Demands_Drivers!$F$78*I33</f>
        <v>0.34861275575993583</v>
      </c>
      <c r="E177" s="40">
        <f>BY_Demands_Drivers!$G$78*I33</f>
        <v>0.52291913363990261</v>
      </c>
      <c r="F177" s="15" t="str">
        <f>BY_Demands_Drivers!$H$78</f>
        <v>INDEM</v>
      </c>
    </row>
    <row r="178" spans="2:6" x14ac:dyDescent="0.3">
      <c r="B178" s="15" t="s">
        <v>195</v>
      </c>
      <c r="C178" s="15">
        <v>2045</v>
      </c>
      <c r="D178" s="40">
        <f>BY_Demands_Drivers!$F$78*I34</f>
        <v>0.34942209595469703</v>
      </c>
      <c r="E178" s="40">
        <f>BY_Demands_Drivers!$G$78*I34</f>
        <v>0.52413314393204435</v>
      </c>
      <c r="F178" s="15" t="str">
        <f>BY_Demands_Drivers!$H$78</f>
        <v>INDEM</v>
      </c>
    </row>
    <row r="179" spans="2:6" x14ac:dyDescent="0.3">
      <c r="B179" s="15" t="s">
        <v>195</v>
      </c>
      <c r="C179" s="15">
        <v>2046</v>
      </c>
      <c r="D179" s="40">
        <f>BY_Demands_Drivers!$F$78*I35</f>
        <v>0.3494267193325914</v>
      </c>
      <c r="E179" s="40">
        <f>BY_Demands_Drivers!$G$78*I35</f>
        <v>0.52414007899888593</v>
      </c>
      <c r="F179" s="15" t="str">
        <f>BY_Demands_Drivers!$H$78</f>
        <v>INDEM</v>
      </c>
    </row>
    <row r="180" spans="2:6" x14ac:dyDescent="0.3">
      <c r="B180" s="15" t="s">
        <v>195</v>
      </c>
      <c r="C180" s="15">
        <v>2047</v>
      </c>
      <c r="D180" s="40">
        <f>BY_Demands_Drivers!$F$78*I36</f>
        <v>0.3494313427104857</v>
      </c>
      <c r="E180" s="40">
        <f>BY_Demands_Drivers!$G$78*I36</f>
        <v>0.52414701406572739</v>
      </c>
      <c r="F180" s="15" t="str">
        <f>BY_Demands_Drivers!$H$78</f>
        <v>INDEM</v>
      </c>
    </row>
    <row r="181" spans="2:6" x14ac:dyDescent="0.3">
      <c r="B181" s="15" t="s">
        <v>195</v>
      </c>
      <c r="C181" s="15">
        <v>2048</v>
      </c>
      <c r="D181" s="40">
        <f>BY_Demands_Drivers!$F$78*I37</f>
        <v>0.34943596608838001</v>
      </c>
      <c r="E181" s="40">
        <f>BY_Demands_Drivers!$G$78*I37</f>
        <v>0.52415394913256885</v>
      </c>
      <c r="F181" s="15" t="str">
        <f>BY_Demands_Drivers!$H$78</f>
        <v>INDEM</v>
      </c>
    </row>
    <row r="182" spans="2:6" x14ac:dyDescent="0.3">
      <c r="B182" s="15" t="s">
        <v>195</v>
      </c>
      <c r="C182" s="15">
        <v>2049</v>
      </c>
      <c r="D182" s="40">
        <f>BY_Demands_Drivers!$F$78*I38</f>
        <v>0.34944058946627432</v>
      </c>
      <c r="E182" s="40">
        <f>BY_Demands_Drivers!$G$78*I38</f>
        <v>0.52416088419941032</v>
      </c>
      <c r="F182" s="15" t="str">
        <f>BY_Demands_Drivers!$H$78</f>
        <v>INDEM</v>
      </c>
    </row>
    <row r="183" spans="2:6" x14ac:dyDescent="0.3">
      <c r="B183" s="15" t="s">
        <v>195</v>
      </c>
      <c r="C183" s="15">
        <v>2050</v>
      </c>
      <c r="D183" s="40">
        <f>BY_Demands_Drivers!$F$78*I39</f>
        <v>0.34944521284416863</v>
      </c>
      <c r="E183" s="40">
        <f>BY_Demands_Drivers!$G$78*I39</f>
        <v>0.52416781926625178</v>
      </c>
      <c r="F183" s="15" t="str">
        <f>BY_Demands_Drivers!$H$78</f>
        <v>INDEM</v>
      </c>
    </row>
    <row r="184" spans="2:6" x14ac:dyDescent="0.3">
      <c r="B184" s="15" t="s">
        <v>195</v>
      </c>
      <c r="C184" s="15">
        <v>2015</v>
      </c>
      <c r="D184" s="40">
        <f>BY_Demands_Drivers!$F$79*I4</f>
        <v>0</v>
      </c>
      <c r="E184" s="40">
        <f>BY_Demands_Drivers!$G$79*I4</f>
        <v>0</v>
      </c>
      <c r="F184" s="15" t="str">
        <f>BY_Demands_Drivers!$H$79</f>
        <v>INDTF</v>
      </c>
    </row>
    <row r="185" spans="2:6" x14ac:dyDescent="0.3">
      <c r="B185" s="15" t="s">
        <v>195</v>
      </c>
      <c r="C185" s="15">
        <v>2016</v>
      </c>
      <c r="D185" s="40">
        <f>BY_Demands_Drivers!$F$79*I5</f>
        <v>0</v>
      </c>
      <c r="E185" s="40">
        <f>BY_Demands_Drivers!$G$79*I5</f>
        <v>0</v>
      </c>
      <c r="F185" s="15" t="str">
        <f>BY_Demands_Drivers!$H$79</f>
        <v>INDTF</v>
      </c>
    </row>
    <row r="186" spans="2:6" x14ac:dyDescent="0.3">
      <c r="B186" s="15" t="s">
        <v>195</v>
      </c>
      <c r="C186" s="15">
        <v>2017</v>
      </c>
      <c r="D186" s="40">
        <f>BY_Demands_Drivers!$F$79*I6</f>
        <v>0</v>
      </c>
      <c r="E186" s="40">
        <f>BY_Demands_Drivers!$G$79*I6</f>
        <v>0</v>
      </c>
      <c r="F186" s="15" t="str">
        <f>BY_Demands_Drivers!$H$79</f>
        <v>INDTF</v>
      </c>
    </row>
    <row r="187" spans="2:6" x14ac:dyDescent="0.3">
      <c r="B187" s="15" t="s">
        <v>195</v>
      </c>
      <c r="C187" s="15">
        <v>2018</v>
      </c>
      <c r="D187" s="40">
        <f>BY_Demands_Drivers!$F$79*I7</f>
        <v>0</v>
      </c>
      <c r="E187" s="40">
        <f>BY_Demands_Drivers!$G$79*I7</f>
        <v>0</v>
      </c>
      <c r="F187" s="15" t="str">
        <f>BY_Demands_Drivers!$H$79</f>
        <v>INDTF</v>
      </c>
    </row>
    <row r="188" spans="2:6" x14ac:dyDescent="0.3">
      <c r="B188" s="15" t="s">
        <v>195</v>
      </c>
      <c r="C188" s="15">
        <v>2019</v>
      </c>
      <c r="D188" s="40">
        <f>BY_Demands_Drivers!$F$79*I8</f>
        <v>0</v>
      </c>
      <c r="E188" s="40">
        <f>BY_Demands_Drivers!$G$79*I8</f>
        <v>0</v>
      </c>
      <c r="F188" s="15" t="str">
        <f>BY_Demands_Drivers!$H$79</f>
        <v>INDTF</v>
      </c>
    </row>
    <row r="189" spans="2:6" x14ac:dyDescent="0.3">
      <c r="B189" s="15" t="s">
        <v>195</v>
      </c>
      <c r="C189" s="15">
        <v>2020</v>
      </c>
      <c r="D189" s="40">
        <f>BY_Demands_Drivers!$F$79*I9</f>
        <v>0</v>
      </c>
      <c r="E189" s="40">
        <f>BY_Demands_Drivers!$G$79*I9</f>
        <v>0</v>
      </c>
      <c r="F189" s="15" t="str">
        <f>BY_Demands_Drivers!$H$79</f>
        <v>INDTF</v>
      </c>
    </row>
    <row r="190" spans="2:6" x14ac:dyDescent="0.3">
      <c r="B190" s="15" t="s">
        <v>195</v>
      </c>
      <c r="C190" s="15">
        <v>2021</v>
      </c>
      <c r="D190" s="40">
        <f>BY_Demands_Drivers!$F$79*I10</f>
        <v>0</v>
      </c>
      <c r="E190" s="40">
        <f>BY_Demands_Drivers!$G$79*I10</f>
        <v>0</v>
      </c>
      <c r="F190" s="15" t="str">
        <f>BY_Demands_Drivers!$H$79</f>
        <v>INDTF</v>
      </c>
    </row>
    <row r="191" spans="2:6" x14ac:dyDescent="0.3">
      <c r="B191" s="15" t="s">
        <v>195</v>
      </c>
      <c r="C191" s="15">
        <v>2022</v>
      </c>
      <c r="D191" s="40">
        <f>BY_Demands_Drivers!$F$79*I11</f>
        <v>0</v>
      </c>
      <c r="E191" s="40">
        <f>BY_Demands_Drivers!$G$79*I11</f>
        <v>0</v>
      </c>
      <c r="F191" s="15" t="str">
        <f>BY_Demands_Drivers!$H$79</f>
        <v>INDTF</v>
      </c>
    </row>
    <row r="192" spans="2:6" x14ac:dyDescent="0.3">
      <c r="B192" s="15" t="s">
        <v>195</v>
      </c>
      <c r="C192" s="15">
        <v>2023</v>
      </c>
      <c r="D192" s="40">
        <f>BY_Demands_Drivers!$F$79*I12</f>
        <v>0</v>
      </c>
      <c r="E192" s="40">
        <f>BY_Demands_Drivers!$G$79*I12</f>
        <v>0</v>
      </c>
      <c r="F192" s="15" t="str">
        <f>BY_Demands_Drivers!$H$79</f>
        <v>INDTF</v>
      </c>
    </row>
    <row r="193" spans="2:6" x14ac:dyDescent="0.3">
      <c r="B193" s="15" t="s">
        <v>195</v>
      </c>
      <c r="C193" s="15">
        <v>2024</v>
      </c>
      <c r="D193" s="40">
        <f>BY_Demands_Drivers!$F$79*I13</f>
        <v>0</v>
      </c>
      <c r="E193" s="40">
        <f>BY_Demands_Drivers!$G$79*I13</f>
        <v>0</v>
      </c>
      <c r="F193" s="15" t="str">
        <f>BY_Demands_Drivers!$H$79</f>
        <v>INDTF</v>
      </c>
    </row>
    <row r="194" spans="2:6" x14ac:dyDescent="0.3">
      <c r="B194" s="15" t="s">
        <v>195</v>
      </c>
      <c r="C194" s="15">
        <v>2025</v>
      </c>
      <c r="D194" s="40">
        <f>BY_Demands_Drivers!$F$79*I14</f>
        <v>0</v>
      </c>
      <c r="E194" s="40">
        <f>BY_Demands_Drivers!$G$79*I14</f>
        <v>0</v>
      </c>
      <c r="F194" s="15" t="str">
        <f>BY_Demands_Drivers!$H$79</f>
        <v>INDTF</v>
      </c>
    </row>
    <row r="195" spans="2:6" x14ac:dyDescent="0.3">
      <c r="B195" s="15" t="s">
        <v>195</v>
      </c>
      <c r="C195" s="15">
        <v>2026</v>
      </c>
      <c r="D195" s="40">
        <f>BY_Demands_Drivers!$F$79*I15</f>
        <v>0</v>
      </c>
      <c r="E195" s="40">
        <f>BY_Demands_Drivers!$G$79*I15</f>
        <v>0</v>
      </c>
      <c r="F195" s="15" t="str">
        <f>BY_Demands_Drivers!$H$79</f>
        <v>INDTF</v>
      </c>
    </row>
    <row r="196" spans="2:6" x14ac:dyDescent="0.3">
      <c r="B196" s="15" t="s">
        <v>195</v>
      </c>
      <c r="C196" s="15">
        <v>2027</v>
      </c>
      <c r="D196" s="40">
        <f>BY_Demands_Drivers!$F$79*I16</f>
        <v>0</v>
      </c>
      <c r="E196" s="40">
        <f>BY_Demands_Drivers!$G$79*I16</f>
        <v>0</v>
      </c>
      <c r="F196" s="15" t="str">
        <f>BY_Demands_Drivers!$H$79</f>
        <v>INDTF</v>
      </c>
    </row>
    <row r="197" spans="2:6" x14ac:dyDescent="0.3">
      <c r="B197" s="15" t="s">
        <v>195</v>
      </c>
      <c r="C197" s="15">
        <v>2028</v>
      </c>
      <c r="D197" s="40">
        <f>BY_Demands_Drivers!$F$79*I17</f>
        <v>0</v>
      </c>
      <c r="E197" s="40">
        <f>BY_Demands_Drivers!$G$79*I17</f>
        <v>0</v>
      </c>
      <c r="F197" s="15" t="str">
        <f>BY_Demands_Drivers!$H$79</f>
        <v>INDTF</v>
      </c>
    </row>
    <row r="198" spans="2:6" x14ac:dyDescent="0.3">
      <c r="B198" s="15" t="s">
        <v>195</v>
      </c>
      <c r="C198" s="15">
        <v>2029</v>
      </c>
      <c r="D198" s="40">
        <f>BY_Demands_Drivers!$F$79*I18</f>
        <v>0</v>
      </c>
      <c r="E198" s="40">
        <f>BY_Demands_Drivers!$G$79*I18</f>
        <v>0</v>
      </c>
      <c r="F198" s="15" t="str">
        <f>BY_Demands_Drivers!$H$79</f>
        <v>INDTF</v>
      </c>
    </row>
    <row r="199" spans="2:6" x14ac:dyDescent="0.3">
      <c r="B199" s="15" t="s">
        <v>195</v>
      </c>
      <c r="C199" s="15">
        <v>2030</v>
      </c>
      <c r="D199" s="40">
        <f>BY_Demands_Drivers!$F$79*I19</f>
        <v>0</v>
      </c>
      <c r="E199" s="40">
        <f>BY_Demands_Drivers!$G$79*I19</f>
        <v>0</v>
      </c>
      <c r="F199" s="15" t="str">
        <f>BY_Demands_Drivers!$H$79</f>
        <v>INDTF</v>
      </c>
    </row>
    <row r="200" spans="2:6" x14ac:dyDescent="0.3">
      <c r="B200" s="15" t="s">
        <v>195</v>
      </c>
      <c r="C200" s="15">
        <v>2031</v>
      </c>
      <c r="D200" s="40">
        <f>BY_Demands_Drivers!$F$79*I20</f>
        <v>0</v>
      </c>
      <c r="E200" s="40">
        <f>BY_Demands_Drivers!$G$79*I20</f>
        <v>0</v>
      </c>
      <c r="F200" s="15" t="str">
        <f>BY_Demands_Drivers!$H$79</f>
        <v>INDTF</v>
      </c>
    </row>
    <row r="201" spans="2:6" x14ac:dyDescent="0.3">
      <c r="B201" s="15" t="s">
        <v>195</v>
      </c>
      <c r="C201" s="15">
        <v>2032</v>
      </c>
      <c r="D201" s="40">
        <f>BY_Demands_Drivers!$F$79*I21</f>
        <v>0</v>
      </c>
      <c r="E201" s="40">
        <f>BY_Demands_Drivers!$G$79*I21</f>
        <v>0</v>
      </c>
      <c r="F201" s="15" t="str">
        <f>BY_Demands_Drivers!$H$79</f>
        <v>INDTF</v>
      </c>
    </row>
    <row r="202" spans="2:6" x14ac:dyDescent="0.3">
      <c r="B202" s="15" t="s">
        <v>195</v>
      </c>
      <c r="C202" s="15">
        <v>2033</v>
      </c>
      <c r="D202" s="40">
        <f>BY_Demands_Drivers!$F$79*I22</f>
        <v>0</v>
      </c>
      <c r="E202" s="40">
        <f>BY_Demands_Drivers!$G$79*I22</f>
        <v>0</v>
      </c>
      <c r="F202" s="15" t="str">
        <f>BY_Demands_Drivers!$H$79</f>
        <v>INDTF</v>
      </c>
    </row>
    <row r="203" spans="2:6" x14ac:dyDescent="0.3">
      <c r="B203" s="15" t="s">
        <v>195</v>
      </c>
      <c r="C203" s="15">
        <v>2034</v>
      </c>
      <c r="D203" s="40">
        <f>BY_Demands_Drivers!$F$79*I23</f>
        <v>0</v>
      </c>
      <c r="E203" s="40">
        <f>BY_Demands_Drivers!$G$79*I23</f>
        <v>0</v>
      </c>
      <c r="F203" s="15" t="str">
        <f>BY_Demands_Drivers!$H$79</f>
        <v>INDTF</v>
      </c>
    </row>
    <row r="204" spans="2:6" x14ac:dyDescent="0.3">
      <c r="B204" s="15" t="s">
        <v>195</v>
      </c>
      <c r="C204" s="15">
        <v>2035</v>
      </c>
      <c r="D204" s="40">
        <f>BY_Demands_Drivers!$F$79*I24</f>
        <v>0</v>
      </c>
      <c r="E204" s="40">
        <f>BY_Demands_Drivers!$G$79*I24</f>
        <v>0</v>
      </c>
      <c r="F204" s="15" t="str">
        <f>BY_Demands_Drivers!$H$79</f>
        <v>INDTF</v>
      </c>
    </row>
    <row r="205" spans="2:6" x14ac:dyDescent="0.3">
      <c r="B205" s="15" t="s">
        <v>195</v>
      </c>
      <c r="C205" s="15">
        <v>2036</v>
      </c>
      <c r="D205" s="40">
        <f>BY_Demands_Drivers!$F$79*I25</f>
        <v>0</v>
      </c>
      <c r="E205" s="40">
        <f>BY_Demands_Drivers!$G$79*I25</f>
        <v>0</v>
      </c>
      <c r="F205" s="15" t="str">
        <f>BY_Demands_Drivers!$H$79</f>
        <v>INDTF</v>
      </c>
    </row>
    <row r="206" spans="2:6" x14ac:dyDescent="0.3">
      <c r="B206" s="15" t="s">
        <v>195</v>
      </c>
      <c r="C206" s="15">
        <v>2037</v>
      </c>
      <c r="D206" s="40">
        <f>BY_Demands_Drivers!$F$79*I26</f>
        <v>0</v>
      </c>
      <c r="E206" s="40">
        <f>BY_Demands_Drivers!$G$79*I26</f>
        <v>0</v>
      </c>
      <c r="F206" s="15" t="str">
        <f>BY_Demands_Drivers!$H$79</f>
        <v>INDTF</v>
      </c>
    </row>
    <row r="207" spans="2:6" x14ac:dyDescent="0.3">
      <c r="B207" s="15" t="s">
        <v>195</v>
      </c>
      <c r="C207" s="15">
        <v>2038</v>
      </c>
      <c r="D207" s="40">
        <f>BY_Demands_Drivers!$F$79*I27</f>
        <v>0</v>
      </c>
      <c r="E207" s="40">
        <f>BY_Demands_Drivers!$G$79*I27</f>
        <v>0</v>
      </c>
      <c r="F207" s="15" t="str">
        <f>BY_Demands_Drivers!$H$79</f>
        <v>INDTF</v>
      </c>
    </row>
    <row r="208" spans="2:6" x14ac:dyDescent="0.3">
      <c r="B208" s="15" t="s">
        <v>195</v>
      </c>
      <c r="C208" s="15">
        <v>2039</v>
      </c>
      <c r="D208" s="40">
        <f>BY_Demands_Drivers!$F$79*I28</f>
        <v>0</v>
      </c>
      <c r="E208" s="40">
        <f>BY_Demands_Drivers!$G$79*I28</f>
        <v>0</v>
      </c>
      <c r="F208" s="15" t="str">
        <f>BY_Demands_Drivers!$H$79</f>
        <v>INDTF</v>
      </c>
    </row>
    <row r="209" spans="2:6" x14ac:dyDescent="0.3">
      <c r="B209" s="15" t="s">
        <v>195</v>
      </c>
      <c r="C209" s="15">
        <v>2040</v>
      </c>
      <c r="D209" s="40">
        <f>BY_Demands_Drivers!$F$79*I29</f>
        <v>0</v>
      </c>
      <c r="E209" s="40">
        <f>BY_Demands_Drivers!$G$79*I29</f>
        <v>0</v>
      </c>
      <c r="F209" s="15" t="str">
        <f>BY_Demands_Drivers!$H$79</f>
        <v>INDTF</v>
      </c>
    </row>
    <row r="210" spans="2:6" x14ac:dyDescent="0.3">
      <c r="B210" s="15" t="s">
        <v>195</v>
      </c>
      <c r="C210" s="15">
        <v>2041</v>
      </c>
      <c r="D210" s="40">
        <f>BY_Demands_Drivers!$F$79*I30</f>
        <v>0</v>
      </c>
      <c r="E210" s="40">
        <f>BY_Demands_Drivers!$G$79*I30</f>
        <v>0</v>
      </c>
      <c r="F210" s="15" t="str">
        <f>BY_Demands_Drivers!$H$79</f>
        <v>INDTF</v>
      </c>
    </row>
    <row r="211" spans="2:6" x14ac:dyDescent="0.3">
      <c r="B211" s="15" t="s">
        <v>195</v>
      </c>
      <c r="C211" s="15">
        <v>2042</v>
      </c>
      <c r="D211" s="40">
        <f>BY_Demands_Drivers!$F$79*I31</f>
        <v>0</v>
      </c>
      <c r="E211" s="40">
        <f>BY_Demands_Drivers!$G$79*I31</f>
        <v>0</v>
      </c>
      <c r="F211" s="15" t="str">
        <f>BY_Demands_Drivers!$H$79</f>
        <v>INDTF</v>
      </c>
    </row>
    <row r="212" spans="2:6" x14ac:dyDescent="0.3">
      <c r="B212" s="15" t="s">
        <v>195</v>
      </c>
      <c r="C212" s="15">
        <v>2043</v>
      </c>
      <c r="D212" s="40">
        <f>BY_Demands_Drivers!$F$79*I32</f>
        <v>0</v>
      </c>
      <c r="E212" s="40">
        <f>BY_Demands_Drivers!$G$79*I32</f>
        <v>0</v>
      </c>
      <c r="F212" s="15" t="str">
        <f>BY_Demands_Drivers!$H$79</f>
        <v>INDTF</v>
      </c>
    </row>
    <row r="213" spans="2:6" x14ac:dyDescent="0.3">
      <c r="B213" s="15" t="s">
        <v>195</v>
      </c>
      <c r="C213" s="15">
        <v>2044</v>
      </c>
      <c r="D213" s="40">
        <f>BY_Demands_Drivers!$F$79*I33</f>
        <v>0</v>
      </c>
      <c r="E213" s="40">
        <f>BY_Demands_Drivers!$G$79*I33</f>
        <v>0</v>
      </c>
      <c r="F213" s="15" t="str">
        <f>BY_Demands_Drivers!$H$79</f>
        <v>INDTF</v>
      </c>
    </row>
    <row r="214" spans="2:6" x14ac:dyDescent="0.3">
      <c r="B214" s="15" t="s">
        <v>195</v>
      </c>
      <c r="C214" s="15">
        <v>2045</v>
      </c>
      <c r="D214" s="40">
        <f>BY_Demands_Drivers!$F$79*I34</f>
        <v>0</v>
      </c>
      <c r="E214" s="40">
        <f>BY_Demands_Drivers!$G$79*I34</f>
        <v>0</v>
      </c>
      <c r="F214" s="15" t="str">
        <f>BY_Demands_Drivers!$H$79</f>
        <v>INDTF</v>
      </c>
    </row>
    <row r="215" spans="2:6" x14ac:dyDescent="0.3">
      <c r="B215" s="15" t="s">
        <v>195</v>
      </c>
      <c r="C215" s="15">
        <v>2046</v>
      </c>
      <c r="D215" s="40">
        <f>BY_Demands_Drivers!$F$79*I35</f>
        <v>0</v>
      </c>
      <c r="E215" s="40">
        <f>BY_Demands_Drivers!$G$79*I35</f>
        <v>0</v>
      </c>
      <c r="F215" s="15" t="str">
        <f>BY_Demands_Drivers!$H$79</f>
        <v>INDTF</v>
      </c>
    </row>
    <row r="216" spans="2:6" x14ac:dyDescent="0.3">
      <c r="B216" s="15" t="s">
        <v>195</v>
      </c>
      <c r="C216" s="15">
        <v>2047</v>
      </c>
      <c r="D216" s="40">
        <f>BY_Demands_Drivers!$F$79*I36</f>
        <v>0</v>
      </c>
      <c r="E216" s="40">
        <f>BY_Demands_Drivers!$G$79*I36</f>
        <v>0</v>
      </c>
      <c r="F216" s="15" t="str">
        <f>BY_Demands_Drivers!$H$79</f>
        <v>INDTF</v>
      </c>
    </row>
    <row r="217" spans="2:6" x14ac:dyDescent="0.3">
      <c r="B217" s="15" t="s">
        <v>195</v>
      </c>
      <c r="C217" s="15">
        <v>2048</v>
      </c>
      <c r="D217" s="40">
        <f>BY_Demands_Drivers!$F$79*I37</f>
        <v>0</v>
      </c>
      <c r="E217" s="40">
        <f>BY_Demands_Drivers!$G$79*I37</f>
        <v>0</v>
      </c>
      <c r="F217" s="15" t="str">
        <f>BY_Demands_Drivers!$H$79</f>
        <v>INDTF</v>
      </c>
    </row>
    <row r="218" spans="2:6" x14ac:dyDescent="0.3">
      <c r="B218" s="15" t="s">
        <v>195</v>
      </c>
      <c r="C218" s="15">
        <v>2049</v>
      </c>
      <c r="D218" s="40">
        <f>BY_Demands_Drivers!$F$79*I38</f>
        <v>0</v>
      </c>
      <c r="E218" s="40">
        <f>BY_Demands_Drivers!$G$79*I38</f>
        <v>0</v>
      </c>
      <c r="F218" s="15" t="str">
        <f>BY_Demands_Drivers!$H$79</f>
        <v>INDTF</v>
      </c>
    </row>
    <row r="219" spans="2:6" x14ac:dyDescent="0.3">
      <c r="B219" s="15" t="s">
        <v>195</v>
      </c>
      <c r="C219" s="15">
        <v>2050</v>
      </c>
      <c r="D219" s="40">
        <f>BY_Demands_Drivers!$F$79*I39</f>
        <v>0</v>
      </c>
      <c r="E219" s="40">
        <f>BY_Demands_Drivers!$G$79*I39</f>
        <v>0</v>
      </c>
      <c r="F219" s="15" t="str">
        <f>BY_Demands_Drivers!$H$79</f>
        <v>INDTF</v>
      </c>
    </row>
    <row r="220" spans="2:6" x14ac:dyDescent="0.3">
      <c r="B220" s="15" t="s">
        <v>195</v>
      </c>
      <c r="C220" s="15">
        <v>2015</v>
      </c>
      <c r="D220" s="40">
        <f>BY_Demands_Drivers!$F$80*I4</f>
        <v>2.6253533314188147E-3</v>
      </c>
      <c r="E220" s="40">
        <f>BY_Demands_Drivers!$G$80*I4</f>
        <v>3.9380299971282272E-3</v>
      </c>
      <c r="F220" s="15" t="str">
        <f>BY_Demands_Drivers!$H$80</f>
        <v>INDFL</v>
      </c>
    </row>
    <row r="221" spans="2:6" x14ac:dyDescent="0.3">
      <c r="B221" s="15" t="s">
        <v>195</v>
      </c>
      <c r="C221" s="15">
        <v>2016</v>
      </c>
      <c r="D221" s="40">
        <f>BY_Demands_Drivers!$F$80*I5</f>
        <v>2.6329958732899165E-3</v>
      </c>
      <c r="E221" s="40">
        <f>BY_Demands_Drivers!$G$80*I5</f>
        <v>3.9494938099348797E-3</v>
      </c>
      <c r="F221" s="15" t="str">
        <f>BY_Demands_Drivers!$H$80</f>
        <v>INDFL</v>
      </c>
    </row>
    <row r="222" spans="2:6" x14ac:dyDescent="0.3">
      <c r="B222" s="15" t="s">
        <v>195</v>
      </c>
      <c r="C222" s="15">
        <v>2017</v>
      </c>
      <c r="D222" s="40">
        <f>BY_Demands_Drivers!$F$80*I6</f>
        <v>2.6406384151610187E-3</v>
      </c>
      <c r="E222" s="40">
        <f>BY_Demands_Drivers!$G$80*I6</f>
        <v>3.960957622741533E-3</v>
      </c>
      <c r="F222" s="15" t="str">
        <f>BY_Demands_Drivers!$H$80</f>
        <v>INDFL</v>
      </c>
    </row>
    <row r="223" spans="2:6" x14ac:dyDescent="0.3">
      <c r="B223" s="15" t="s">
        <v>195</v>
      </c>
      <c r="C223" s="15">
        <v>2018</v>
      </c>
      <c r="D223" s="40">
        <f>BY_Demands_Drivers!$F$80*I7</f>
        <v>2.6482809570321196E-3</v>
      </c>
      <c r="E223" s="40">
        <f>BY_Demands_Drivers!$G$80*I7</f>
        <v>3.9724214355481846E-3</v>
      </c>
      <c r="F223" s="15" t="str">
        <f>BY_Demands_Drivers!$H$80</f>
        <v>INDFL</v>
      </c>
    </row>
    <row r="224" spans="2:6" x14ac:dyDescent="0.3">
      <c r="B224" s="15" t="s">
        <v>195</v>
      </c>
      <c r="C224" s="15">
        <v>2019</v>
      </c>
      <c r="D224" s="40">
        <f>BY_Demands_Drivers!$F$80*I8</f>
        <v>2.6559234989032214E-3</v>
      </c>
      <c r="E224" s="40">
        <f>BY_Demands_Drivers!$G$80*I8</f>
        <v>3.9838852483548371E-3</v>
      </c>
      <c r="F224" s="15" t="str">
        <f>BY_Demands_Drivers!$H$80</f>
        <v>INDFL</v>
      </c>
    </row>
    <row r="225" spans="2:6" x14ac:dyDescent="0.3">
      <c r="B225" s="15" t="s">
        <v>195</v>
      </c>
      <c r="C225" s="15">
        <v>2020</v>
      </c>
      <c r="D225" s="40">
        <f>BY_Demands_Drivers!$F$80*I9</f>
        <v>2.6635660407743227E-3</v>
      </c>
      <c r="E225" s="40">
        <f>BY_Demands_Drivers!$G$80*I9</f>
        <v>3.9953490611614895E-3</v>
      </c>
      <c r="F225" s="15" t="str">
        <f>BY_Demands_Drivers!$H$80</f>
        <v>INDFL</v>
      </c>
    </row>
    <row r="226" spans="2:6" x14ac:dyDescent="0.3">
      <c r="B226" s="15" t="s">
        <v>195</v>
      </c>
      <c r="C226" s="15">
        <v>2021</v>
      </c>
      <c r="D226" s="40">
        <f>BY_Demands_Drivers!$F$80*I10</f>
        <v>2.6751290368512552E-3</v>
      </c>
      <c r="E226" s="40">
        <f>BY_Demands_Drivers!$G$80*I10</f>
        <v>4.0126935552768873E-3</v>
      </c>
      <c r="F226" s="15" t="str">
        <f>BY_Demands_Drivers!$H$80</f>
        <v>INDFL</v>
      </c>
    </row>
    <row r="227" spans="2:6" x14ac:dyDescent="0.3">
      <c r="B227" s="15" t="s">
        <v>195</v>
      </c>
      <c r="C227" s="15">
        <v>2022</v>
      </c>
      <c r="D227" s="40">
        <f>BY_Demands_Drivers!$F$80*I11</f>
        <v>2.6866920329281867E-3</v>
      </c>
      <c r="E227" s="40">
        <f>BY_Demands_Drivers!$G$80*I11</f>
        <v>4.0300380493922851E-3</v>
      </c>
      <c r="F227" s="15" t="str">
        <f>BY_Demands_Drivers!$H$80</f>
        <v>INDFL</v>
      </c>
    </row>
    <row r="228" spans="2:6" x14ac:dyDescent="0.3">
      <c r="B228" s="15" t="s">
        <v>195</v>
      </c>
      <c r="C228" s="15">
        <v>2023</v>
      </c>
      <c r="D228" s="40">
        <f>BY_Demands_Drivers!$F$80*I12</f>
        <v>2.6982550290051192E-3</v>
      </c>
      <c r="E228" s="40">
        <f>BY_Demands_Drivers!$G$80*I12</f>
        <v>4.0473825435076837E-3</v>
      </c>
      <c r="F228" s="15" t="str">
        <f>BY_Demands_Drivers!$H$80</f>
        <v>INDFL</v>
      </c>
    </row>
    <row r="229" spans="2:6" x14ac:dyDescent="0.3">
      <c r="B229" s="15" t="s">
        <v>195</v>
      </c>
      <c r="C229" s="15">
        <v>2024</v>
      </c>
      <c r="D229" s="40">
        <f>BY_Demands_Drivers!$F$80*I13</f>
        <v>2.7098180250820507E-3</v>
      </c>
      <c r="E229" s="40">
        <f>BY_Demands_Drivers!$G$80*I13</f>
        <v>4.0647270376230815E-3</v>
      </c>
      <c r="F229" s="15" t="str">
        <f>BY_Demands_Drivers!$H$80</f>
        <v>INDFL</v>
      </c>
    </row>
    <row r="230" spans="2:6" x14ac:dyDescent="0.3">
      <c r="B230" s="15" t="s">
        <v>195</v>
      </c>
      <c r="C230" s="15">
        <v>2025</v>
      </c>
      <c r="D230" s="40">
        <f>BY_Demands_Drivers!$F$80*I14</f>
        <v>2.7213810211589823E-3</v>
      </c>
      <c r="E230" s="40">
        <f>BY_Demands_Drivers!$G$80*I14</f>
        <v>4.0820715317384784E-3</v>
      </c>
      <c r="F230" s="15" t="str">
        <f>BY_Demands_Drivers!$H$80</f>
        <v>INDFL</v>
      </c>
    </row>
    <row r="231" spans="2:6" x14ac:dyDescent="0.3">
      <c r="B231" s="15" t="s">
        <v>195</v>
      </c>
      <c r="C231" s="15">
        <v>2026</v>
      </c>
      <c r="D231" s="40">
        <f>BY_Demands_Drivers!$F$80*I15</f>
        <v>2.7326945941896592E-3</v>
      </c>
      <c r="E231" s="40">
        <f>BY_Demands_Drivers!$G$80*I15</f>
        <v>4.0990418912844944E-3</v>
      </c>
      <c r="F231" s="15" t="str">
        <f>BY_Demands_Drivers!$H$80</f>
        <v>INDFL</v>
      </c>
    </row>
    <row r="232" spans="2:6" x14ac:dyDescent="0.3">
      <c r="B232" s="15" t="s">
        <v>195</v>
      </c>
      <c r="C232" s="15">
        <v>2027</v>
      </c>
      <c r="D232" s="40">
        <f>BY_Demands_Drivers!$F$80*I16</f>
        <v>2.7440081672203361E-3</v>
      </c>
      <c r="E232" s="40">
        <f>BY_Demands_Drivers!$G$80*I16</f>
        <v>4.1160122508305096E-3</v>
      </c>
      <c r="F232" s="15" t="str">
        <f>BY_Demands_Drivers!$H$80</f>
        <v>INDFL</v>
      </c>
    </row>
    <row r="233" spans="2:6" x14ac:dyDescent="0.3">
      <c r="B233" s="15" t="s">
        <v>195</v>
      </c>
      <c r="C233" s="15">
        <v>2028</v>
      </c>
      <c r="D233" s="40">
        <f>BY_Demands_Drivers!$F$80*I17</f>
        <v>2.7553217402510131E-3</v>
      </c>
      <c r="E233" s="40">
        <f>BY_Demands_Drivers!$G$80*I17</f>
        <v>4.1329826103765248E-3</v>
      </c>
      <c r="F233" s="15" t="str">
        <f>BY_Demands_Drivers!$H$80</f>
        <v>INDFL</v>
      </c>
    </row>
    <row r="234" spans="2:6" x14ac:dyDescent="0.3">
      <c r="B234" s="15" t="s">
        <v>195</v>
      </c>
      <c r="C234" s="15">
        <v>2029</v>
      </c>
      <c r="D234" s="40">
        <f>BY_Demands_Drivers!$F$80*I18</f>
        <v>2.76663531328169E-3</v>
      </c>
      <c r="E234" s="40">
        <f>BY_Demands_Drivers!$G$80*I18</f>
        <v>4.14995296992254E-3</v>
      </c>
      <c r="F234" s="15" t="str">
        <f>BY_Demands_Drivers!$H$80</f>
        <v>INDFL</v>
      </c>
    </row>
    <row r="235" spans="2:6" x14ac:dyDescent="0.3">
      <c r="B235" s="15" t="s">
        <v>195</v>
      </c>
      <c r="C235" s="15">
        <v>2030</v>
      </c>
      <c r="D235" s="40">
        <f>BY_Demands_Drivers!$F$80*I19</f>
        <v>2.7779488863123661E-3</v>
      </c>
      <c r="E235" s="40">
        <f>BY_Demands_Drivers!$G$80*I19</f>
        <v>4.1669233294685543E-3</v>
      </c>
      <c r="F235" s="15" t="str">
        <f>BY_Demands_Drivers!$H$80</f>
        <v>INDFL</v>
      </c>
    </row>
    <row r="236" spans="2:6" x14ac:dyDescent="0.3">
      <c r="B236" s="15" t="s">
        <v>195</v>
      </c>
      <c r="C236" s="15">
        <v>2031</v>
      </c>
      <c r="D236" s="40">
        <f>BY_Demands_Drivers!$F$80*I20</f>
        <v>2.7862035650198947E-3</v>
      </c>
      <c r="E236" s="40">
        <f>BY_Demands_Drivers!$G$80*I20</f>
        <v>4.1793053475298473E-3</v>
      </c>
      <c r="F236" s="15" t="str">
        <f>BY_Demands_Drivers!$H$80</f>
        <v>INDFL</v>
      </c>
    </row>
    <row r="237" spans="2:6" x14ac:dyDescent="0.3">
      <c r="B237" s="15" t="s">
        <v>195</v>
      </c>
      <c r="C237" s="15">
        <v>2032</v>
      </c>
      <c r="D237" s="40">
        <f>BY_Demands_Drivers!$F$80*I21</f>
        <v>2.7944582437274233E-3</v>
      </c>
      <c r="E237" s="40">
        <f>BY_Demands_Drivers!$G$80*I21</f>
        <v>4.1916873655911402E-3</v>
      </c>
      <c r="F237" s="15" t="str">
        <f>BY_Demands_Drivers!$H$80</f>
        <v>INDFL</v>
      </c>
    </row>
    <row r="238" spans="2:6" x14ac:dyDescent="0.3">
      <c r="B238" s="15" t="s">
        <v>195</v>
      </c>
      <c r="C238" s="15">
        <v>2033</v>
      </c>
      <c r="D238" s="40">
        <f>BY_Demands_Drivers!$F$80*I22</f>
        <v>2.8027129224349511E-3</v>
      </c>
      <c r="E238" s="40">
        <f>BY_Demands_Drivers!$G$80*I22</f>
        <v>4.2040693836524323E-3</v>
      </c>
      <c r="F238" s="15" t="str">
        <f>BY_Demands_Drivers!$H$80</f>
        <v>INDFL</v>
      </c>
    </row>
    <row r="239" spans="2:6" x14ac:dyDescent="0.3">
      <c r="B239" s="15" t="s">
        <v>195</v>
      </c>
      <c r="C239" s="15">
        <v>2034</v>
      </c>
      <c r="D239" s="40">
        <f>BY_Demands_Drivers!$F$80*I23</f>
        <v>2.8109676011424797E-3</v>
      </c>
      <c r="E239" s="40">
        <f>BY_Demands_Drivers!$G$80*I23</f>
        <v>4.2164514017137252E-3</v>
      </c>
      <c r="F239" s="15" t="str">
        <f>BY_Demands_Drivers!$H$80</f>
        <v>INDFL</v>
      </c>
    </row>
    <row r="240" spans="2:6" x14ac:dyDescent="0.3">
      <c r="B240" s="15" t="s">
        <v>195</v>
      </c>
      <c r="C240" s="15">
        <v>2035</v>
      </c>
      <c r="D240" s="40">
        <f>BY_Demands_Drivers!$F$80*I24</f>
        <v>2.8192222798500088E-3</v>
      </c>
      <c r="E240" s="40">
        <f>BY_Demands_Drivers!$G$80*I24</f>
        <v>4.228833419775019E-3</v>
      </c>
      <c r="F240" s="15" t="str">
        <f>BY_Demands_Drivers!$H$80</f>
        <v>INDFL</v>
      </c>
    </row>
    <row r="241" spans="2:6" x14ac:dyDescent="0.3">
      <c r="B241" s="15" t="s">
        <v>195</v>
      </c>
      <c r="C241" s="15">
        <v>2036</v>
      </c>
      <c r="D241" s="40">
        <f>BY_Demands_Drivers!$F$80*I25</f>
        <v>2.8267776370372003E-3</v>
      </c>
      <c r="E241" s="40">
        <f>BY_Demands_Drivers!$G$80*I25</f>
        <v>4.2401664555558058E-3</v>
      </c>
      <c r="F241" s="15" t="str">
        <f>BY_Demands_Drivers!$H$80</f>
        <v>INDFL</v>
      </c>
    </row>
    <row r="242" spans="2:6" x14ac:dyDescent="0.3">
      <c r="B242" s="15" t="s">
        <v>195</v>
      </c>
      <c r="C242" s="15">
        <v>2037</v>
      </c>
      <c r="D242" s="40">
        <f>BY_Demands_Drivers!$F$80*I26</f>
        <v>2.8343329942243927E-3</v>
      </c>
      <c r="E242" s="40">
        <f>BY_Demands_Drivers!$G$80*I26</f>
        <v>4.2514994913365944E-3</v>
      </c>
      <c r="F242" s="15" t="str">
        <f>BY_Demands_Drivers!$H$80</f>
        <v>INDFL</v>
      </c>
    </row>
    <row r="243" spans="2:6" x14ac:dyDescent="0.3">
      <c r="B243" s="15" t="s">
        <v>195</v>
      </c>
      <c r="C243" s="15">
        <v>2038</v>
      </c>
      <c r="D243" s="40">
        <f>BY_Demands_Drivers!$F$80*I27</f>
        <v>2.8418883514115842E-3</v>
      </c>
      <c r="E243" s="40">
        <f>BY_Demands_Drivers!$G$80*I27</f>
        <v>4.2628325271173821E-3</v>
      </c>
      <c r="F243" s="15" t="str">
        <f>BY_Demands_Drivers!$H$80</f>
        <v>INDFL</v>
      </c>
    </row>
    <row r="244" spans="2:6" x14ac:dyDescent="0.3">
      <c r="B244" s="15" t="s">
        <v>195</v>
      </c>
      <c r="C244" s="15">
        <v>2039</v>
      </c>
      <c r="D244" s="40">
        <f>BY_Demands_Drivers!$F$80*I28</f>
        <v>2.8494437085987766E-3</v>
      </c>
      <c r="E244" s="40">
        <f>BY_Demands_Drivers!$G$80*I28</f>
        <v>4.2741655628981698E-3</v>
      </c>
      <c r="F244" s="15" t="str">
        <f>BY_Demands_Drivers!$H$80</f>
        <v>INDFL</v>
      </c>
    </row>
    <row r="245" spans="2:6" x14ac:dyDescent="0.3">
      <c r="B245" s="15" t="s">
        <v>195</v>
      </c>
      <c r="C245" s="15">
        <v>2040</v>
      </c>
      <c r="D245" s="40">
        <f>BY_Demands_Drivers!$F$80*I29</f>
        <v>2.8569990657859672E-3</v>
      </c>
      <c r="E245" s="40">
        <f>BY_Demands_Drivers!$G$80*I29</f>
        <v>4.2854985986789567E-3</v>
      </c>
      <c r="F245" s="15" t="str">
        <f>BY_Demands_Drivers!$H$80</f>
        <v>INDFL</v>
      </c>
    </row>
    <row r="246" spans="2:6" x14ac:dyDescent="0.3">
      <c r="B246" s="15" t="s">
        <v>195</v>
      </c>
      <c r="C246" s="15">
        <v>2041</v>
      </c>
      <c r="D246" s="40">
        <f>BY_Demands_Drivers!$F$80*I30</f>
        <v>2.8636940539464987E-3</v>
      </c>
      <c r="E246" s="40">
        <f>BY_Demands_Drivers!$G$80*I30</f>
        <v>4.2955410809197535E-3</v>
      </c>
      <c r="F246" s="15" t="str">
        <f>BY_Demands_Drivers!$H$80</f>
        <v>INDFL</v>
      </c>
    </row>
    <row r="247" spans="2:6" x14ac:dyDescent="0.3">
      <c r="B247" s="15" t="s">
        <v>195</v>
      </c>
      <c r="C247" s="15">
        <v>2042</v>
      </c>
      <c r="D247" s="40">
        <f>BY_Demands_Drivers!$F$80*I31</f>
        <v>2.8703890421070298E-3</v>
      </c>
      <c r="E247" s="40">
        <f>BY_Demands_Drivers!$G$80*I31</f>
        <v>4.3055835631605503E-3</v>
      </c>
      <c r="F247" s="15" t="str">
        <f>BY_Demands_Drivers!$H$80</f>
        <v>INDFL</v>
      </c>
    </row>
    <row r="248" spans="2:6" x14ac:dyDescent="0.3">
      <c r="B248" s="15" t="s">
        <v>195</v>
      </c>
      <c r="C248" s="15">
        <v>2043</v>
      </c>
      <c r="D248" s="40">
        <f>BY_Demands_Drivers!$F$80*I32</f>
        <v>2.8770840302675613E-3</v>
      </c>
      <c r="E248" s="40">
        <f>BY_Demands_Drivers!$G$80*I32</f>
        <v>4.3156260454013471E-3</v>
      </c>
      <c r="F248" s="15" t="str">
        <f>BY_Demands_Drivers!$H$80</f>
        <v>INDFL</v>
      </c>
    </row>
    <row r="249" spans="2:6" x14ac:dyDescent="0.3">
      <c r="B249" s="15" t="s">
        <v>195</v>
      </c>
      <c r="C249" s="15">
        <v>2044</v>
      </c>
      <c r="D249" s="40">
        <f>BY_Demands_Drivers!$F$80*I33</f>
        <v>2.8837790184280919E-3</v>
      </c>
      <c r="E249" s="40">
        <f>BY_Demands_Drivers!$G$80*I33</f>
        <v>4.3256685276421439E-3</v>
      </c>
      <c r="F249" s="15" t="str">
        <f>BY_Demands_Drivers!$H$80</f>
        <v>INDFL</v>
      </c>
    </row>
    <row r="250" spans="2:6" x14ac:dyDescent="0.3">
      <c r="B250" s="15" t="s">
        <v>195</v>
      </c>
      <c r="C250" s="15">
        <v>2045</v>
      </c>
      <c r="D250" s="40">
        <f>BY_Demands_Drivers!$F$80*I34</f>
        <v>2.890474006588623E-3</v>
      </c>
      <c r="E250" s="40">
        <f>BY_Demands_Drivers!$G$80*I34</f>
        <v>4.3357110098829399E-3</v>
      </c>
      <c r="F250" s="15" t="str">
        <f>BY_Demands_Drivers!$H$80</f>
        <v>INDFL</v>
      </c>
    </row>
    <row r="251" spans="2:6" x14ac:dyDescent="0.3">
      <c r="B251" s="15" t="s">
        <v>195</v>
      </c>
      <c r="C251" s="15">
        <v>2046</v>
      </c>
      <c r="D251" s="40">
        <f>BY_Demands_Drivers!$F$80*I35</f>
        <v>2.8905122518907405E-3</v>
      </c>
      <c r="E251" s="40">
        <f>BY_Demands_Drivers!$G$80*I35</f>
        <v>4.335768377836116E-3</v>
      </c>
      <c r="F251" s="15" t="str">
        <f>BY_Demands_Drivers!$H$80</f>
        <v>INDFL</v>
      </c>
    </row>
    <row r="252" spans="2:6" x14ac:dyDescent="0.3">
      <c r="B252" s="15" t="s">
        <v>195</v>
      </c>
      <c r="C252" s="15">
        <v>2047</v>
      </c>
      <c r="D252" s="40">
        <f>BY_Demands_Drivers!$F$80*I36</f>
        <v>2.8905504971928576E-3</v>
      </c>
      <c r="E252" s="40">
        <f>BY_Demands_Drivers!$G$80*I36</f>
        <v>4.3358257457892921E-3</v>
      </c>
      <c r="F252" s="15" t="str">
        <f>BY_Demands_Drivers!$H$80</f>
        <v>INDFL</v>
      </c>
    </row>
    <row r="253" spans="2:6" x14ac:dyDescent="0.3">
      <c r="B253" s="15" t="s">
        <v>195</v>
      </c>
      <c r="C253" s="15">
        <v>2048</v>
      </c>
      <c r="D253" s="40">
        <f>BY_Demands_Drivers!$F$80*I37</f>
        <v>2.8905887424949743E-3</v>
      </c>
      <c r="E253" s="40">
        <f>BY_Demands_Drivers!$G$80*I37</f>
        <v>4.3358831137424673E-3</v>
      </c>
      <c r="F253" s="15" t="str">
        <f>BY_Demands_Drivers!$H$80</f>
        <v>INDFL</v>
      </c>
    </row>
    <row r="254" spans="2:6" x14ac:dyDescent="0.3">
      <c r="B254" s="15" t="s">
        <v>195</v>
      </c>
      <c r="C254" s="15">
        <v>2049</v>
      </c>
      <c r="D254" s="40">
        <f>BY_Demands_Drivers!$F$80*I38</f>
        <v>2.8906269877970918E-3</v>
      </c>
      <c r="E254" s="40">
        <f>BY_Demands_Drivers!$G$80*I38</f>
        <v>4.3359404816956425E-3</v>
      </c>
      <c r="F254" s="15" t="str">
        <f>BY_Demands_Drivers!$H$80</f>
        <v>INDFL</v>
      </c>
    </row>
    <row r="255" spans="2:6" x14ac:dyDescent="0.3">
      <c r="B255" s="15" t="s">
        <v>195</v>
      </c>
      <c r="C255" s="15">
        <v>2050</v>
      </c>
      <c r="D255" s="40">
        <f>BY_Demands_Drivers!$F$80*I39</f>
        <v>2.8906652330992085E-3</v>
      </c>
      <c r="E255" s="40">
        <f>BY_Demands_Drivers!$G$80*I39</f>
        <v>4.3359978496488177E-3</v>
      </c>
      <c r="F255" s="15" t="str">
        <f>BY_Demands_Drivers!$H$80</f>
        <v>INDFL</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sheetPr>
  <dimension ref="B2:AX255"/>
  <sheetViews>
    <sheetView topLeftCell="A246" workbookViewId="0">
      <selection activeCell="I4" sqref="I4"/>
    </sheetView>
  </sheetViews>
  <sheetFormatPr defaultRowHeight="14.4" x14ac:dyDescent="0.3"/>
  <cols>
    <col min="1" max="1" width="4.5546875" customWidth="1"/>
    <col min="2" max="2" width="10.88671875" bestFit="1" customWidth="1"/>
    <col min="3" max="3" width="4.77734375" bestFit="1" customWidth="1"/>
    <col min="4" max="4" width="4.5546875" bestFit="1" customWidth="1"/>
    <col min="5" max="5" width="5.109375" bestFit="1" customWidth="1"/>
    <col min="6" max="6" width="8.21875" bestFit="1" customWidth="1"/>
  </cols>
  <sheetData>
    <row r="2" spans="2:50" x14ac:dyDescent="0.3">
      <c r="B2" s="1" t="s">
        <v>91</v>
      </c>
    </row>
    <row r="3" spans="2:50" ht="15" thickBot="1" x14ac:dyDescent="0.35">
      <c r="B3" s="2" t="s">
        <v>2</v>
      </c>
      <c r="C3" s="2" t="s">
        <v>0</v>
      </c>
      <c r="D3" s="3" t="s">
        <v>10</v>
      </c>
      <c r="E3" s="3" t="s">
        <v>11</v>
      </c>
      <c r="F3" s="14" t="s">
        <v>1</v>
      </c>
      <c r="I3" s="10" t="s">
        <v>90</v>
      </c>
    </row>
    <row r="4" spans="2:50" ht="15.75" customHeight="1" x14ac:dyDescent="0.3">
      <c r="B4" t="s">
        <v>195</v>
      </c>
      <c r="C4">
        <v>2015</v>
      </c>
      <c r="D4" s="17">
        <f>BY_Demands_Drivers!$F$81*I4</f>
        <v>3.5858152084604258E-2</v>
      </c>
      <c r="E4" s="17">
        <f>BY_Demands_Drivers!$G$81*I4</f>
        <v>5.3787228126906443E-2</v>
      </c>
      <c r="F4" t="str">
        <f>BY_Demands_Drivers!$H$81</f>
        <v>ILDMT</v>
      </c>
      <c r="H4" s="10">
        <f>BY_Demands_Drivers!K44</f>
        <v>2015</v>
      </c>
      <c r="I4" s="103">
        <f>BY_Demands_Drivers!W44</f>
        <v>0.96869368498051289</v>
      </c>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row>
    <row r="5" spans="2:50" ht="15.75" customHeight="1" x14ac:dyDescent="0.3">
      <c r="B5" t="s">
        <v>195</v>
      </c>
      <c r="C5">
        <v>2016</v>
      </c>
      <c r="D5" s="17">
        <f>BY_Demands_Drivers!$F$81*I5</f>
        <v>3.6823051792997087E-2</v>
      </c>
      <c r="E5" s="17">
        <f>BY_Demands_Drivers!$G$81*I5</f>
        <v>5.5234577689495683E-2</v>
      </c>
      <c r="F5" t="str">
        <f>BY_Demands_Drivers!$H$81</f>
        <v>ILDMT</v>
      </c>
      <c r="H5" s="10">
        <f>BY_Demands_Drivers!K45</f>
        <v>2016</v>
      </c>
      <c r="I5" s="103">
        <f>BY_Demands_Drivers!W45</f>
        <v>0.99476006597957678</v>
      </c>
    </row>
    <row r="6" spans="2:50" ht="15.75" customHeight="1" x14ac:dyDescent="0.3">
      <c r="B6" t="s">
        <v>195</v>
      </c>
      <c r="C6">
        <v>2017</v>
      </c>
      <c r="D6" s="17">
        <f>BY_Demands_Drivers!$F$81*I6</f>
        <v>3.7787951501389923E-2</v>
      </c>
      <c r="E6" s="17">
        <f>BY_Demands_Drivers!$G$81*I6</f>
        <v>5.6681927252084936E-2</v>
      </c>
      <c r="F6" t="str">
        <f>BY_Demands_Drivers!$H$81</f>
        <v>ILDMT</v>
      </c>
      <c r="H6" s="10">
        <f>BY_Demands_Drivers!K46</f>
        <v>2017</v>
      </c>
      <c r="I6" s="103">
        <f>BY_Demands_Drivers!W46</f>
        <v>1.0208264469786408</v>
      </c>
    </row>
    <row r="7" spans="2:50" ht="15.75" customHeight="1" x14ac:dyDescent="0.3">
      <c r="B7" t="s">
        <v>195</v>
      </c>
      <c r="C7">
        <v>2018</v>
      </c>
      <c r="D7" s="17">
        <f>BY_Demands_Drivers!$F$81*I7</f>
        <v>3.8752851209782745E-2</v>
      </c>
      <c r="E7" s="17">
        <f>BY_Demands_Drivers!$G$81*I7</f>
        <v>5.8129276814674176E-2</v>
      </c>
      <c r="F7" t="str">
        <f>BY_Demands_Drivers!$H$81</f>
        <v>ILDMT</v>
      </c>
      <c r="H7" s="10">
        <f>BY_Demands_Drivers!K47</f>
        <v>2018</v>
      </c>
      <c r="I7" s="103">
        <f>BY_Demands_Drivers!W47</f>
        <v>1.0468928279777046</v>
      </c>
    </row>
    <row r="8" spans="2:50" ht="15.75" customHeight="1" x14ac:dyDescent="0.3">
      <c r="B8" t="s">
        <v>195</v>
      </c>
      <c r="C8">
        <v>2019</v>
      </c>
      <c r="D8" s="17">
        <f>BY_Demands_Drivers!$F$81*I8</f>
        <v>3.971775091817558E-2</v>
      </c>
      <c r="E8" s="17">
        <f>BY_Demands_Drivers!$G$81*I8</f>
        <v>5.9576626377263422E-2</v>
      </c>
      <c r="F8" t="str">
        <f>BY_Demands_Drivers!$H$81</f>
        <v>ILDMT</v>
      </c>
      <c r="H8" s="10">
        <f>BY_Demands_Drivers!K48</f>
        <v>2019</v>
      </c>
      <c r="I8" s="103">
        <f>BY_Demands_Drivers!W48</f>
        <v>1.0729592089767686</v>
      </c>
    </row>
    <row r="9" spans="2:50" ht="15.75" customHeight="1" x14ac:dyDescent="0.3">
      <c r="B9" t="s">
        <v>195</v>
      </c>
      <c r="C9">
        <v>2020</v>
      </c>
      <c r="D9" s="17">
        <f>BY_Demands_Drivers!$F$81*I9</f>
        <v>4.0682650626568402E-2</v>
      </c>
      <c r="E9" s="17">
        <f>BY_Demands_Drivers!$G$81*I9</f>
        <v>6.1023975939852662E-2</v>
      </c>
      <c r="F9" t="str">
        <f>BY_Demands_Drivers!$H$81</f>
        <v>ILDMT</v>
      </c>
      <c r="H9" s="10">
        <f>BY_Demands_Drivers!K49</f>
        <v>2020</v>
      </c>
      <c r="I9" s="103">
        <f>BY_Demands_Drivers!W49</f>
        <v>1.0990255899758323</v>
      </c>
    </row>
    <row r="10" spans="2:50" ht="15.75" customHeight="1" x14ac:dyDescent="0.3">
      <c r="B10" t="s">
        <v>195</v>
      </c>
      <c r="C10">
        <v>2021</v>
      </c>
      <c r="D10" s="17">
        <f>BY_Demands_Drivers!$F$81*I10</f>
        <v>4.11134406150424E-2</v>
      </c>
      <c r="E10" s="17">
        <f>BY_Demands_Drivers!$G$81*I10</f>
        <v>6.1670160922563659E-2</v>
      </c>
      <c r="F10" t="str">
        <f>BY_Demands_Drivers!$H$81</f>
        <v>ILDMT</v>
      </c>
      <c r="H10" s="10">
        <f>BY_Demands_Drivers!K50</f>
        <v>2021</v>
      </c>
      <c r="I10" s="103">
        <f>BY_Demands_Drivers!W50</f>
        <v>1.1106632097952529</v>
      </c>
    </row>
    <row r="11" spans="2:50" ht="15.75" customHeight="1" x14ac:dyDescent="0.3">
      <c r="B11" t="s">
        <v>195</v>
      </c>
      <c r="C11">
        <v>2022</v>
      </c>
      <c r="D11" s="17">
        <f>BY_Demands_Drivers!$F$81*I11</f>
        <v>4.1544230603516398E-2</v>
      </c>
      <c r="E11" s="17">
        <f>BY_Demands_Drivers!$G$81*I11</f>
        <v>6.2316345905274649E-2</v>
      </c>
      <c r="F11" t="str">
        <f>BY_Demands_Drivers!$H$81</f>
        <v>ILDMT</v>
      </c>
      <c r="H11" s="10">
        <f>BY_Demands_Drivers!K51</f>
        <v>2022</v>
      </c>
      <c r="I11" s="103">
        <f>BY_Demands_Drivers!W51</f>
        <v>1.1223008296146735</v>
      </c>
    </row>
    <row r="12" spans="2:50" ht="15.75" customHeight="1" x14ac:dyDescent="0.3">
      <c r="B12" t="s">
        <v>195</v>
      </c>
      <c r="C12">
        <v>2023</v>
      </c>
      <c r="D12" s="17">
        <f>BY_Demands_Drivers!$F$81*I12</f>
        <v>4.1975020591990389E-2</v>
      </c>
      <c r="E12" s="17">
        <f>BY_Demands_Drivers!$G$81*I12</f>
        <v>6.2962530887985646E-2</v>
      </c>
      <c r="F12" t="str">
        <f>BY_Demands_Drivers!$H$81</f>
        <v>ILDMT</v>
      </c>
      <c r="H12" s="10">
        <f>BY_Demands_Drivers!K52</f>
        <v>2023</v>
      </c>
      <c r="I12" s="103">
        <f>BY_Demands_Drivers!W52</f>
        <v>1.1339384494340941</v>
      </c>
    </row>
    <row r="13" spans="2:50" ht="15.75" customHeight="1" x14ac:dyDescent="0.3">
      <c r="B13" t="s">
        <v>195</v>
      </c>
      <c r="C13">
        <v>2024</v>
      </c>
      <c r="D13" s="17">
        <f>BY_Demands_Drivers!$F$81*I13</f>
        <v>4.2405810580464387E-2</v>
      </c>
      <c r="E13" s="17">
        <f>BY_Demands_Drivers!$G$81*I13</f>
        <v>6.3608715870696636E-2</v>
      </c>
      <c r="F13" t="str">
        <f>BY_Demands_Drivers!$H$81</f>
        <v>ILDMT</v>
      </c>
      <c r="H13" s="10">
        <f>BY_Demands_Drivers!K53</f>
        <v>2024</v>
      </c>
      <c r="I13" s="103">
        <f>BY_Demands_Drivers!W53</f>
        <v>1.1455760692535146</v>
      </c>
    </row>
    <row r="14" spans="2:50" ht="15.75" customHeight="1" x14ac:dyDescent="0.3">
      <c r="B14" t="s">
        <v>195</v>
      </c>
      <c r="C14">
        <v>2025</v>
      </c>
      <c r="D14" s="17">
        <f>BY_Demands_Drivers!$F$81*I14</f>
        <v>4.2836600568938385E-2</v>
      </c>
      <c r="E14" s="17">
        <f>BY_Demands_Drivers!$G$81*I14</f>
        <v>6.425490085340764E-2</v>
      </c>
      <c r="F14" t="str">
        <f>BY_Demands_Drivers!$H$81</f>
        <v>ILDMT</v>
      </c>
      <c r="H14" s="10">
        <f>BY_Demands_Drivers!K54</f>
        <v>2025</v>
      </c>
      <c r="I14" s="103">
        <f>BY_Demands_Drivers!W54</f>
        <v>1.1572136890729352</v>
      </c>
    </row>
    <row r="15" spans="2:50" ht="15.75" customHeight="1" x14ac:dyDescent="0.3">
      <c r="B15" t="s">
        <v>195</v>
      </c>
      <c r="C15">
        <v>2026</v>
      </c>
      <c r="D15" s="17">
        <f>BY_Demands_Drivers!$F$81*I15</f>
        <v>4.3163494758405398E-2</v>
      </c>
      <c r="E15" s="17">
        <f>BY_Demands_Drivers!$G$81*I15</f>
        <v>6.4745242137608155E-2</v>
      </c>
      <c r="F15" t="str">
        <f>BY_Demands_Drivers!$H$81</f>
        <v>ILDMT</v>
      </c>
      <c r="H15" s="10">
        <f>BY_Demands_Drivers!K55</f>
        <v>2026</v>
      </c>
      <c r="I15" s="103">
        <f>BY_Demands_Drivers!W55</f>
        <v>1.1660446052965707</v>
      </c>
    </row>
    <row r="16" spans="2:50" ht="15.75" customHeight="1" x14ac:dyDescent="0.3">
      <c r="B16" t="s">
        <v>195</v>
      </c>
      <c r="C16">
        <v>2027</v>
      </c>
      <c r="D16" s="17">
        <f>BY_Demands_Drivers!$F$81*I16</f>
        <v>4.3490388947872417E-2</v>
      </c>
      <c r="E16" s="17">
        <f>BY_Demands_Drivers!$G$81*I16</f>
        <v>6.5235583421808685E-2</v>
      </c>
      <c r="F16" t="str">
        <f>BY_Demands_Drivers!$H$81</f>
        <v>ILDMT</v>
      </c>
      <c r="H16" s="10">
        <f>BY_Demands_Drivers!K56</f>
        <v>2027</v>
      </c>
      <c r="I16" s="103">
        <f>BY_Demands_Drivers!W56</f>
        <v>1.1748755215202062</v>
      </c>
    </row>
    <row r="17" spans="2:9" ht="15.75" customHeight="1" x14ac:dyDescent="0.3">
      <c r="B17" t="s">
        <v>195</v>
      </c>
      <c r="C17">
        <v>2028</v>
      </c>
      <c r="D17" s="17">
        <f>BY_Demands_Drivers!$F$81*I17</f>
        <v>4.381728313733943E-2</v>
      </c>
      <c r="E17" s="17">
        <f>BY_Demands_Drivers!$G$81*I17</f>
        <v>6.5725924706009214E-2</v>
      </c>
      <c r="F17" t="str">
        <f>BY_Demands_Drivers!$H$81</f>
        <v>ILDMT</v>
      </c>
      <c r="H17" s="10">
        <f>BY_Demands_Drivers!K57</f>
        <v>2028</v>
      </c>
      <c r="I17" s="103">
        <f>BY_Demands_Drivers!W57</f>
        <v>1.1837064377438418</v>
      </c>
    </row>
    <row r="18" spans="2:9" ht="15.75" customHeight="1" x14ac:dyDescent="0.3">
      <c r="B18" t="s">
        <v>195</v>
      </c>
      <c r="C18">
        <v>2029</v>
      </c>
      <c r="D18" s="17">
        <f>BY_Demands_Drivers!$F$81*I18</f>
        <v>4.414417732680645E-2</v>
      </c>
      <c r="E18" s="17">
        <f>BY_Demands_Drivers!$G$81*I18</f>
        <v>6.621626599020973E-2</v>
      </c>
      <c r="F18" t="str">
        <f>BY_Demands_Drivers!$H$81</f>
        <v>ILDMT</v>
      </c>
      <c r="H18" s="10">
        <f>BY_Demands_Drivers!K58</f>
        <v>2029</v>
      </c>
      <c r="I18" s="103">
        <f>BY_Demands_Drivers!W58</f>
        <v>1.1925373539674773</v>
      </c>
    </row>
    <row r="19" spans="2:9" ht="15.75" customHeight="1" x14ac:dyDescent="0.3">
      <c r="B19" t="s">
        <v>195</v>
      </c>
      <c r="C19">
        <v>2030</v>
      </c>
      <c r="D19" s="17">
        <f>BY_Demands_Drivers!$F$81*I19</f>
        <v>4.4471071516273455E-2</v>
      </c>
      <c r="E19" s="17">
        <f>BY_Demands_Drivers!$G$81*I19</f>
        <v>6.6706607274410246E-2</v>
      </c>
      <c r="F19" t="str">
        <f>BY_Demands_Drivers!$H$81</f>
        <v>ILDMT</v>
      </c>
      <c r="H19" s="10">
        <f>BY_Demands_Drivers!K59</f>
        <v>2030</v>
      </c>
      <c r="I19" s="103">
        <f>BY_Demands_Drivers!W59</f>
        <v>1.2013682701911126</v>
      </c>
    </row>
    <row r="20" spans="2:9" ht="15.75" customHeight="1" x14ac:dyDescent="0.3">
      <c r="B20" t="s">
        <v>195</v>
      </c>
      <c r="C20">
        <v>2031</v>
      </c>
      <c r="D20" s="17">
        <f>BY_Demands_Drivers!$F$81*I20</f>
        <v>4.4687545344814811E-2</v>
      </c>
      <c r="E20" s="17">
        <f>BY_Demands_Drivers!$G$81*I20</f>
        <v>6.7031318017222272E-2</v>
      </c>
      <c r="F20" t="str">
        <f>BY_Demands_Drivers!$H$81</f>
        <v>ILDMT</v>
      </c>
      <c r="H20" s="10">
        <f>BY_Demands_Drivers!K60</f>
        <v>2031</v>
      </c>
      <c r="I20" s="103">
        <f>BY_Demands_Drivers!W60</f>
        <v>1.2072162243795159</v>
      </c>
    </row>
    <row r="21" spans="2:9" ht="15.75" customHeight="1" x14ac:dyDescent="0.3">
      <c r="B21" t="s">
        <v>195</v>
      </c>
      <c r="C21">
        <v>2032</v>
      </c>
      <c r="D21" s="17">
        <f>BY_Demands_Drivers!$F$81*I21</f>
        <v>4.4904019173356173E-2</v>
      </c>
      <c r="E21" s="17">
        <f>BY_Demands_Drivers!$G$81*I21</f>
        <v>6.7356028760034325E-2</v>
      </c>
      <c r="F21" t="str">
        <f>BY_Demands_Drivers!$H$81</f>
        <v>ILDMT</v>
      </c>
      <c r="H21" s="10">
        <f>BY_Demands_Drivers!K61</f>
        <v>2032</v>
      </c>
      <c r="I21" s="103">
        <f>BY_Demands_Drivers!W61</f>
        <v>1.2130641785679195</v>
      </c>
    </row>
    <row r="22" spans="2:9" ht="15.75" customHeight="1" x14ac:dyDescent="0.3">
      <c r="B22" t="s">
        <v>195</v>
      </c>
      <c r="C22">
        <v>2033</v>
      </c>
      <c r="D22" s="17">
        <f>BY_Demands_Drivers!$F$81*I22</f>
        <v>4.5120493001897528E-2</v>
      </c>
      <c r="E22" s="17">
        <f>BY_Demands_Drivers!$G$81*I22</f>
        <v>6.7680739502846352E-2</v>
      </c>
      <c r="F22" t="str">
        <f>BY_Demands_Drivers!$H$81</f>
        <v>ILDMT</v>
      </c>
      <c r="H22" s="10">
        <f>BY_Demands_Drivers!K62</f>
        <v>2033</v>
      </c>
      <c r="I22" s="103">
        <f>BY_Demands_Drivers!W62</f>
        <v>1.2189121327563228</v>
      </c>
    </row>
    <row r="23" spans="2:9" ht="15.75" customHeight="1" x14ac:dyDescent="0.3">
      <c r="B23" t="s">
        <v>195</v>
      </c>
      <c r="C23">
        <v>2034</v>
      </c>
      <c r="D23" s="17">
        <f>BY_Demands_Drivers!$F$81*I23</f>
        <v>4.5336966830438884E-2</v>
      </c>
      <c r="E23" s="17">
        <f>BY_Demands_Drivers!$G$81*I23</f>
        <v>6.8005450245658391E-2</v>
      </c>
      <c r="F23" t="str">
        <f>BY_Demands_Drivers!$H$81</f>
        <v>ILDMT</v>
      </c>
      <c r="H23" s="10">
        <f>BY_Demands_Drivers!K63</f>
        <v>2034</v>
      </c>
      <c r="I23" s="103">
        <f>BY_Demands_Drivers!W63</f>
        <v>1.2247600869447262</v>
      </c>
    </row>
    <row r="24" spans="2:9" ht="15.75" customHeight="1" x14ac:dyDescent="0.3">
      <c r="B24" t="s">
        <v>195</v>
      </c>
      <c r="C24">
        <v>2035</v>
      </c>
      <c r="D24" s="17">
        <f>BY_Demands_Drivers!$F$81*I24</f>
        <v>4.5553440658980239E-2</v>
      </c>
      <c r="E24" s="17">
        <f>BY_Demands_Drivers!$G$81*I24</f>
        <v>6.8330160988470418E-2</v>
      </c>
      <c r="F24" t="str">
        <f>BY_Demands_Drivers!$H$81</f>
        <v>ILDMT</v>
      </c>
      <c r="H24" s="10">
        <f>BY_Demands_Drivers!K64</f>
        <v>2035</v>
      </c>
      <c r="I24" s="103">
        <f>BY_Demands_Drivers!W64</f>
        <v>1.2306080411331295</v>
      </c>
    </row>
    <row r="25" spans="2:9" ht="15.75" customHeight="1" x14ac:dyDescent="0.3">
      <c r="B25" t="s">
        <v>195</v>
      </c>
      <c r="C25">
        <v>2036</v>
      </c>
      <c r="D25" s="17">
        <f>BY_Demands_Drivers!$F$81*I25</f>
        <v>4.5865129877863293E-2</v>
      </c>
      <c r="E25" s="17">
        <f>BY_Demands_Drivers!$G$81*I25</f>
        <v>6.8797694816794999E-2</v>
      </c>
      <c r="F25" t="str">
        <f>BY_Demands_Drivers!$H$81</f>
        <v>ILDMT</v>
      </c>
      <c r="H25" s="10">
        <f>BY_Demands_Drivers!K65</f>
        <v>2036</v>
      </c>
      <c r="I25" s="103">
        <f>BY_Demands_Drivers!W65</f>
        <v>1.2390282011373634</v>
      </c>
    </row>
    <row r="26" spans="2:9" ht="15.75" customHeight="1" x14ac:dyDescent="0.3">
      <c r="B26" t="s">
        <v>195</v>
      </c>
      <c r="C26">
        <v>2037</v>
      </c>
      <c r="D26" s="17">
        <f>BY_Demands_Drivers!$F$81*I26</f>
        <v>4.6176819096746341E-2</v>
      </c>
      <c r="E26" s="17">
        <f>BY_Demands_Drivers!$G$81*I26</f>
        <v>6.9265228645119581E-2</v>
      </c>
      <c r="F26" t="str">
        <f>BY_Demands_Drivers!$H$81</f>
        <v>ILDMT</v>
      </c>
      <c r="H26" s="10">
        <f>BY_Demands_Drivers!K66</f>
        <v>2037</v>
      </c>
      <c r="I26" s="103">
        <f>BY_Demands_Drivers!W66</f>
        <v>1.2474483611415972</v>
      </c>
    </row>
    <row r="27" spans="2:9" ht="15.75" customHeight="1" x14ac:dyDescent="0.3">
      <c r="B27" t="s">
        <v>195</v>
      </c>
      <c r="C27">
        <v>2038</v>
      </c>
      <c r="D27" s="17">
        <f>BY_Demands_Drivers!$F$81*I27</f>
        <v>4.6488508315629395E-2</v>
      </c>
      <c r="E27" s="17">
        <f>BY_Demands_Drivers!$G$81*I27</f>
        <v>6.9732762473444163E-2</v>
      </c>
      <c r="F27" t="str">
        <f>BY_Demands_Drivers!$H$81</f>
        <v>ILDMT</v>
      </c>
      <c r="H27" s="10">
        <f>BY_Demands_Drivers!K67</f>
        <v>2038</v>
      </c>
      <c r="I27" s="103">
        <f>BY_Demands_Drivers!W67</f>
        <v>1.2558685211458311</v>
      </c>
    </row>
    <row r="28" spans="2:9" ht="15.75" customHeight="1" x14ac:dyDescent="0.3">
      <c r="B28" t="s">
        <v>195</v>
      </c>
      <c r="C28">
        <v>2039</v>
      </c>
      <c r="D28" s="17">
        <f>BY_Demands_Drivers!$F$81*I28</f>
        <v>4.6800197534512436E-2</v>
      </c>
      <c r="E28" s="17">
        <f>BY_Demands_Drivers!$G$81*I28</f>
        <v>7.020029630176873E-2</v>
      </c>
      <c r="F28" t="str">
        <f>BY_Demands_Drivers!$H$81</f>
        <v>ILDMT</v>
      </c>
      <c r="H28" s="10">
        <f>BY_Demands_Drivers!K68</f>
        <v>2039</v>
      </c>
      <c r="I28" s="103">
        <f>BY_Demands_Drivers!W68</f>
        <v>1.2642886811500649</v>
      </c>
    </row>
    <row r="29" spans="2:9" ht="15.75" customHeight="1" x14ac:dyDescent="0.3">
      <c r="B29" t="s">
        <v>195</v>
      </c>
      <c r="C29">
        <v>2040</v>
      </c>
      <c r="D29" s="17">
        <f>BY_Demands_Drivers!$F$81*I29</f>
        <v>4.7111886753395484E-2</v>
      </c>
      <c r="E29" s="17">
        <f>BY_Demands_Drivers!$G$81*I29</f>
        <v>7.0667830130093298E-2</v>
      </c>
      <c r="F29" t="str">
        <f>BY_Demands_Drivers!$H$81</f>
        <v>ILDMT</v>
      </c>
      <c r="H29" s="10">
        <f>BY_Demands_Drivers!K69</f>
        <v>2040</v>
      </c>
      <c r="I29" s="103">
        <f>BY_Demands_Drivers!W69</f>
        <v>1.2727088411542986</v>
      </c>
    </row>
    <row r="30" spans="2:9" ht="15.75" customHeight="1" x14ac:dyDescent="0.3">
      <c r="B30" t="s">
        <v>195</v>
      </c>
      <c r="C30">
        <v>2041</v>
      </c>
      <c r="D30" s="17">
        <f>BY_Demands_Drivers!$F$81*I30</f>
        <v>4.7344948105560829E-2</v>
      </c>
      <c r="E30" s="17">
        <f>BY_Demands_Drivers!$G$81*I30</f>
        <v>7.1017422158341309E-2</v>
      </c>
      <c r="F30" t="str">
        <f>BY_Demands_Drivers!$H$81</f>
        <v>ILDMT</v>
      </c>
      <c r="H30" s="10">
        <f>BY_Demands_Drivers!K70</f>
        <v>2041</v>
      </c>
      <c r="I30" s="103">
        <f>BY_Demands_Drivers!W70</f>
        <v>1.279004900681374</v>
      </c>
    </row>
    <row r="31" spans="2:9" ht="15.75" customHeight="1" x14ac:dyDescent="0.3">
      <c r="B31" t="s">
        <v>195</v>
      </c>
      <c r="C31">
        <v>2042</v>
      </c>
      <c r="D31" s="17">
        <f>BY_Demands_Drivers!$F$81*I31</f>
        <v>4.7578009457726181E-2</v>
      </c>
      <c r="E31" s="17">
        <f>BY_Demands_Drivers!$G$81*I31</f>
        <v>7.1367014186589348E-2</v>
      </c>
      <c r="F31" t="str">
        <f>BY_Demands_Drivers!$H$81</f>
        <v>ILDMT</v>
      </c>
      <c r="H31" s="10">
        <f>BY_Demands_Drivers!K71</f>
        <v>2042</v>
      </c>
      <c r="I31" s="103">
        <f>BY_Demands_Drivers!W71</f>
        <v>1.2853009602084495</v>
      </c>
    </row>
    <row r="32" spans="2:9" ht="15.75" customHeight="1" x14ac:dyDescent="0.3">
      <c r="B32" t="s">
        <v>195</v>
      </c>
      <c r="C32">
        <v>2043</v>
      </c>
      <c r="D32" s="17">
        <f>BY_Demands_Drivers!$F$81*I32</f>
        <v>4.781107080989154E-2</v>
      </c>
      <c r="E32" s="17">
        <f>BY_Demands_Drivers!$G$81*I32</f>
        <v>7.1716606214837372E-2</v>
      </c>
      <c r="F32" t="str">
        <f>BY_Demands_Drivers!$H$81</f>
        <v>ILDMT</v>
      </c>
      <c r="H32" s="10">
        <f>BY_Demands_Drivers!K72</f>
        <v>2043</v>
      </c>
      <c r="I32" s="103">
        <f>BY_Demands_Drivers!W72</f>
        <v>1.2915970197355251</v>
      </c>
    </row>
    <row r="33" spans="2:9" ht="15.75" customHeight="1" x14ac:dyDescent="0.3">
      <c r="B33" t="s">
        <v>195</v>
      </c>
      <c r="C33">
        <v>2044</v>
      </c>
      <c r="D33" s="17">
        <f>BY_Demands_Drivers!$F$81*I33</f>
        <v>4.8044132162056885E-2</v>
      </c>
      <c r="E33" s="17">
        <f>BY_Demands_Drivers!$G$81*I33</f>
        <v>7.2066198243085397E-2</v>
      </c>
      <c r="F33" t="str">
        <f>BY_Demands_Drivers!$H$81</f>
        <v>ILDMT</v>
      </c>
      <c r="H33" s="10">
        <f>BY_Demands_Drivers!K73</f>
        <v>2044</v>
      </c>
      <c r="I33" s="103">
        <f>BY_Demands_Drivers!W73</f>
        <v>1.2978930792626004</v>
      </c>
    </row>
    <row r="34" spans="2:9" ht="15.75" customHeight="1" x14ac:dyDescent="0.3">
      <c r="B34" t="s">
        <v>195</v>
      </c>
      <c r="C34">
        <v>2045</v>
      </c>
      <c r="D34" s="17">
        <f>BY_Demands_Drivers!$F$81*I34</f>
        <v>4.8277193514222209E-2</v>
      </c>
      <c r="E34" s="17">
        <f>BY_Demands_Drivers!$G$81*I34</f>
        <v>7.241579027133338E-2</v>
      </c>
      <c r="F34" t="str">
        <f>BY_Demands_Drivers!$H$81</f>
        <v>ILDMT</v>
      </c>
      <c r="H34" s="10">
        <f>BY_Demands_Drivers!K74</f>
        <v>2045</v>
      </c>
      <c r="I34" s="103">
        <f>BY_Demands_Drivers!W74</f>
        <v>1.3041891387896754</v>
      </c>
    </row>
    <row r="35" spans="2:9" ht="15.75" customHeight="1" x14ac:dyDescent="0.3">
      <c r="B35" t="s">
        <v>195</v>
      </c>
      <c r="C35">
        <v>2046</v>
      </c>
      <c r="D35" s="17">
        <f>BY_Demands_Drivers!$F$81*I35</f>
        <v>4.8499316594739848E-2</v>
      </c>
      <c r="E35" s="17">
        <f>BY_Demands_Drivers!$G$81*I35</f>
        <v>7.2748974892109838E-2</v>
      </c>
      <c r="F35" t="str">
        <f>BY_Demands_Drivers!$H$81</f>
        <v>ILDMT</v>
      </c>
      <c r="H35" s="10">
        <f>BY_Demands_Drivers!K75</f>
        <v>2046</v>
      </c>
      <c r="I35" s="103">
        <f>BY_Demands_Drivers!W75</f>
        <v>1.3101897052683433</v>
      </c>
    </row>
    <row r="36" spans="2:9" x14ac:dyDescent="0.3">
      <c r="B36" t="s">
        <v>195</v>
      </c>
      <c r="C36">
        <v>2047</v>
      </c>
      <c r="D36" s="17">
        <f>BY_Demands_Drivers!$F$81*I36</f>
        <v>4.872143967525748E-2</v>
      </c>
      <c r="E36" s="17">
        <f>BY_Demands_Drivers!$G$81*I36</f>
        <v>7.3082159512886297E-2</v>
      </c>
      <c r="F36" t="str">
        <f>BY_Demands_Drivers!$H$81</f>
        <v>ILDMT</v>
      </c>
      <c r="H36" s="10">
        <f>BY_Demands_Drivers!K76</f>
        <v>2047</v>
      </c>
      <c r="I36" s="103">
        <f>BY_Demands_Drivers!W76</f>
        <v>1.3161902717470111</v>
      </c>
    </row>
    <row r="37" spans="2:9" x14ac:dyDescent="0.3">
      <c r="B37" t="s">
        <v>195</v>
      </c>
      <c r="C37">
        <v>2048</v>
      </c>
      <c r="D37" s="17">
        <f>BY_Demands_Drivers!$F$81*I37</f>
        <v>4.8943562755775112E-2</v>
      </c>
      <c r="E37" s="17">
        <f>BY_Demands_Drivers!$G$81*I37</f>
        <v>7.3415344133662741E-2</v>
      </c>
      <c r="F37" t="str">
        <f>BY_Demands_Drivers!$H$81</f>
        <v>ILDMT</v>
      </c>
      <c r="H37" s="10">
        <f>BY_Demands_Drivers!K77</f>
        <v>2048</v>
      </c>
      <c r="I37" s="103">
        <f>BY_Demands_Drivers!W77</f>
        <v>1.3221908382256788</v>
      </c>
    </row>
    <row r="38" spans="2:9" x14ac:dyDescent="0.3">
      <c r="B38" t="s">
        <v>195</v>
      </c>
      <c r="C38">
        <v>2049</v>
      </c>
      <c r="D38" s="17">
        <f>BY_Demands_Drivers!$F$81*I38</f>
        <v>4.9165685836292744E-2</v>
      </c>
      <c r="E38" s="17">
        <f>BY_Demands_Drivers!$G$81*I38</f>
        <v>7.3748528754439185E-2</v>
      </c>
      <c r="F38" t="str">
        <f>BY_Demands_Drivers!$H$81</f>
        <v>ILDMT</v>
      </c>
      <c r="H38" s="10">
        <f>BY_Demands_Drivers!K78</f>
        <v>2049</v>
      </c>
      <c r="I38" s="103">
        <f>BY_Demands_Drivers!W78</f>
        <v>1.3281914047043466</v>
      </c>
    </row>
    <row r="39" spans="2:9" x14ac:dyDescent="0.3">
      <c r="B39" s="15" t="s">
        <v>195</v>
      </c>
      <c r="C39" s="15">
        <v>2050</v>
      </c>
      <c r="D39" s="17">
        <f>BY_Demands_Drivers!$F$81*I39</f>
        <v>4.9387808916810355E-2</v>
      </c>
      <c r="E39" s="17">
        <f>BY_Demands_Drivers!$G$81*I39</f>
        <v>7.4081713375215602E-2</v>
      </c>
      <c r="F39" s="15" t="str">
        <f>BY_Demands_Drivers!$H$81</f>
        <v>ILDMT</v>
      </c>
      <c r="H39" s="10">
        <f>BY_Demands_Drivers!K79</f>
        <v>2050</v>
      </c>
      <c r="I39" s="103">
        <f>BY_Demands_Drivers!W79</f>
        <v>1.3341919711830139</v>
      </c>
    </row>
    <row r="40" spans="2:9" x14ac:dyDescent="0.3">
      <c r="B40" s="15" t="s">
        <v>195</v>
      </c>
      <c r="C40">
        <v>2015</v>
      </c>
      <c r="D40" s="40">
        <f>BY_Demands_Drivers!$F$82*I4</f>
        <v>0</v>
      </c>
      <c r="E40" s="40">
        <f>BY_Demands_Drivers!$G$82*I4</f>
        <v>0</v>
      </c>
      <c r="F40" s="15" t="str">
        <f>BY_Demands_Drivers!$H$82</f>
        <v>ILDHT</v>
      </c>
    </row>
    <row r="41" spans="2:9" x14ac:dyDescent="0.3">
      <c r="B41" s="15" t="s">
        <v>195</v>
      </c>
      <c r="C41">
        <v>2016</v>
      </c>
      <c r="D41" s="40">
        <f>BY_Demands_Drivers!$F$82*I5</f>
        <v>0</v>
      </c>
      <c r="E41" s="40">
        <f>BY_Demands_Drivers!$G$82*I5</f>
        <v>0</v>
      </c>
      <c r="F41" s="15" t="str">
        <f>BY_Demands_Drivers!$H$82</f>
        <v>ILDHT</v>
      </c>
    </row>
    <row r="42" spans="2:9" x14ac:dyDescent="0.3">
      <c r="B42" s="15" t="s">
        <v>195</v>
      </c>
      <c r="C42">
        <v>2017</v>
      </c>
      <c r="D42" s="40">
        <f>BY_Demands_Drivers!$F$82*I6</f>
        <v>0</v>
      </c>
      <c r="E42" s="40">
        <f>BY_Demands_Drivers!$G$82*I6</f>
        <v>0</v>
      </c>
      <c r="F42" s="15" t="str">
        <f>BY_Demands_Drivers!$H$82</f>
        <v>ILDHT</v>
      </c>
    </row>
    <row r="43" spans="2:9" x14ac:dyDescent="0.3">
      <c r="B43" s="15" t="s">
        <v>195</v>
      </c>
      <c r="C43">
        <v>2018</v>
      </c>
      <c r="D43" s="40">
        <f>BY_Demands_Drivers!$F$82*I7</f>
        <v>0</v>
      </c>
      <c r="E43" s="40">
        <f>BY_Demands_Drivers!$G$82*I7</f>
        <v>0</v>
      </c>
      <c r="F43" s="15" t="str">
        <f>BY_Demands_Drivers!$H$82</f>
        <v>ILDHT</v>
      </c>
    </row>
    <row r="44" spans="2:9" x14ac:dyDescent="0.3">
      <c r="B44" s="15" t="s">
        <v>195</v>
      </c>
      <c r="C44">
        <v>2019</v>
      </c>
      <c r="D44" s="40">
        <f>BY_Demands_Drivers!$F$82*I8</f>
        <v>0</v>
      </c>
      <c r="E44" s="40">
        <f>BY_Demands_Drivers!$G$82*I8</f>
        <v>0</v>
      </c>
      <c r="F44" s="15" t="str">
        <f>BY_Demands_Drivers!$H$82</f>
        <v>ILDHT</v>
      </c>
    </row>
    <row r="45" spans="2:9" x14ac:dyDescent="0.3">
      <c r="B45" s="15" t="s">
        <v>195</v>
      </c>
      <c r="C45">
        <v>2020</v>
      </c>
      <c r="D45" s="40">
        <f>BY_Demands_Drivers!$F$82*I9</f>
        <v>0</v>
      </c>
      <c r="E45" s="40">
        <f>BY_Demands_Drivers!$G$82*I9</f>
        <v>0</v>
      </c>
      <c r="F45" s="15" t="str">
        <f>BY_Demands_Drivers!$H$82</f>
        <v>ILDHT</v>
      </c>
    </row>
    <row r="46" spans="2:9" x14ac:dyDescent="0.3">
      <c r="B46" s="15" t="s">
        <v>195</v>
      </c>
      <c r="C46">
        <v>2021</v>
      </c>
      <c r="D46" s="40">
        <f>BY_Demands_Drivers!$F$82*I10</f>
        <v>0</v>
      </c>
      <c r="E46" s="40">
        <f>BY_Demands_Drivers!$G$82*I10</f>
        <v>0</v>
      </c>
      <c r="F46" s="15" t="str">
        <f>BY_Demands_Drivers!$H$82</f>
        <v>ILDHT</v>
      </c>
    </row>
    <row r="47" spans="2:9" x14ac:dyDescent="0.3">
      <c r="B47" s="15" t="s">
        <v>195</v>
      </c>
      <c r="C47">
        <v>2022</v>
      </c>
      <c r="D47" s="40">
        <f>BY_Demands_Drivers!$F$82*I11</f>
        <v>0</v>
      </c>
      <c r="E47" s="40">
        <f>BY_Demands_Drivers!$G$82*I11</f>
        <v>0</v>
      </c>
      <c r="F47" s="15" t="str">
        <f>BY_Demands_Drivers!$H$82</f>
        <v>ILDHT</v>
      </c>
    </row>
    <row r="48" spans="2:9" x14ac:dyDescent="0.3">
      <c r="B48" s="15" t="s">
        <v>195</v>
      </c>
      <c r="C48">
        <v>2023</v>
      </c>
      <c r="D48" s="40">
        <f>BY_Demands_Drivers!$F$82*I12</f>
        <v>0</v>
      </c>
      <c r="E48" s="40">
        <f>BY_Demands_Drivers!$G$82*I12</f>
        <v>0</v>
      </c>
      <c r="F48" s="15" t="str">
        <f>BY_Demands_Drivers!$H$82</f>
        <v>ILDHT</v>
      </c>
    </row>
    <row r="49" spans="2:6" x14ac:dyDescent="0.3">
      <c r="B49" s="15" t="s">
        <v>195</v>
      </c>
      <c r="C49">
        <v>2024</v>
      </c>
      <c r="D49" s="40">
        <f>BY_Demands_Drivers!$F$82*I13</f>
        <v>0</v>
      </c>
      <c r="E49" s="40">
        <f>BY_Demands_Drivers!$G$82*I13</f>
        <v>0</v>
      </c>
      <c r="F49" s="15" t="str">
        <f>BY_Demands_Drivers!$H$82</f>
        <v>ILDHT</v>
      </c>
    </row>
    <row r="50" spans="2:6" x14ac:dyDescent="0.3">
      <c r="B50" s="15" t="s">
        <v>195</v>
      </c>
      <c r="C50">
        <v>2025</v>
      </c>
      <c r="D50" s="40">
        <f>BY_Demands_Drivers!$F$82*I14</f>
        <v>0</v>
      </c>
      <c r="E50" s="40">
        <f>BY_Demands_Drivers!$G$82*I14</f>
        <v>0</v>
      </c>
      <c r="F50" s="15" t="str">
        <f>BY_Demands_Drivers!$H$82</f>
        <v>ILDHT</v>
      </c>
    </row>
    <row r="51" spans="2:6" x14ac:dyDescent="0.3">
      <c r="B51" s="15" t="s">
        <v>195</v>
      </c>
      <c r="C51">
        <v>2026</v>
      </c>
      <c r="D51" s="40">
        <f>BY_Demands_Drivers!$F$82*I15</f>
        <v>0</v>
      </c>
      <c r="E51" s="40">
        <f>BY_Demands_Drivers!$G$82*I15</f>
        <v>0</v>
      </c>
      <c r="F51" s="15" t="str">
        <f>BY_Demands_Drivers!$H$82</f>
        <v>ILDHT</v>
      </c>
    </row>
    <row r="52" spans="2:6" x14ac:dyDescent="0.3">
      <c r="B52" s="15" t="s">
        <v>195</v>
      </c>
      <c r="C52">
        <v>2027</v>
      </c>
      <c r="D52" s="40">
        <f>BY_Demands_Drivers!$F$82*I16</f>
        <v>0</v>
      </c>
      <c r="E52" s="40">
        <f>BY_Demands_Drivers!$G$82*I16</f>
        <v>0</v>
      </c>
      <c r="F52" s="15" t="str">
        <f>BY_Demands_Drivers!$H$82</f>
        <v>ILDHT</v>
      </c>
    </row>
    <row r="53" spans="2:6" x14ac:dyDescent="0.3">
      <c r="B53" s="15" t="s">
        <v>195</v>
      </c>
      <c r="C53">
        <v>2028</v>
      </c>
      <c r="D53" s="40">
        <f>BY_Demands_Drivers!$F$82*I17</f>
        <v>0</v>
      </c>
      <c r="E53" s="40">
        <f>BY_Demands_Drivers!$G$82*I17</f>
        <v>0</v>
      </c>
      <c r="F53" s="15" t="str">
        <f>BY_Demands_Drivers!$H$82</f>
        <v>ILDHT</v>
      </c>
    </row>
    <row r="54" spans="2:6" x14ac:dyDescent="0.3">
      <c r="B54" s="15" t="s">
        <v>195</v>
      </c>
      <c r="C54">
        <v>2029</v>
      </c>
      <c r="D54" s="40">
        <f>BY_Demands_Drivers!$F$82*I18</f>
        <v>0</v>
      </c>
      <c r="E54" s="40">
        <f>BY_Demands_Drivers!$G$82*I18</f>
        <v>0</v>
      </c>
      <c r="F54" s="15" t="str">
        <f>BY_Demands_Drivers!$H$82</f>
        <v>ILDHT</v>
      </c>
    </row>
    <row r="55" spans="2:6" x14ac:dyDescent="0.3">
      <c r="B55" s="15" t="s">
        <v>195</v>
      </c>
      <c r="C55">
        <v>2030</v>
      </c>
      <c r="D55" s="40">
        <f>BY_Demands_Drivers!$F$82*I19</f>
        <v>0</v>
      </c>
      <c r="E55" s="40">
        <f>BY_Demands_Drivers!$G$82*I19</f>
        <v>0</v>
      </c>
      <c r="F55" s="15" t="str">
        <f>BY_Demands_Drivers!$H$82</f>
        <v>ILDHT</v>
      </c>
    </row>
    <row r="56" spans="2:6" x14ac:dyDescent="0.3">
      <c r="B56" s="15" t="s">
        <v>195</v>
      </c>
      <c r="C56">
        <v>2031</v>
      </c>
      <c r="D56" s="40">
        <f>BY_Demands_Drivers!$F$82*I20</f>
        <v>0</v>
      </c>
      <c r="E56" s="40">
        <f>BY_Demands_Drivers!$G$82*I20</f>
        <v>0</v>
      </c>
      <c r="F56" s="15" t="str">
        <f>BY_Demands_Drivers!$H$82</f>
        <v>ILDHT</v>
      </c>
    </row>
    <row r="57" spans="2:6" x14ac:dyDescent="0.3">
      <c r="B57" s="15" t="s">
        <v>195</v>
      </c>
      <c r="C57">
        <v>2032</v>
      </c>
      <c r="D57" s="40">
        <f>BY_Demands_Drivers!$F$82*I21</f>
        <v>0</v>
      </c>
      <c r="E57" s="40">
        <f>BY_Demands_Drivers!$G$82*I21</f>
        <v>0</v>
      </c>
      <c r="F57" s="15" t="str">
        <f>BY_Demands_Drivers!$H$82</f>
        <v>ILDHT</v>
      </c>
    </row>
    <row r="58" spans="2:6" x14ac:dyDescent="0.3">
      <c r="B58" s="15" t="s">
        <v>195</v>
      </c>
      <c r="C58">
        <v>2033</v>
      </c>
      <c r="D58" s="40">
        <f>BY_Demands_Drivers!$F$82*I22</f>
        <v>0</v>
      </c>
      <c r="E58" s="40">
        <f>BY_Demands_Drivers!$G$82*I22</f>
        <v>0</v>
      </c>
      <c r="F58" s="15" t="str">
        <f>BY_Demands_Drivers!$H$82</f>
        <v>ILDHT</v>
      </c>
    </row>
    <row r="59" spans="2:6" x14ac:dyDescent="0.3">
      <c r="B59" s="15" t="s">
        <v>195</v>
      </c>
      <c r="C59">
        <v>2034</v>
      </c>
      <c r="D59" s="40">
        <f>BY_Demands_Drivers!$F$82*I23</f>
        <v>0</v>
      </c>
      <c r="E59" s="40">
        <f>BY_Demands_Drivers!$G$82*I23</f>
        <v>0</v>
      </c>
      <c r="F59" s="15" t="str">
        <f>BY_Demands_Drivers!$H$82</f>
        <v>ILDHT</v>
      </c>
    </row>
    <row r="60" spans="2:6" x14ac:dyDescent="0.3">
      <c r="B60" s="15" t="s">
        <v>195</v>
      </c>
      <c r="C60">
        <v>2035</v>
      </c>
      <c r="D60" s="40">
        <f>BY_Demands_Drivers!$F$82*I24</f>
        <v>0</v>
      </c>
      <c r="E60" s="40">
        <f>BY_Demands_Drivers!$G$82*I24</f>
        <v>0</v>
      </c>
      <c r="F60" s="15" t="str">
        <f>BY_Demands_Drivers!$H$82</f>
        <v>ILDHT</v>
      </c>
    </row>
    <row r="61" spans="2:6" x14ac:dyDescent="0.3">
      <c r="B61" s="15" t="s">
        <v>195</v>
      </c>
      <c r="C61">
        <v>2036</v>
      </c>
      <c r="D61" s="40">
        <f>BY_Demands_Drivers!$F$82*I25</f>
        <v>0</v>
      </c>
      <c r="E61" s="40">
        <f>BY_Demands_Drivers!$G$82*I25</f>
        <v>0</v>
      </c>
      <c r="F61" s="15" t="str">
        <f>BY_Demands_Drivers!$H$82</f>
        <v>ILDHT</v>
      </c>
    </row>
    <row r="62" spans="2:6" x14ac:dyDescent="0.3">
      <c r="B62" s="15" t="s">
        <v>195</v>
      </c>
      <c r="C62">
        <v>2037</v>
      </c>
      <c r="D62" s="40">
        <f>BY_Demands_Drivers!$F$82*I26</f>
        <v>0</v>
      </c>
      <c r="E62" s="40">
        <f>BY_Demands_Drivers!$G$82*I26</f>
        <v>0</v>
      </c>
      <c r="F62" s="15" t="str">
        <f>BY_Demands_Drivers!$H$82</f>
        <v>ILDHT</v>
      </c>
    </row>
    <row r="63" spans="2:6" x14ac:dyDescent="0.3">
      <c r="B63" s="15" t="s">
        <v>195</v>
      </c>
      <c r="C63">
        <v>2038</v>
      </c>
      <c r="D63" s="40">
        <f>BY_Demands_Drivers!$F$82*I27</f>
        <v>0</v>
      </c>
      <c r="E63" s="40">
        <f>BY_Demands_Drivers!$G$82*I27</f>
        <v>0</v>
      </c>
      <c r="F63" s="15" t="str">
        <f>BY_Demands_Drivers!$H$82</f>
        <v>ILDHT</v>
      </c>
    </row>
    <row r="64" spans="2:6" x14ac:dyDescent="0.3">
      <c r="B64" s="15" t="s">
        <v>195</v>
      </c>
      <c r="C64">
        <v>2039</v>
      </c>
      <c r="D64" s="40">
        <f>BY_Demands_Drivers!$F$82*I28</f>
        <v>0</v>
      </c>
      <c r="E64" s="40">
        <f>BY_Demands_Drivers!$G$82*I28</f>
        <v>0</v>
      </c>
      <c r="F64" s="15" t="str">
        <f>BY_Demands_Drivers!$H$82</f>
        <v>ILDHT</v>
      </c>
    </row>
    <row r="65" spans="2:6" x14ac:dyDescent="0.3">
      <c r="B65" s="15" t="s">
        <v>195</v>
      </c>
      <c r="C65">
        <v>2040</v>
      </c>
      <c r="D65" s="40">
        <f>BY_Demands_Drivers!$F$82*I29</f>
        <v>0</v>
      </c>
      <c r="E65" s="40">
        <f>BY_Demands_Drivers!$G$82*I29</f>
        <v>0</v>
      </c>
      <c r="F65" s="15" t="str">
        <f>BY_Demands_Drivers!$H$82</f>
        <v>ILDHT</v>
      </c>
    </row>
    <row r="66" spans="2:6" x14ac:dyDescent="0.3">
      <c r="B66" s="15" t="s">
        <v>195</v>
      </c>
      <c r="C66">
        <v>2041</v>
      </c>
      <c r="D66" s="40">
        <f>BY_Demands_Drivers!$F$82*I30</f>
        <v>0</v>
      </c>
      <c r="E66" s="40">
        <f>BY_Demands_Drivers!$G$82*I30</f>
        <v>0</v>
      </c>
      <c r="F66" s="15" t="str">
        <f>BY_Demands_Drivers!$H$82</f>
        <v>ILDHT</v>
      </c>
    </row>
    <row r="67" spans="2:6" x14ac:dyDescent="0.3">
      <c r="B67" s="15" t="s">
        <v>195</v>
      </c>
      <c r="C67">
        <v>2042</v>
      </c>
      <c r="D67" s="40">
        <f>BY_Demands_Drivers!$F$82*I31</f>
        <v>0</v>
      </c>
      <c r="E67" s="40">
        <f>BY_Demands_Drivers!$G$82*I31</f>
        <v>0</v>
      </c>
      <c r="F67" s="15" t="str">
        <f>BY_Demands_Drivers!$H$82</f>
        <v>ILDHT</v>
      </c>
    </row>
    <row r="68" spans="2:6" x14ac:dyDescent="0.3">
      <c r="B68" s="15" t="s">
        <v>195</v>
      </c>
      <c r="C68">
        <v>2043</v>
      </c>
      <c r="D68" s="40">
        <f>BY_Demands_Drivers!$F$82*I32</f>
        <v>0</v>
      </c>
      <c r="E68" s="40">
        <f>BY_Demands_Drivers!$G$82*I32</f>
        <v>0</v>
      </c>
      <c r="F68" s="15" t="str">
        <f>BY_Demands_Drivers!$H$82</f>
        <v>ILDHT</v>
      </c>
    </row>
    <row r="69" spans="2:6" x14ac:dyDescent="0.3">
      <c r="B69" s="15" t="s">
        <v>195</v>
      </c>
      <c r="C69">
        <v>2044</v>
      </c>
      <c r="D69" s="40">
        <f>BY_Demands_Drivers!$F$82*I33</f>
        <v>0</v>
      </c>
      <c r="E69" s="40">
        <f>BY_Demands_Drivers!$G$82*I33</f>
        <v>0</v>
      </c>
      <c r="F69" s="15" t="str">
        <f>BY_Demands_Drivers!$H$82</f>
        <v>ILDHT</v>
      </c>
    </row>
    <row r="70" spans="2:6" x14ac:dyDescent="0.3">
      <c r="B70" s="15" t="s">
        <v>195</v>
      </c>
      <c r="C70">
        <v>2045</v>
      </c>
      <c r="D70" s="40">
        <f>BY_Demands_Drivers!$F$82*I34</f>
        <v>0</v>
      </c>
      <c r="E70" s="40">
        <f>BY_Demands_Drivers!$G$82*I34</f>
        <v>0</v>
      </c>
      <c r="F70" s="15" t="str">
        <f>BY_Demands_Drivers!$H$82</f>
        <v>ILDHT</v>
      </c>
    </row>
    <row r="71" spans="2:6" x14ac:dyDescent="0.3">
      <c r="B71" s="15" t="s">
        <v>195</v>
      </c>
      <c r="C71">
        <v>2046</v>
      </c>
      <c r="D71" s="40">
        <f>BY_Demands_Drivers!$F$82*I35</f>
        <v>0</v>
      </c>
      <c r="E71" s="40">
        <f>BY_Demands_Drivers!$G$82*I35</f>
        <v>0</v>
      </c>
      <c r="F71" s="15" t="str">
        <f>BY_Demands_Drivers!$H$82</f>
        <v>ILDHT</v>
      </c>
    </row>
    <row r="72" spans="2:6" x14ac:dyDescent="0.3">
      <c r="B72" s="15" t="s">
        <v>195</v>
      </c>
      <c r="C72">
        <v>2047</v>
      </c>
      <c r="D72" s="40">
        <f>BY_Demands_Drivers!$F$82*I36</f>
        <v>0</v>
      </c>
      <c r="E72" s="40">
        <f>BY_Demands_Drivers!$G$82*I36</f>
        <v>0</v>
      </c>
      <c r="F72" s="15" t="str">
        <f>BY_Demands_Drivers!$H$82</f>
        <v>ILDHT</v>
      </c>
    </row>
    <row r="73" spans="2:6" x14ac:dyDescent="0.3">
      <c r="B73" s="15" t="s">
        <v>195</v>
      </c>
      <c r="C73">
        <v>2048</v>
      </c>
      <c r="D73" s="40">
        <f>BY_Demands_Drivers!$F$82*I37</f>
        <v>0</v>
      </c>
      <c r="E73" s="40">
        <f>BY_Demands_Drivers!$G$82*I37</f>
        <v>0</v>
      </c>
      <c r="F73" s="15" t="str">
        <f>BY_Demands_Drivers!$H$82</f>
        <v>ILDHT</v>
      </c>
    </row>
    <row r="74" spans="2:6" x14ac:dyDescent="0.3">
      <c r="B74" s="15" t="s">
        <v>195</v>
      </c>
      <c r="C74">
        <v>2049</v>
      </c>
      <c r="D74" s="40">
        <f>BY_Demands_Drivers!$F$82*I38</f>
        <v>0</v>
      </c>
      <c r="E74" s="40">
        <f>BY_Demands_Drivers!$G$82*I38</f>
        <v>0</v>
      </c>
      <c r="F74" s="15" t="str">
        <f>BY_Demands_Drivers!$H$82</f>
        <v>ILDHT</v>
      </c>
    </row>
    <row r="75" spans="2:6" x14ac:dyDescent="0.3">
      <c r="B75" s="15" t="s">
        <v>195</v>
      </c>
      <c r="C75" s="15">
        <v>2050</v>
      </c>
      <c r="D75" s="40">
        <f>BY_Demands_Drivers!$F$82*I39</f>
        <v>0</v>
      </c>
      <c r="E75" s="40">
        <f>BY_Demands_Drivers!$G$82*I39</f>
        <v>0</v>
      </c>
      <c r="F75" s="15" t="str">
        <f>BY_Demands_Drivers!$H$82</f>
        <v>ILDHT</v>
      </c>
    </row>
    <row r="76" spans="2:6" x14ac:dyDescent="0.3">
      <c r="B76" s="15" t="s">
        <v>195</v>
      </c>
      <c r="C76">
        <v>2015</v>
      </c>
      <c r="D76" s="40">
        <f>BY_Demands_Drivers!$F$83*I4</f>
        <v>0.8890032561529726</v>
      </c>
      <c r="E76" s="40">
        <f>BY_Demands_Drivers!$G$83*I4</f>
        <v>1.3335048842294579</v>
      </c>
      <c r="F76" s="15" t="str">
        <f>BY_Demands_Drivers!$H$83</f>
        <v>ILDRH</v>
      </c>
    </row>
    <row r="77" spans="2:6" x14ac:dyDescent="0.3">
      <c r="B77" s="15" t="s">
        <v>195</v>
      </c>
      <c r="C77">
        <v>2016</v>
      </c>
      <c r="D77" s="40">
        <f>BY_Demands_Drivers!$F$83*I5</f>
        <v>0.9129252636395373</v>
      </c>
      <c r="E77" s="40">
        <f>BY_Demands_Drivers!$G$83*I5</f>
        <v>1.3693878954593051</v>
      </c>
      <c r="F77" s="15" t="str">
        <f>BY_Demands_Drivers!$H$83</f>
        <v>ILDRH</v>
      </c>
    </row>
    <row r="78" spans="2:6" x14ac:dyDescent="0.3">
      <c r="B78" s="15" t="s">
        <v>195</v>
      </c>
      <c r="C78">
        <v>2017</v>
      </c>
      <c r="D78" s="40">
        <f>BY_Demands_Drivers!$F$83*I6</f>
        <v>0.93684727112610211</v>
      </c>
      <c r="E78" s="40">
        <f>BY_Demands_Drivers!$G$83*I6</f>
        <v>1.4052709066891522</v>
      </c>
      <c r="F78" s="15" t="str">
        <f>BY_Demands_Drivers!$H$83</f>
        <v>ILDRH</v>
      </c>
    </row>
    <row r="79" spans="2:6" x14ac:dyDescent="0.3">
      <c r="B79" s="15" t="s">
        <v>195</v>
      </c>
      <c r="C79">
        <v>2018</v>
      </c>
      <c r="D79" s="40">
        <f>BY_Demands_Drivers!$F$83*I7</f>
        <v>0.9607692786126667</v>
      </c>
      <c r="E79" s="40">
        <f>BY_Demands_Drivers!$G$83*I7</f>
        <v>1.4411539179189989</v>
      </c>
      <c r="F79" s="15" t="str">
        <f>BY_Demands_Drivers!$H$83</f>
        <v>ILDRH</v>
      </c>
    </row>
    <row r="80" spans="2:6" x14ac:dyDescent="0.3">
      <c r="B80" s="15" t="s">
        <v>195</v>
      </c>
      <c r="C80">
        <v>2019</v>
      </c>
      <c r="D80" s="40">
        <f>BY_Demands_Drivers!$F$83*I8</f>
        <v>0.98469128609923151</v>
      </c>
      <c r="E80" s="40">
        <f>BY_Demands_Drivers!$G$83*I8</f>
        <v>1.4770369291488461</v>
      </c>
      <c r="F80" s="15" t="str">
        <f>BY_Demands_Drivers!$H$83</f>
        <v>ILDRH</v>
      </c>
    </row>
    <row r="81" spans="2:6" x14ac:dyDescent="0.3">
      <c r="B81" s="15" t="s">
        <v>195</v>
      </c>
      <c r="C81">
        <v>2020</v>
      </c>
      <c r="D81" s="40">
        <f>BY_Demands_Drivers!$F$83*I9</f>
        <v>1.0086132935857961</v>
      </c>
      <c r="E81" s="40">
        <f>BY_Demands_Drivers!$G$83*I9</f>
        <v>1.512919940378693</v>
      </c>
      <c r="F81" s="15" t="str">
        <f>BY_Demands_Drivers!$H$83</f>
        <v>ILDRH</v>
      </c>
    </row>
    <row r="82" spans="2:6" x14ac:dyDescent="0.3">
      <c r="B82" s="15" t="s">
        <v>195</v>
      </c>
      <c r="C82">
        <v>2021</v>
      </c>
      <c r="D82" s="40">
        <f>BY_Demands_Drivers!$F$83*I10</f>
        <v>1.0192935344852125</v>
      </c>
      <c r="E82" s="40">
        <f>BY_Demands_Drivers!$G$83*I10</f>
        <v>1.5289403017278176</v>
      </c>
      <c r="F82" s="15" t="str">
        <f>BY_Demands_Drivers!$H$83</f>
        <v>ILDRH</v>
      </c>
    </row>
    <row r="83" spans="2:6" x14ac:dyDescent="0.3">
      <c r="B83" s="15" t="s">
        <v>195</v>
      </c>
      <c r="C83">
        <v>2022</v>
      </c>
      <c r="D83" s="40">
        <f>BY_Demands_Drivers!$F$83*I11</f>
        <v>1.029973775384629</v>
      </c>
      <c r="E83" s="40">
        <f>BY_Demands_Drivers!$G$83*I11</f>
        <v>1.5449606630769421</v>
      </c>
      <c r="F83" s="15" t="str">
        <f>BY_Demands_Drivers!$H$83</f>
        <v>ILDRH</v>
      </c>
    </row>
    <row r="84" spans="2:6" x14ac:dyDescent="0.3">
      <c r="B84" s="15" t="s">
        <v>195</v>
      </c>
      <c r="C84">
        <v>2023</v>
      </c>
      <c r="D84" s="40">
        <f>BY_Demands_Drivers!$F$83*I12</f>
        <v>1.0406540162840454</v>
      </c>
      <c r="E84" s="40">
        <f>BY_Demands_Drivers!$G$83*I12</f>
        <v>1.5609810244260667</v>
      </c>
      <c r="F84" s="15" t="str">
        <f>BY_Demands_Drivers!$H$83</f>
        <v>ILDRH</v>
      </c>
    </row>
    <row r="85" spans="2:6" x14ac:dyDescent="0.3">
      <c r="B85" s="15" t="s">
        <v>195</v>
      </c>
      <c r="C85">
        <v>2024</v>
      </c>
      <c r="D85" s="40">
        <f>BY_Demands_Drivers!$F$83*I13</f>
        <v>1.0513342571834616</v>
      </c>
      <c r="E85" s="40">
        <f>BY_Demands_Drivers!$G$83*I13</f>
        <v>1.5770013857751914</v>
      </c>
      <c r="F85" s="15" t="str">
        <f>BY_Demands_Drivers!$H$83</f>
        <v>ILDRH</v>
      </c>
    </row>
    <row r="86" spans="2:6" x14ac:dyDescent="0.3">
      <c r="B86" s="15" t="s">
        <v>195</v>
      </c>
      <c r="C86">
        <v>2025</v>
      </c>
      <c r="D86" s="40">
        <f>BY_Demands_Drivers!$F$83*I14</f>
        <v>1.0620144980828781</v>
      </c>
      <c r="E86" s="40">
        <f>BY_Demands_Drivers!$G$83*I14</f>
        <v>1.593021747124316</v>
      </c>
      <c r="F86" s="15" t="str">
        <f>BY_Demands_Drivers!$H$83</f>
        <v>ILDRH</v>
      </c>
    </row>
    <row r="87" spans="2:6" x14ac:dyDescent="0.3">
      <c r="B87" s="15" t="s">
        <v>195</v>
      </c>
      <c r="C87">
        <v>2026</v>
      </c>
      <c r="D87" s="40">
        <f>BY_Demands_Drivers!$F$83*I15</f>
        <v>1.0701189312998491</v>
      </c>
      <c r="E87" s="40">
        <f>BY_Demands_Drivers!$G$83*I15</f>
        <v>1.6051783969497724</v>
      </c>
      <c r="F87" s="15" t="str">
        <f>BY_Demands_Drivers!$H$83</f>
        <v>ILDRH</v>
      </c>
    </row>
    <row r="88" spans="2:6" x14ac:dyDescent="0.3">
      <c r="B88" s="15" t="s">
        <v>195</v>
      </c>
      <c r="C88">
        <v>2027</v>
      </c>
      <c r="D88" s="40">
        <f>BY_Demands_Drivers!$F$83*I16</f>
        <v>1.07822336451682</v>
      </c>
      <c r="E88" s="40">
        <f>BY_Demands_Drivers!$G$83*I16</f>
        <v>1.617335046775229</v>
      </c>
      <c r="F88" s="15" t="str">
        <f>BY_Demands_Drivers!$H$83</f>
        <v>ILDRH</v>
      </c>
    </row>
    <row r="89" spans="2:6" x14ac:dyDescent="0.3">
      <c r="B89" s="15" t="s">
        <v>195</v>
      </c>
      <c r="C89">
        <v>2028</v>
      </c>
      <c r="D89" s="40">
        <f>BY_Demands_Drivers!$F$83*I17</f>
        <v>1.0863277977337911</v>
      </c>
      <c r="E89" s="40">
        <f>BY_Demands_Drivers!$G$83*I17</f>
        <v>1.6294916966006854</v>
      </c>
      <c r="F89" s="15" t="str">
        <f>BY_Demands_Drivers!$H$83</f>
        <v>ILDRH</v>
      </c>
    </row>
    <row r="90" spans="2:6" x14ac:dyDescent="0.3">
      <c r="B90" s="15" t="s">
        <v>195</v>
      </c>
      <c r="C90">
        <v>2029</v>
      </c>
      <c r="D90" s="40">
        <f>BY_Demands_Drivers!$F$83*I18</f>
        <v>1.0944322309507621</v>
      </c>
      <c r="E90" s="40">
        <f>BY_Demands_Drivers!$G$83*I18</f>
        <v>1.6416483464261418</v>
      </c>
      <c r="F90" s="15" t="str">
        <f>BY_Demands_Drivers!$H$83</f>
        <v>ILDRH</v>
      </c>
    </row>
    <row r="91" spans="2:6" x14ac:dyDescent="0.3">
      <c r="B91" s="15" t="s">
        <v>195</v>
      </c>
      <c r="C91">
        <v>2030</v>
      </c>
      <c r="D91" s="40">
        <f>BY_Demands_Drivers!$F$83*I19</f>
        <v>1.1025366641677328</v>
      </c>
      <c r="E91" s="40">
        <f>BY_Demands_Drivers!$G$83*I19</f>
        <v>1.6538049962515979</v>
      </c>
      <c r="F91" s="15" t="str">
        <f>BY_Demands_Drivers!$H$83</f>
        <v>ILDRH</v>
      </c>
    </row>
    <row r="92" spans="2:6" x14ac:dyDescent="0.3">
      <c r="B92" s="15" t="s">
        <v>195</v>
      </c>
      <c r="C92">
        <v>2031</v>
      </c>
      <c r="D92" s="40">
        <f>BY_Demands_Drivers!$F$83*I20</f>
        <v>1.1079035313166898</v>
      </c>
      <c r="E92" s="40">
        <f>BY_Demands_Drivers!$G$83*I20</f>
        <v>1.6618552969750333</v>
      </c>
      <c r="F92" s="15" t="str">
        <f>BY_Demands_Drivers!$H$83</f>
        <v>ILDRH</v>
      </c>
    </row>
    <row r="93" spans="2:6" x14ac:dyDescent="0.3">
      <c r="B93" s="15" t="s">
        <v>195</v>
      </c>
      <c r="C93">
        <v>2032</v>
      </c>
      <c r="D93" s="40">
        <f>BY_Demands_Drivers!$F$83*I21</f>
        <v>1.1132703984656469</v>
      </c>
      <c r="E93" s="40">
        <f>BY_Demands_Drivers!$G$83*I21</f>
        <v>1.6699055976984691</v>
      </c>
      <c r="F93" s="15" t="str">
        <f>BY_Demands_Drivers!$H$83</f>
        <v>ILDRH</v>
      </c>
    </row>
    <row r="94" spans="2:6" x14ac:dyDescent="0.3">
      <c r="B94" s="15" t="s">
        <v>195</v>
      </c>
      <c r="C94">
        <v>2033</v>
      </c>
      <c r="D94" s="40">
        <f>BY_Demands_Drivers!$F$83*I22</f>
        <v>1.118637265614604</v>
      </c>
      <c r="E94" s="40">
        <f>BY_Demands_Drivers!$G$83*I22</f>
        <v>1.6779558984219045</v>
      </c>
      <c r="F94" s="15" t="str">
        <f>BY_Demands_Drivers!$H$83</f>
        <v>ILDRH</v>
      </c>
    </row>
    <row r="95" spans="2:6" x14ac:dyDescent="0.3">
      <c r="B95" s="15" t="s">
        <v>195</v>
      </c>
      <c r="C95">
        <v>2034</v>
      </c>
      <c r="D95" s="40">
        <f>BY_Demands_Drivers!$F$83*I23</f>
        <v>1.1240041327635608</v>
      </c>
      <c r="E95" s="40">
        <f>BY_Demands_Drivers!$G$83*I23</f>
        <v>1.6860061991453401</v>
      </c>
      <c r="F95" s="15" t="str">
        <f>BY_Demands_Drivers!$H$83</f>
        <v>ILDRH</v>
      </c>
    </row>
    <row r="96" spans="2:6" x14ac:dyDescent="0.3">
      <c r="B96" s="15" t="s">
        <v>195</v>
      </c>
      <c r="C96">
        <v>2035</v>
      </c>
      <c r="D96" s="40">
        <f>BY_Demands_Drivers!$F$83*I24</f>
        <v>1.1293709999125179</v>
      </c>
      <c r="E96" s="40">
        <f>BY_Demands_Drivers!$G$83*I24</f>
        <v>1.6940564998687755</v>
      </c>
      <c r="F96" s="15" t="str">
        <f>BY_Demands_Drivers!$H$83</f>
        <v>ILDRH</v>
      </c>
    </row>
    <row r="97" spans="2:6" x14ac:dyDescent="0.3">
      <c r="B97" s="15" t="s">
        <v>195</v>
      </c>
      <c r="C97">
        <v>2036</v>
      </c>
      <c r="D97" s="40">
        <f>BY_Demands_Drivers!$F$83*I25</f>
        <v>1.1370984681278635</v>
      </c>
      <c r="E97" s="40">
        <f>BY_Demands_Drivers!$G$83*I25</f>
        <v>1.705647702191794</v>
      </c>
      <c r="F97" s="15" t="str">
        <f>BY_Demands_Drivers!$H$83</f>
        <v>ILDRH</v>
      </c>
    </row>
    <row r="98" spans="2:6" x14ac:dyDescent="0.3">
      <c r="B98" s="15" t="s">
        <v>195</v>
      </c>
      <c r="C98">
        <v>2037</v>
      </c>
      <c r="D98" s="40">
        <f>BY_Demands_Drivers!$F$83*I26</f>
        <v>1.1448259363432089</v>
      </c>
      <c r="E98" s="40">
        <f>BY_Demands_Drivers!$G$83*I26</f>
        <v>1.7172389045148122</v>
      </c>
      <c r="F98" s="15" t="str">
        <f>BY_Demands_Drivers!$H$83</f>
        <v>ILDRH</v>
      </c>
    </row>
    <row r="99" spans="2:6" x14ac:dyDescent="0.3">
      <c r="B99" s="15" t="s">
        <v>195</v>
      </c>
      <c r="C99">
        <v>2038</v>
      </c>
      <c r="D99" s="40">
        <f>BY_Demands_Drivers!$F$83*I27</f>
        <v>1.1525534045585548</v>
      </c>
      <c r="E99" s="40">
        <f>BY_Demands_Drivers!$G$83*I27</f>
        <v>1.7288301068378309</v>
      </c>
      <c r="F99" s="15" t="str">
        <f>BY_Demands_Drivers!$H$83</f>
        <v>ILDRH</v>
      </c>
    </row>
    <row r="100" spans="2:6" x14ac:dyDescent="0.3">
      <c r="B100" s="15" t="s">
        <v>195</v>
      </c>
      <c r="C100">
        <v>2039</v>
      </c>
      <c r="D100" s="40">
        <f>BY_Demands_Drivers!$F$83*I28</f>
        <v>1.1602808727739002</v>
      </c>
      <c r="E100" s="40">
        <f>BY_Demands_Drivers!$G$83*I28</f>
        <v>1.7404213091608491</v>
      </c>
      <c r="F100" s="15" t="str">
        <f>BY_Demands_Drivers!$H$83</f>
        <v>ILDRH</v>
      </c>
    </row>
    <row r="101" spans="2:6" x14ac:dyDescent="0.3">
      <c r="B101" s="15" t="s">
        <v>195</v>
      </c>
      <c r="C101">
        <v>2040</v>
      </c>
      <c r="D101" s="40">
        <f>BY_Demands_Drivers!$F$83*I29</f>
        <v>1.1680083409892457</v>
      </c>
      <c r="E101" s="40">
        <f>BY_Demands_Drivers!$G$83*I29</f>
        <v>1.7520125114838672</v>
      </c>
      <c r="F101" s="15" t="str">
        <f>BY_Demands_Drivers!$H$83</f>
        <v>ILDRH</v>
      </c>
    </row>
    <row r="102" spans="2:6" x14ac:dyDescent="0.3">
      <c r="B102" s="15" t="s">
        <v>195</v>
      </c>
      <c r="C102">
        <v>2041</v>
      </c>
      <c r="D102" s="40">
        <f>BY_Demands_Drivers!$F$83*I30</f>
        <v>1.1737864497013053</v>
      </c>
      <c r="E102" s="40">
        <f>BY_Demands_Drivers!$G$83*I30</f>
        <v>1.7606796745519566</v>
      </c>
      <c r="F102" s="15" t="str">
        <f>BY_Demands_Drivers!$H$83</f>
        <v>ILDRH</v>
      </c>
    </row>
    <row r="103" spans="2:6" x14ac:dyDescent="0.3">
      <c r="B103" s="15" t="s">
        <v>195</v>
      </c>
      <c r="C103">
        <v>2042</v>
      </c>
      <c r="D103" s="40">
        <f>BY_Demands_Drivers!$F$83*I31</f>
        <v>1.1795645584133649</v>
      </c>
      <c r="E103" s="40">
        <f>BY_Demands_Drivers!$G$83*I31</f>
        <v>1.7693468376200461</v>
      </c>
      <c r="F103" s="15" t="str">
        <f>BY_Demands_Drivers!$H$83</f>
        <v>ILDRH</v>
      </c>
    </row>
    <row r="104" spans="2:6" x14ac:dyDescent="0.3">
      <c r="B104" s="15" t="s">
        <v>195</v>
      </c>
      <c r="C104">
        <v>2043</v>
      </c>
      <c r="D104" s="40">
        <f>BY_Demands_Drivers!$F$83*I32</f>
        <v>1.1853426671254246</v>
      </c>
      <c r="E104" s="40">
        <f>BY_Demands_Drivers!$G$83*I32</f>
        <v>1.7780140006881358</v>
      </c>
      <c r="F104" s="15" t="str">
        <f>BY_Demands_Drivers!$H$83</f>
        <v>ILDRH</v>
      </c>
    </row>
    <row r="105" spans="2:6" x14ac:dyDescent="0.3">
      <c r="B105" s="15" t="s">
        <v>195</v>
      </c>
      <c r="C105">
        <v>2044</v>
      </c>
      <c r="D105" s="40">
        <f>BY_Demands_Drivers!$F$83*I33</f>
        <v>1.1911207758374842</v>
      </c>
      <c r="E105" s="40">
        <f>BY_Demands_Drivers!$G$83*I33</f>
        <v>1.786681163756225</v>
      </c>
      <c r="F105" s="15" t="str">
        <f>BY_Demands_Drivers!$H$83</f>
        <v>ILDRH</v>
      </c>
    </row>
    <row r="106" spans="2:6" x14ac:dyDescent="0.3">
      <c r="B106" s="15" t="s">
        <v>195</v>
      </c>
      <c r="C106">
        <v>2045</v>
      </c>
      <c r="D106" s="40">
        <f>BY_Demands_Drivers!$F$83*I34</f>
        <v>1.1968988845495432</v>
      </c>
      <c r="E106" s="40">
        <f>BY_Demands_Drivers!$G$83*I34</f>
        <v>1.7953483268243136</v>
      </c>
      <c r="F106" s="15" t="str">
        <f>BY_Demands_Drivers!$H$83</f>
        <v>ILDRH</v>
      </c>
    </row>
    <row r="107" spans="2:6" x14ac:dyDescent="0.3">
      <c r="B107" s="15" t="s">
        <v>195</v>
      </c>
      <c r="C107">
        <v>2046</v>
      </c>
      <c r="D107" s="40">
        <f>BY_Demands_Drivers!$F$83*I35</f>
        <v>1.2024058092059227</v>
      </c>
      <c r="E107" s="40">
        <f>BY_Demands_Drivers!$G$83*I35</f>
        <v>1.8036087138088825</v>
      </c>
      <c r="F107" s="15" t="str">
        <f>BY_Demands_Drivers!$H$83</f>
        <v>ILDRH</v>
      </c>
    </row>
    <row r="108" spans="2:6" x14ac:dyDescent="0.3">
      <c r="B108" s="15" t="s">
        <v>195</v>
      </c>
      <c r="C108">
        <v>2047</v>
      </c>
      <c r="D108" s="40">
        <f>BY_Demands_Drivers!$F$83*I36</f>
        <v>1.2079127338623019</v>
      </c>
      <c r="E108" s="40">
        <f>BY_Demands_Drivers!$G$83*I36</f>
        <v>1.8118691007934515</v>
      </c>
      <c r="F108" s="15" t="str">
        <f>BY_Demands_Drivers!$H$83</f>
        <v>ILDRH</v>
      </c>
    </row>
    <row r="109" spans="2:6" x14ac:dyDescent="0.3">
      <c r="B109" s="15" t="s">
        <v>195</v>
      </c>
      <c r="C109">
        <v>2048</v>
      </c>
      <c r="D109" s="40">
        <f>BY_Demands_Drivers!$F$83*I37</f>
        <v>1.2134196585186812</v>
      </c>
      <c r="E109" s="40">
        <f>BY_Demands_Drivers!$G$83*I37</f>
        <v>1.8201294877780203</v>
      </c>
      <c r="F109" s="15" t="str">
        <f>BY_Demands_Drivers!$H$83</f>
        <v>ILDRH</v>
      </c>
    </row>
    <row r="110" spans="2:6" x14ac:dyDescent="0.3">
      <c r="B110" s="15" t="s">
        <v>195</v>
      </c>
      <c r="C110">
        <v>2049</v>
      </c>
      <c r="D110" s="40">
        <f>BY_Demands_Drivers!$F$83*I38</f>
        <v>1.2189265831750602</v>
      </c>
      <c r="E110" s="40">
        <f>BY_Demands_Drivers!$G$83*I38</f>
        <v>1.8283898747625891</v>
      </c>
      <c r="F110" s="15" t="str">
        <f>BY_Demands_Drivers!$H$83</f>
        <v>ILDRH</v>
      </c>
    </row>
    <row r="111" spans="2:6" x14ac:dyDescent="0.3">
      <c r="B111" s="15" t="s">
        <v>195</v>
      </c>
      <c r="C111" s="15">
        <v>2050</v>
      </c>
      <c r="D111" s="40">
        <f>BY_Demands_Drivers!$F$83*I39</f>
        <v>1.224433507831439</v>
      </c>
      <c r="E111" s="40">
        <f>BY_Demands_Drivers!$G$83*I39</f>
        <v>1.8366502617471572</v>
      </c>
      <c r="F111" s="15" t="str">
        <f>BY_Demands_Drivers!$H$83</f>
        <v>ILDRH</v>
      </c>
    </row>
    <row r="112" spans="2:6" x14ac:dyDescent="0.3">
      <c r="B112" s="15" t="s">
        <v>195</v>
      </c>
      <c r="C112">
        <v>2015</v>
      </c>
      <c r="D112" s="40">
        <f>BY_Demands_Drivers!$F$84*I4</f>
        <v>0.30299309371423294</v>
      </c>
      <c r="E112" s="40">
        <f>BY_Demands_Drivers!$G$84*I4</f>
        <v>0.45448964057134944</v>
      </c>
      <c r="F112" s="15" t="str">
        <f>BY_Demands_Drivers!$H$84</f>
        <v>ILDLA</v>
      </c>
    </row>
    <row r="113" spans="2:6" x14ac:dyDescent="0.3">
      <c r="B113" s="15" t="s">
        <v>195</v>
      </c>
      <c r="C113">
        <v>2016</v>
      </c>
      <c r="D113" s="40">
        <f>BY_Demands_Drivers!$F$84*I5</f>
        <v>0.31114627313854104</v>
      </c>
      <c r="E113" s="40">
        <f>BY_Demands_Drivers!$G$84*I5</f>
        <v>0.46671940970781151</v>
      </c>
      <c r="F113" s="15" t="str">
        <f>BY_Demands_Drivers!$H$84</f>
        <v>ILDLA</v>
      </c>
    </row>
    <row r="114" spans="2:6" x14ac:dyDescent="0.3">
      <c r="B114" s="15" t="s">
        <v>195</v>
      </c>
      <c r="C114">
        <v>2017</v>
      </c>
      <c r="D114" s="40">
        <f>BY_Demands_Drivers!$F$84*I6</f>
        <v>0.31929945256284908</v>
      </c>
      <c r="E114" s="40">
        <f>BY_Demands_Drivers!$G$84*I6</f>
        <v>0.47894917884427368</v>
      </c>
      <c r="F114" s="15" t="str">
        <f>BY_Demands_Drivers!$H$84</f>
        <v>ILDLA</v>
      </c>
    </row>
    <row r="115" spans="2:6" x14ac:dyDescent="0.3">
      <c r="B115" s="15" t="s">
        <v>195</v>
      </c>
      <c r="C115">
        <v>2018</v>
      </c>
      <c r="D115" s="40">
        <f>BY_Demands_Drivers!$F$84*I7</f>
        <v>0.32745263198715713</v>
      </c>
      <c r="E115" s="40">
        <f>BY_Demands_Drivers!$G$84*I7</f>
        <v>0.49117894798073569</v>
      </c>
      <c r="F115" s="15" t="str">
        <f>BY_Demands_Drivers!$H$84</f>
        <v>ILDLA</v>
      </c>
    </row>
    <row r="116" spans="2:6" x14ac:dyDescent="0.3">
      <c r="B116" s="15" t="s">
        <v>195</v>
      </c>
      <c r="C116">
        <v>2019</v>
      </c>
      <c r="D116" s="40">
        <f>BY_Demands_Drivers!$F$84*I8</f>
        <v>0.33560581141146523</v>
      </c>
      <c r="E116" s="40">
        <f>BY_Demands_Drivers!$G$84*I8</f>
        <v>0.50340871711719781</v>
      </c>
      <c r="F116" s="15" t="str">
        <f>BY_Demands_Drivers!$H$84</f>
        <v>ILDLA</v>
      </c>
    </row>
    <row r="117" spans="2:6" x14ac:dyDescent="0.3">
      <c r="B117" s="15" t="s">
        <v>195</v>
      </c>
      <c r="C117">
        <v>2020</v>
      </c>
      <c r="D117" s="40">
        <f>BY_Demands_Drivers!$F$84*I9</f>
        <v>0.34375899083577321</v>
      </c>
      <c r="E117" s="40">
        <f>BY_Demands_Drivers!$G$84*I9</f>
        <v>0.51563848625365982</v>
      </c>
      <c r="F117" s="15" t="str">
        <f>BY_Demands_Drivers!$H$84</f>
        <v>ILDLA</v>
      </c>
    </row>
    <row r="118" spans="2:6" x14ac:dyDescent="0.3">
      <c r="B118" s="15" t="s">
        <v>195</v>
      </c>
      <c r="C118">
        <v>2021</v>
      </c>
      <c r="D118" s="40">
        <f>BY_Demands_Drivers!$F$84*I10</f>
        <v>0.34739906662776859</v>
      </c>
      <c r="E118" s="40">
        <f>BY_Demands_Drivers!$G$84*I10</f>
        <v>0.52109859994165286</v>
      </c>
      <c r="F118" s="15" t="str">
        <f>BY_Demands_Drivers!$H$84</f>
        <v>ILDLA</v>
      </c>
    </row>
    <row r="119" spans="2:6" x14ac:dyDescent="0.3">
      <c r="B119" s="15" t="s">
        <v>195</v>
      </c>
      <c r="C119">
        <v>2022</v>
      </c>
      <c r="D119" s="40">
        <f>BY_Demands_Drivers!$F$84*I11</f>
        <v>0.35103914241976392</v>
      </c>
      <c r="E119" s="40">
        <f>BY_Demands_Drivers!$G$84*I11</f>
        <v>0.52655871362964579</v>
      </c>
      <c r="F119" s="15" t="str">
        <f>BY_Demands_Drivers!$H$84</f>
        <v>ILDLA</v>
      </c>
    </row>
    <row r="120" spans="2:6" x14ac:dyDescent="0.3">
      <c r="B120" s="15" t="s">
        <v>195</v>
      </c>
      <c r="C120">
        <v>2023</v>
      </c>
      <c r="D120" s="40">
        <f>BY_Demands_Drivers!$F$84*I12</f>
        <v>0.35467921821175924</v>
      </c>
      <c r="E120" s="40">
        <f>BY_Demands_Drivers!$G$84*I12</f>
        <v>0.53201882731763883</v>
      </c>
      <c r="F120" s="15" t="str">
        <f>BY_Demands_Drivers!$H$84</f>
        <v>ILDLA</v>
      </c>
    </row>
    <row r="121" spans="2:6" x14ac:dyDescent="0.3">
      <c r="B121" s="15" t="s">
        <v>195</v>
      </c>
      <c r="C121">
        <v>2024</v>
      </c>
      <c r="D121" s="40">
        <f>BY_Demands_Drivers!$F$84*I13</f>
        <v>0.35831929400375456</v>
      </c>
      <c r="E121" s="40">
        <f>BY_Demands_Drivers!$G$84*I13</f>
        <v>0.53747894100563187</v>
      </c>
      <c r="F121" s="15" t="str">
        <f>BY_Demands_Drivers!$H$84</f>
        <v>ILDLA</v>
      </c>
    </row>
    <row r="122" spans="2:6" x14ac:dyDescent="0.3">
      <c r="B122" s="15" t="s">
        <v>195</v>
      </c>
      <c r="C122">
        <v>2025</v>
      </c>
      <c r="D122" s="40">
        <f>BY_Demands_Drivers!$F$84*I14</f>
        <v>0.36195936979574989</v>
      </c>
      <c r="E122" s="40">
        <f>BY_Demands_Drivers!$G$84*I14</f>
        <v>0.5429390546936248</v>
      </c>
      <c r="F122" s="15" t="str">
        <f>BY_Demands_Drivers!$H$84</f>
        <v>ILDLA</v>
      </c>
    </row>
    <row r="123" spans="2:6" x14ac:dyDescent="0.3">
      <c r="B123" s="15" t="s">
        <v>195</v>
      </c>
      <c r="C123">
        <v>2026</v>
      </c>
      <c r="D123" s="40">
        <f>BY_Demands_Drivers!$F$84*I15</f>
        <v>0.36472155010973051</v>
      </c>
      <c r="E123" s="40">
        <f>BY_Demands_Drivers!$G$84*I15</f>
        <v>0.54708232516459576</v>
      </c>
      <c r="F123" s="15" t="str">
        <f>BY_Demands_Drivers!$H$84</f>
        <v>ILDLA</v>
      </c>
    </row>
    <row r="124" spans="2:6" x14ac:dyDescent="0.3">
      <c r="B124" s="15" t="s">
        <v>195</v>
      </c>
      <c r="C124">
        <v>2027</v>
      </c>
      <c r="D124" s="40">
        <f>BY_Demands_Drivers!$F$84*I16</f>
        <v>0.36748373042371119</v>
      </c>
      <c r="E124" s="40">
        <f>BY_Demands_Drivers!$G$84*I16</f>
        <v>0.55122559563556672</v>
      </c>
      <c r="F124" s="15" t="str">
        <f>BY_Demands_Drivers!$H$84</f>
        <v>ILDLA</v>
      </c>
    </row>
    <row r="125" spans="2:6" x14ac:dyDescent="0.3">
      <c r="B125" s="15" t="s">
        <v>195</v>
      </c>
      <c r="C125">
        <v>2028</v>
      </c>
      <c r="D125" s="40">
        <f>BY_Demands_Drivers!$F$84*I17</f>
        <v>0.37024591073769181</v>
      </c>
      <c r="E125" s="40">
        <f>BY_Demands_Drivers!$G$84*I17</f>
        <v>0.55536886610653768</v>
      </c>
      <c r="F125" s="15" t="str">
        <f>BY_Demands_Drivers!$H$84</f>
        <v>ILDLA</v>
      </c>
    </row>
    <row r="126" spans="2:6" x14ac:dyDescent="0.3">
      <c r="B126" s="15" t="s">
        <v>195</v>
      </c>
      <c r="C126">
        <v>2029</v>
      </c>
      <c r="D126" s="40">
        <f>BY_Demands_Drivers!$F$84*I18</f>
        <v>0.37300809105167243</v>
      </c>
      <c r="E126" s="40">
        <f>BY_Demands_Drivers!$G$84*I18</f>
        <v>0.55951213657750865</v>
      </c>
      <c r="F126" s="15" t="str">
        <f>BY_Demands_Drivers!$H$84</f>
        <v>ILDLA</v>
      </c>
    </row>
    <row r="127" spans="2:6" x14ac:dyDescent="0.3">
      <c r="B127" s="15" t="s">
        <v>195</v>
      </c>
      <c r="C127">
        <v>2030</v>
      </c>
      <c r="D127" s="40">
        <f>BY_Demands_Drivers!$F$84*I19</f>
        <v>0.375770271365653</v>
      </c>
      <c r="E127" s="40">
        <f>BY_Demands_Drivers!$G$84*I19</f>
        <v>0.5636554070484795</v>
      </c>
      <c r="F127" s="15" t="str">
        <f>BY_Demands_Drivers!$H$84</f>
        <v>ILDLA</v>
      </c>
    </row>
    <row r="128" spans="2:6" x14ac:dyDescent="0.3">
      <c r="B128" s="15" t="s">
        <v>195</v>
      </c>
      <c r="C128">
        <v>2031</v>
      </c>
      <c r="D128" s="40">
        <f>BY_Demands_Drivers!$F$84*I20</f>
        <v>0.37759942516206607</v>
      </c>
      <c r="E128" s="40">
        <f>BY_Demands_Drivers!$G$84*I20</f>
        <v>0.56639913774309902</v>
      </c>
      <c r="F128" s="15" t="str">
        <f>BY_Demands_Drivers!$H$84</f>
        <v>ILDLA</v>
      </c>
    </row>
    <row r="129" spans="2:6" x14ac:dyDescent="0.3">
      <c r="B129" s="15" t="s">
        <v>195</v>
      </c>
      <c r="C129">
        <v>2032</v>
      </c>
      <c r="D129" s="40">
        <f>BY_Demands_Drivers!$F$84*I21</f>
        <v>0.37942857895847915</v>
      </c>
      <c r="E129" s="40">
        <f>BY_Demands_Drivers!$G$84*I21</f>
        <v>0.56914286843771877</v>
      </c>
      <c r="F129" s="15" t="str">
        <f>BY_Demands_Drivers!$H$84</f>
        <v>ILDLA</v>
      </c>
    </row>
    <row r="130" spans="2:6" x14ac:dyDescent="0.3">
      <c r="B130" s="15" t="s">
        <v>195</v>
      </c>
      <c r="C130">
        <v>2033</v>
      </c>
      <c r="D130" s="40">
        <f>BY_Demands_Drivers!$F$84*I22</f>
        <v>0.38125773275489216</v>
      </c>
      <c r="E130" s="40">
        <f>BY_Demands_Drivers!$G$84*I22</f>
        <v>0.5718865991323383</v>
      </c>
      <c r="F130" s="15" t="str">
        <f>BY_Demands_Drivers!$H$84</f>
        <v>ILDLA</v>
      </c>
    </row>
    <row r="131" spans="2:6" x14ac:dyDescent="0.3">
      <c r="B131" s="15" t="s">
        <v>195</v>
      </c>
      <c r="C131">
        <v>2034</v>
      </c>
      <c r="D131" s="40">
        <f>BY_Demands_Drivers!$F$84*I23</f>
        <v>0.38308688655130518</v>
      </c>
      <c r="E131" s="40">
        <f>BY_Demands_Drivers!$G$84*I23</f>
        <v>0.57463032982695783</v>
      </c>
      <c r="F131" s="15" t="str">
        <f>BY_Demands_Drivers!$H$84</f>
        <v>ILDLA</v>
      </c>
    </row>
    <row r="132" spans="2:6" x14ac:dyDescent="0.3">
      <c r="B132" s="15" t="s">
        <v>195</v>
      </c>
      <c r="C132">
        <v>2035</v>
      </c>
      <c r="D132" s="40">
        <f>BY_Demands_Drivers!$F$84*I24</f>
        <v>0.38491604034771826</v>
      </c>
      <c r="E132" s="40">
        <f>BY_Demands_Drivers!$G$84*I24</f>
        <v>0.57737406052157736</v>
      </c>
      <c r="F132" s="15" t="str">
        <f>BY_Demands_Drivers!$H$84</f>
        <v>ILDLA</v>
      </c>
    </row>
    <row r="133" spans="2:6" x14ac:dyDescent="0.3">
      <c r="B133" s="15" t="s">
        <v>195</v>
      </c>
      <c r="C133">
        <v>2036</v>
      </c>
      <c r="D133" s="40">
        <f>BY_Demands_Drivers!$F$84*I25</f>
        <v>0.38754974217607591</v>
      </c>
      <c r="E133" s="40">
        <f>BY_Demands_Drivers!$G$84*I25</f>
        <v>0.58132461326411389</v>
      </c>
      <c r="F133" s="15" t="str">
        <f>BY_Demands_Drivers!$H$84</f>
        <v>ILDLA</v>
      </c>
    </row>
    <row r="134" spans="2:6" x14ac:dyDescent="0.3">
      <c r="B134" s="15" t="s">
        <v>195</v>
      </c>
      <c r="C134">
        <v>2037</v>
      </c>
      <c r="D134" s="40">
        <f>BY_Demands_Drivers!$F$84*I26</f>
        <v>0.3901834440044335</v>
      </c>
      <c r="E134" s="40">
        <f>BY_Demands_Drivers!$G$84*I26</f>
        <v>0.58527516600665019</v>
      </c>
      <c r="F134" s="15" t="str">
        <f>BY_Demands_Drivers!$H$84</f>
        <v>ILDLA</v>
      </c>
    </row>
    <row r="135" spans="2:6" x14ac:dyDescent="0.3">
      <c r="B135" s="15" t="s">
        <v>195</v>
      </c>
      <c r="C135">
        <v>2038</v>
      </c>
      <c r="D135" s="40">
        <f>BY_Demands_Drivers!$F$84*I27</f>
        <v>0.39281714583279115</v>
      </c>
      <c r="E135" s="40">
        <f>BY_Demands_Drivers!$G$84*I27</f>
        <v>0.58922571874918672</v>
      </c>
      <c r="F135" s="15" t="str">
        <f>BY_Demands_Drivers!$H$84</f>
        <v>ILDLA</v>
      </c>
    </row>
    <row r="136" spans="2:6" x14ac:dyDescent="0.3">
      <c r="B136" s="15" t="s">
        <v>195</v>
      </c>
      <c r="C136">
        <v>2039</v>
      </c>
      <c r="D136" s="40">
        <f>BY_Demands_Drivers!$F$84*I28</f>
        <v>0.39545084766114874</v>
      </c>
      <c r="E136" s="40">
        <f>BY_Demands_Drivers!$G$84*I28</f>
        <v>0.59317627149172314</v>
      </c>
      <c r="F136" s="15" t="str">
        <f>BY_Demands_Drivers!$H$84</f>
        <v>ILDLA</v>
      </c>
    </row>
    <row r="137" spans="2:6" x14ac:dyDescent="0.3">
      <c r="B137" s="15" t="s">
        <v>195</v>
      </c>
      <c r="C137">
        <v>2040</v>
      </c>
      <c r="D137" s="40">
        <f>BY_Demands_Drivers!$F$84*I29</f>
        <v>0.39808454948950633</v>
      </c>
      <c r="E137" s="40">
        <f>BY_Demands_Drivers!$G$84*I29</f>
        <v>0.59712682423425945</v>
      </c>
      <c r="F137" s="15" t="str">
        <f>BY_Demands_Drivers!$H$84</f>
        <v>ILDLA</v>
      </c>
    </row>
    <row r="138" spans="2:6" x14ac:dyDescent="0.3">
      <c r="B138" s="15" t="s">
        <v>195</v>
      </c>
      <c r="C138">
        <v>2041</v>
      </c>
      <c r="D138" s="40">
        <f>BY_Demands_Drivers!$F$84*I30</f>
        <v>0.40005386402504589</v>
      </c>
      <c r="E138" s="40">
        <f>BY_Demands_Drivers!$G$84*I30</f>
        <v>0.60008079603756892</v>
      </c>
      <c r="F138" s="15" t="str">
        <f>BY_Demands_Drivers!$H$84</f>
        <v>ILDLA</v>
      </c>
    </row>
    <row r="139" spans="2:6" x14ac:dyDescent="0.3">
      <c r="B139" s="15" t="s">
        <v>195</v>
      </c>
      <c r="C139">
        <v>2042</v>
      </c>
      <c r="D139" s="40">
        <f>BY_Demands_Drivers!$F$84*I31</f>
        <v>0.40202317856058556</v>
      </c>
      <c r="E139" s="40">
        <f>BY_Demands_Drivers!$G$84*I31</f>
        <v>0.60303476784087839</v>
      </c>
      <c r="F139" s="15" t="str">
        <f>BY_Demands_Drivers!$H$84</f>
        <v>ILDLA</v>
      </c>
    </row>
    <row r="140" spans="2:6" x14ac:dyDescent="0.3">
      <c r="B140" s="15" t="s">
        <v>195</v>
      </c>
      <c r="C140">
        <v>2043</v>
      </c>
      <c r="D140" s="40">
        <f>BY_Demands_Drivers!$F$84*I32</f>
        <v>0.40399249309612523</v>
      </c>
      <c r="E140" s="40">
        <f>BY_Demands_Drivers!$G$84*I32</f>
        <v>0.60598873964418787</v>
      </c>
      <c r="F140" s="15" t="str">
        <f>BY_Demands_Drivers!$H$84</f>
        <v>ILDLA</v>
      </c>
    </row>
    <row r="141" spans="2:6" x14ac:dyDescent="0.3">
      <c r="B141" s="15" t="s">
        <v>195</v>
      </c>
      <c r="C141">
        <v>2044</v>
      </c>
      <c r="D141" s="40">
        <f>BY_Demands_Drivers!$F$84*I33</f>
        <v>0.40596180763166484</v>
      </c>
      <c r="E141" s="40">
        <f>BY_Demands_Drivers!$G$84*I33</f>
        <v>0.60894271144749723</v>
      </c>
      <c r="F141" s="15" t="str">
        <f>BY_Demands_Drivers!$H$84</f>
        <v>ILDLA</v>
      </c>
    </row>
    <row r="142" spans="2:6" x14ac:dyDescent="0.3">
      <c r="B142" s="15" t="s">
        <v>195</v>
      </c>
      <c r="C142">
        <v>2045</v>
      </c>
      <c r="D142" s="40">
        <f>BY_Demands_Drivers!$F$84*I34</f>
        <v>0.40793112216720429</v>
      </c>
      <c r="E142" s="40">
        <f>BY_Demands_Drivers!$G$84*I34</f>
        <v>0.61189668325080637</v>
      </c>
      <c r="F142" s="15" t="str">
        <f>BY_Demands_Drivers!$H$84</f>
        <v>ILDLA</v>
      </c>
    </row>
    <row r="143" spans="2:6" x14ac:dyDescent="0.3">
      <c r="B143" s="15" t="s">
        <v>195</v>
      </c>
      <c r="C143">
        <v>2046</v>
      </c>
      <c r="D143" s="40">
        <f>BY_Demands_Drivers!$F$84*I35</f>
        <v>0.40980801083655294</v>
      </c>
      <c r="E143" s="40">
        <f>BY_Demands_Drivers!$G$84*I35</f>
        <v>0.61471201625482941</v>
      </c>
      <c r="F143" s="15" t="str">
        <f>BY_Demands_Drivers!$H$84</f>
        <v>ILDLA</v>
      </c>
    </row>
    <row r="144" spans="2:6" x14ac:dyDescent="0.3">
      <c r="B144" s="15" t="s">
        <v>195</v>
      </c>
      <c r="C144">
        <v>2047</v>
      </c>
      <c r="D144" s="40">
        <f>BY_Demands_Drivers!$F$84*I36</f>
        <v>0.41168489950590154</v>
      </c>
      <c r="E144" s="40">
        <f>BY_Demands_Drivers!$G$84*I36</f>
        <v>0.61752734925885233</v>
      </c>
      <c r="F144" s="15" t="str">
        <f>BY_Demands_Drivers!$H$84</f>
        <v>ILDLA</v>
      </c>
    </row>
    <row r="145" spans="2:6" x14ac:dyDescent="0.3">
      <c r="B145" s="15" t="s">
        <v>195</v>
      </c>
      <c r="C145">
        <v>2048</v>
      </c>
      <c r="D145" s="40">
        <f>BY_Demands_Drivers!$F$84*I37</f>
        <v>0.41356178817525013</v>
      </c>
      <c r="E145" s="40">
        <f>BY_Demands_Drivers!$G$84*I37</f>
        <v>0.62034268226287514</v>
      </c>
      <c r="F145" s="15" t="str">
        <f>BY_Demands_Drivers!$H$84</f>
        <v>ILDLA</v>
      </c>
    </row>
    <row r="146" spans="2:6" x14ac:dyDescent="0.3">
      <c r="B146" s="15" t="s">
        <v>195</v>
      </c>
      <c r="C146">
        <v>2049</v>
      </c>
      <c r="D146" s="40">
        <f>BY_Demands_Drivers!$F$84*I38</f>
        <v>0.41543867684459873</v>
      </c>
      <c r="E146" s="40">
        <f>BY_Demands_Drivers!$G$84*I38</f>
        <v>0.62315801526689807</v>
      </c>
      <c r="F146" s="15" t="str">
        <f>BY_Demands_Drivers!$H$84</f>
        <v>ILDLA</v>
      </c>
    </row>
    <row r="147" spans="2:6" x14ac:dyDescent="0.3">
      <c r="B147" s="15" t="s">
        <v>195</v>
      </c>
      <c r="C147" s="15">
        <v>2050</v>
      </c>
      <c r="D147" s="40">
        <f>BY_Demands_Drivers!$F$84*I39</f>
        <v>0.41731556551394716</v>
      </c>
      <c r="E147" s="40">
        <f>BY_Demands_Drivers!$G$84*I39</f>
        <v>0.62597334827092077</v>
      </c>
      <c r="F147" s="15" t="str">
        <f>BY_Demands_Drivers!$H$84</f>
        <v>ILDLA</v>
      </c>
    </row>
    <row r="148" spans="2:6" x14ac:dyDescent="0.3">
      <c r="B148" s="15" t="s">
        <v>195</v>
      </c>
      <c r="C148">
        <v>2015</v>
      </c>
      <c r="D148" s="40">
        <f>BY_Demands_Drivers!$F$85*I4</f>
        <v>0.24582454476549259</v>
      </c>
      <c r="E148" s="40">
        <f>BY_Demands_Drivers!$G$85*I4</f>
        <v>0.36873681714823892</v>
      </c>
      <c r="F148" s="15" t="str">
        <f>BY_Demands_Drivers!$H$85</f>
        <v>ILDEM</v>
      </c>
    </row>
    <row r="149" spans="2:6" x14ac:dyDescent="0.3">
      <c r="B149" s="15" t="s">
        <v>195</v>
      </c>
      <c r="C149">
        <v>2016</v>
      </c>
      <c r="D149" s="40">
        <f>BY_Demands_Drivers!$F$85*I5</f>
        <v>0.25243938735415639</v>
      </c>
      <c r="E149" s="40">
        <f>BY_Demands_Drivers!$G$85*I5</f>
        <v>0.37865908103123458</v>
      </c>
      <c r="F149" s="15" t="str">
        <f>BY_Demands_Drivers!$H$85</f>
        <v>ILDEM</v>
      </c>
    </row>
    <row r="150" spans="2:6" x14ac:dyDescent="0.3">
      <c r="B150" s="15" t="s">
        <v>195</v>
      </c>
      <c r="C150">
        <v>2017</v>
      </c>
      <c r="D150" s="40">
        <f>BY_Demands_Drivers!$F$85*I6</f>
        <v>0.25905422994282018</v>
      </c>
      <c r="E150" s="40">
        <f>BY_Demands_Drivers!$G$85*I6</f>
        <v>0.38858134491423035</v>
      </c>
      <c r="F150" s="15" t="str">
        <f>BY_Demands_Drivers!$H$85</f>
        <v>ILDEM</v>
      </c>
    </row>
    <row r="151" spans="2:6" x14ac:dyDescent="0.3">
      <c r="B151" s="15" t="s">
        <v>195</v>
      </c>
      <c r="C151">
        <v>2018</v>
      </c>
      <c r="D151" s="40">
        <f>BY_Demands_Drivers!$F$85*I7</f>
        <v>0.26566907253148397</v>
      </c>
      <c r="E151" s="40">
        <f>BY_Demands_Drivers!$G$85*I7</f>
        <v>0.39850360879722596</v>
      </c>
      <c r="F151" s="15" t="str">
        <f>BY_Demands_Drivers!$H$85</f>
        <v>ILDEM</v>
      </c>
    </row>
    <row r="152" spans="2:6" x14ac:dyDescent="0.3">
      <c r="B152" s="15" t="s">
        <v>195</v>
      </c>
      <c r="C152">
        <v>2019</v>
      </c>
      <c r="D152" s="40">
        <f>BY_Demands_Drivers!$F$85*I8</f>
        <v>0.27228391512014777</v>
      </c>
      <c r="E152" s="40">
        <f>BY_Demands_Drivers!$G$85*I8</f>
        <v>0.40842587268022174</v>
      </c>
      <c r="F152" s="15" t="str">
        <f>BY_Demands_Drivers!$H$85</f>
        <v>ILDEM</v>
      </c>
    </row>
    <row r="153" spans="2:6" x14ac:dyDescent="0.3">
      <c r="B153" s="15" t="s">
        <v>195</v>
      </c>
      <c r="C153">
        <v>2020</v>
      </c>
      <c r="D153" s="40">
        <f>BY_Demands_Drivers!$F$85*I9</f>
        <v>0.27889875770881156</v>
      </c>
      <c r="E153" s="40">
        <f>BY_Demands_Drivers!$G$85*I9</f>
        <v>0.41834813656321734</v>
      </c>
      <c r="F153" s="15" t="str">
        <f>BY_Demands_Drivers!$H$85</f>
        <v>ILDEM</v>
      </c>
    </row>
    <row r="154" spans="2:6" x14ac:dyDescent="0.3">
      <c r="B154" s="15" t="s">
        <v>195</v>
      </c>
      <c r="C154">
        <v>2021</v>
      </c>
      <c r="D154" s="40">
        <f>BY_Demands_Drivers!$F$85*I10</f>
        <v>0.28185202625863232</v>
      </c>
      <c r="E154" s="40">
        <f>BY_Demands_Drivers!$G$85*I10</f>
        <v>0.4227780393879485</v>
      </c>
      <c r="F154" s="15" t="str">
        <f>BY_Demands_Drivers!$H$85</f>
        <v>ILDEM</v>
      </c>
    </row>
    <row r="155" spans="2:6" x14ac:dyDescent="0.3">
      <c r="B155" s="15" t="s">
        <v>195</v>
      </c>
      <c r="C155">
        <v>2022</v>
      </c>
      <c r="D155" s="40">
        <f>BY_Demands_Drivers!$F$85*I11</f>
        <v>0.28480529480845307</v>
      </c>
      <c r="E155" s="40">
        <f>BY_Demands_Drivers!$G$85*I11</f>
        <v>0.42720794221267966</v>
      </c>
      <c r="F155" s="15" t="str">
        <f>BY_Demands_Drivers!$H$85</f>
        <v>ILDEM</v>
      </c>
    </row>
    <row r="156" spans="2:6" x14ac:dyDescent="0.3">
      <c r="B156" s="15" t="s">
        <v>195</v>
      </c>
      <c r="C156">
        <v>2023</v>
      </c>
      <c r="D156" s="40">
        <f>BY_Demands_Drivers!$F$85*I12</f>
        <v>0.28775856335827388</v>
      </c>
      <c r="E156" s="40">
        <f>BY_Demands_Drivers!$G$85*I12</f>
        <v>0.43163784503741082</v>
      </c>
      <c r="F156" s="15" t="str">
        <f>BY_Demands_Drivers!$H$85</f>
        <v>ILDEM</v>
      </c>
    </row>
    <row r="157" spans="2:6" x14ac:dyDescent="0.3">
      <c r="B157" s="15" t="s">
        <v>195</v>
      </c>
      <c r="C157">
        <v>2024</v>
      </c>
      <c r="D157" s="40">
        <f>BY_Demands_Drivers!$F$85*I13</f>
        <v>0.29071183190809463</v>
      </c>
      <c r="E157" s="40">
        <f>BY_Demands_Drivers!$G$85*I13</f>
        <v>0.43606774786214197</v>
      </c>
      <c r="F157" s="15" t="str">
        <f>BY_Demands_Drivers!$H$85</f>
        <v>ILDEM</v>
      </c>
    </row>
    <row r="158" spans="2:6" x14ac:dyDescent="0.3">
      <c r="B158" s="15" t="s">
        <v>195</v>
      </c>
      <c r="C158">
        <v>2025</v>
      </c>
      <c r="D158" s="40">
        <f>BY_Demands_Drivers!$F$85*I14</f>
        <v>0.29366510045791538</v>
      </c>
      <c r="E158" s="40">
        <f>BY_Demands_Drivers!$G$85*I14</f>
        <v>0.44049765068687313</v>
      </c>
      <c r="F158" s="15" t="str">
        <f>BY_Demands_Drivers!$H$85</f>
        <v>ILDEM</v>
      </c>
    </row>
    <row r="159" spans="2:6" x14ac:dyDescent="0.3">
      <c r="B159" s="15" t="s">
        <v>195</v>
      </c>
      <c r="C159">
        <v>2026</v>
      </c>
      <c r="D159" s="40">
        <f>BY_Demands_Drivers!$F$85*I15</f>
        <v>0.29590611430387753</v>
      </c>
      <c r="E159" s="40">
        <f>BY_Demands_Drivers!$G$85*I15</f>
        <v>0.44385917145581633</v>
      </c>
      <c r="F159" s="15" t="str">
        <f>BY_Demands_Drivers!$H$85</f>
        <v>ILDEM</v>
      </c>
    </row>
    <row r="160" spans="2:6" x14ac:dyDescent="0.3">
      <c r="B160" s="15" t="s">
        <v>195</v>
      </c>
      <c r="C160">
        <v>2027</v>
      </c>
      <c r="D160" s="40">
        <f>BY_Demands_Drivers!$F$85*I16</f>
        <v>0.29814712814983968</v>
      </c>
      <c r="E160" s="40">
        <f>BY_Demands_Drivers!$G$85*I16</f>
        <v>0.44722069222475952</v>
      </c>
      <c r="F160" s="15" t="str">
        <f>BY_Demands_Drivers!$H$85</f>
        <v>ILDEM</v>
      </c>
    </row>
    <row r="161" spans="2:6" x14ac:dyDescent="0.3">
      <c r="B161" s="15" t="s">
        <v>195</v>
      </c>
      <c r="C161">
        <v>2028</v>
      </c>
      <c r="D161" s="40">
        <f>BY_Demands_Drivers!$F$85*I17</f>
        <v>0.30038814199580177</v>
      </c>
      <c r="E161" s="40">
        <f>BY_Demands_Drivers!$G$85*I17</f>
        <v>0.45058221299370271</v>
      </c>
      <c r="F161" s="15" t="str">
        <f>BY_Demands_Drivers!$H$85</f>
        <v>ILDEM</v>
      </c>
    </row>
    <row r="162" spans="2:6" x14ac:dyDescent="0.3">
      <c r="B162" s="15" t="s">
        <v>195</v>
      </c>
      <c r="C162">
        <v>2029</v>
      </c>
      <c r="D162" s="40">
        <f>BY_Demands_Drivers!$F$85*I18</f>
        <v>0.30262915584176392</v>
      </c>
      <c r="E162" s="40">
        <f>BY_Demands_Drivers!$G$85*I18</f>
        <v>0.45394373376264591</v>
      </c>
      <c r="F162" s="15" t="str">
        <f>BY_Demands_Drivers!$H$85</f>
        <v>ILDEM</v>
      </c>
    </row>
    <row r="163" spans="2:6" x14ac:dyDescent="0.3">
      <c r="B163" s="15" t="s">
        <v>195</v>
      </c>
      <c r="C163">
        <v>2030</v>
      </c>
      <c r="D163" s="40">
        <f>BY_Demands_Drivers!$F$85*I19</f>
        <v>0.30487016968772601</v>
      </c>
      <c r="E163" s="40">
        <f>BY_Demands_Drivers!$G$85*I19</f>
        <v>0.45730525453158899</v>
      </c>
      <c r="F163" s="15" t="str">
        <f>BY_Demands_Drivers!$H$85</f>
        <v>ILDEM</v>
      </c>
    </row>
    <row r="164" spans="2:6" x14ac:dyDescent="0.3">
      <c r="B164" s="15" t="s">
        <v>195</v>
      </c>
      <c r="C164">
        <v>2031</v>
      </c>
      <c r="D164" s="40">
        <f>BY_Demands_Drivers!$F$85*I20</f>
        <v>0.30635419988061674</v>
      </c>
      <c r="E164" s="40">
        <f>BY_Demands_Drivers!$G$85*I20</f>
        <v>0.45953129982092517</v>
      </c>
      <c r="F164" s="15" t="str">
        <f>BY_Demands_Drivers!$H$85</f>
        <v>ILDEM</v>
      </c>
    </row>
    <row r="165" spans="2:6" x14ac:dyDescent="0.3">
      <c r="B165" s="15" t="s">
        <v>195</v>
      </c>
      <c r="C165">
        <v>2032</v>
      </c>
      <c r="D165" s="40">
        <f>BY_Demands_Drivers!$F$85*I21</f>
        <v>0.30783823007350758</v>
      </c>
      <c r="E165" s="40">
        <f>BY_Demands_Drivers!$G$85*I21</f>
        <v>0.4617573451102614</v>
      </c>
      <c r="F165" s="15" t="str">
        <f>BY_Demands_Drivers!$H$85</f>
        <v>ILDEM</v>
      </c>
    </row>
    <row r="166" spans="2:6" x14ac:dyDescent="0.3">
      <c r="B166" s="15" t="s">
        <v>195</v>
      </c>
      <c r="C166">
        <v>2033</v>
      </c>
      <c r="D166" s="40">
        <f>BY_Demands_Drivers!$F$85*I22</f>
        <v>0.30932226026639836</v>
      </c>
      <c r="E166" s="40">
        <f>BY_Demands_Drivers!$G$85*I22</f>
        <v>0.46398339039959757</v>
      </c>
      <c r="F166" s="15" t="str">
        <f>BY_Demands_Drivers!$H$85</f>
        <v>ILDEM</v>
      </c>
    </row>
    <row r="167" spans="2:6" x14ac:dyDescent="0.3">
      <c r="B167" s="15" t="s">
        <v>195</v>
      </c>
      <c r="C167">
        <v>2034</v>
      </c>
      <c r="D167" s="40">
        <f>BY_Demands_Drivers!$F$85*I23</f>
        <v>0.31080629045928915</v>
      </c>
      <c r="E167" s="40">
        <f>BY_Demands_Drivers!$G$85*I23</f>
        <v>0.46620943568893375</v>
      </c>
      <c r="F167" s="15" t="str">
        <f>BY_Demands_Drivers!$H$85</f>
        <v>ILDEM</v>
      </c>
    </row>
    <row r="168" spans="2:6" x14ac:dyDescent="0.3">
      <c r="B168" s="15" t="s">
        <v>195</v>
      </c>
      <c r="C168">
        <v>2035</v>
      </c>
      <c r="D168" s="40">
        <f>BY_Demands_Drivers!$F$85*I24</f>
        <v>0.31229032065217993</v>
      </c>
      <c r="E168" s="40">
        <f>BY_Demands_Drivers!$G$85*I24</f>
        <v>0.46843548097826992</v>
      </c>
      <c r="F168" s="15" t="str">
        <f>BY_Demands_Drivers!$H$85</f>
        <v>ILDEM</v>
      </c>
    </row>
    <row r="169" spans="2:6" x14ac:dyDescent="0.3">
      <c r="B169" s="15" t="s">
        <v>195</v>
      </c>
      <c r="C169">
        <v>2036</v>
      </c>
      <c r="D169" s="40">
        <f>BY_Demands_Drivers!$F$85*I25</f>
        <v>0.31442709725347989</v>
      </c>
      <c r="E169" s="40">
        <f>BY_Demands_Drivers!$G$85*I25</f>
        <v>0.47164064588021987</v>
      </c>
      <c r="F169" s="15" t="str">
        <f>BY_Demands_Drivers!$H$85</f>
        <v>ILDEM</v>
      </c>
    </row>
    <row r="170" spans="2:6" x14ac:dyDescent="0.3">
      <c r="B170" s="15" t="s">
        <v>195</v>
      </c>
      <c r="C170">
        <v>2037</v>
      </c>
      <c r="D170" s="40">
        <f>BY_Demands_Drivers!$F$85*I26</f>
        <v>0.31656387385477985</v>
      </c>
      <c r="E170" s="40">
        <f>BY_Demands_Drivers!$G$85*I26</f>
        <v>0.47484581078216981</v>
      </c>
      <c r="F170" s="15" t="str">
        <f>BY_Demands_Drivers!$H$85</f>
        <v>ILDEM</v>
      </c>
    </row>
    <row r="171" spans="2:6" x14ac:dyDescent="0.3">
      <c r="B171" s="15" t="s">
        <v>195</v>
      </c>
      <c r="C171">
        <v>2038</v>
      </c>
      <c r="D171" s="40">
        <f>BY_Demands_Drivers!$F$85*I27</f>
        <v>0.31870065045607981</v>
      </c>
      <c r="E171" s="40">
        <f>BY_Demands_Drivers!$G$85*I27</f>
        <v>0.47805097568411975</v>
      </c>
      <c r="F171" s="15" t="str">
        <f>BY_Demands_Drivers!$H$85</f>
        <v>ILDEM</v>
      </c>
    </row>
    <row r="172" spans="2:6" x14ac:dyDescent="0.3">
      <c r="B172" s="15" t="s">
        <v>195</v>
      </c>
      <c r="C172">
        <v>2039</v>
      </c>
      <c r="D172" s="40">
        <f>BY_Demands_Drivers!$F$85*I28</f>
        <v>0.32083742705737978</v>
      </c>
      <c r="E172" s="40">
        <f>BY_Demands_Drivers!$G$85*I28</f>
        <v>0.48125614058606964</v>
      </c>
      <c r="F172" s="15" t="str">
        <f>BY_Demands_Drivers!$H$85</f>
        <v>ILDEM</v>
      </c>
    </row>
    <row r="173" spans="2:6" x14ac:dyDescent="0.3">
      <c r="B173" s="15" t="s">
        <v>195</v>
      </c>
      <c r="C173">
        <v>2040</v>
      </c>
      <c r="D173" s="40">
        <f>BY_Demands_Drivers!$F$85*I29</f>
        <v>0.32297420365867968</v>
      </c>
      <c r="E173" s="40">
        <f>BY_Demands_Drivers!$G$85*I29</f>
        <v>0.48446130548801958</v>
      </c>
      <c r="F173" s="15" t="str">
        <f>BY_Demands_Drivers!$H$85</f>
        <v>ILDEM</v>
      </c>
    </row>
    <row r="174" spans="2:6" x14ac:dyDescent="0.3">
      <c r="B174" s="15" t="s">
        <v>195</v>
      </c>
      <c r="C174">
        <v>2041</v>
      </c>
      <c r="D174" s="40">
        <f>BY_Demands_Drivers!$F$85*I30</f>
        <v>0.32457194914939264</v>
      </c>
      <c r="E174" s="40">
        <f>BY_Demands_Drivers!$G$85*I30</f>
        <v>0.48685792372408898</v>
      </c>
      <c r="F174" s="15" t="str">
        <f>BY_Demands_Drivers!$H$85</f>
        <v>ILDEM</v>
      </c>
    </row>
    <row r="175" spans="2:6" x14ac:dyDescent="0.3">
      <c r="B175" s="15" t="s">
        <v>195</v>
      </c>
      <c r="C175">
        <v>2042</v>
      </c>
      <c r="D175" s="40">
        <f>BY_Demands_Drivers!$F$85*I31</f>
        <v>0.32616969464010565</v>
      </c>
      <c r="E175" s="40">
        <f>BY_Demands_Drivers!$G$85*I31</f>
        <v>0.48925454196015855</v>
      </c>
      <c r="F175" s="15" t="str">
        <f>BY_Demands_Drivers!$H$85</f>
        <v>ILDEM</v>
      </c>
    </row>
    <row r="176" spans="2:6" x14ac:dyDescent="0.3">
      <c r="B176" s="15" t="s">
        <v>195</v>
      </c>
      <c r="C176">
        <v>2043</v>
      </c>
      <c r="D176" s="40">
        <f>BY_Demands_Drivers!$F$85*I32</f>
        <v>0.32776744013081871</v>
      </c>
      <c r="E176" s="40">
        <f>BY_Demands_Drivers!$G$85*I32</f>
        <v>0.49165116019622807</v>
      </c>
      <c r="F176" s="15" t="str">
        <f>BY_Demands_Drivers!$H$85</f>
        <v>ILDEM</v>
      </c>
    </row>
    <row r="177" spans="2:6" x14ac:dyDescent="0.3">
      <c r="B177" s="15" t="s">
        <v>195</v>
      </c>
      <c r="C177">
        <v>2044</v>
      </c>
      <c r="D177" s="40">
        <f>BY_Demands_Drivers!$F$85*I33</f>
        <v>0.32936518562153166</v>
      </c>
      <c r="E177" s="40">
        <f>BY_Demands_Drivers!$G$85*I33</f>
        <v>0.49404777843229752</v>
      </c>
      <c r="F177" s="15" t="str">
        <f>BY_Demands_Drivers!$H$85</f>
        <v>ILDEM</v>
      </c>
    </row>
    <row r="178" spans="2:6" x14ac:dyDescent="0.3">
      <c r="B178" s="15" t="s">
        <v>195</v>
      </c>
      <c r="C178">
        <v>2045</v>
      </c>
      <c r="D178" s="40">
        <f>BY_Demands_Drivers!$F$85*I34</f>
        <v>0.33096293111224451</v>
      </c>
      <c r="E178" s="40">
        <f>BY_Demands_Drivers!$G$85*I34</f>
        <v>0.49644439666836682</v>
      </c>
      <c r="F178" s="15" t="str">
        <f>BY_Demands_Drivers!$H$85</f>
        <v>ILDEM</v>
      </c>
    </row>
    <row r="179" spans="2:6" x14ac:dyDescent="0.3">
      <c r="B179" s="15" t="s">
        <v>195</v>
      </c>
      <c r="C179">
        <v>2046</v>
      </c>
      <c r="D179" s="40">
        <f>BY_Demands_Drivers!$F$85*I35</f>
        <v>0.33248568959185953</v>
      </c>
      <c r="E179" s="40">
        <f>BY_Demands_Drivers!$G$85*I35</f>
        <v>0.49872853438778936</v>
      </c>
      <c r="F179" s="15" t="str">
        <f>BY_Demands_Drivers!$H$85</f>
        <v>ILDEM</v>
      </c>
    </row>
    <row r="180" spans="2:6" x14ac:dyDescent="0.3">
      <c r="B180" s="15" t="s">
        <v>195</v>
      </c>
      <c r="C180">
        <v>2047</v>
      </c>
      <c r="D180" s="40">
        <f>BY_Demands_Drivers!$F$85*I36</f>
        <v>0.33400844807147456</v>
      </c>
      <c r="E180" s="40">
        <f>BY_Demands_Drivers!$G$85*I36</f>
        <v>0.5010126721072119</v>
      </c>
      <c r="F180" s="15" t="str">
        <f>BY_Demands_Drivers!$H$85</f>
        <v>ILDEM</v>
      </c>
    </row>
    <row r="181" spans="2:6" x14ac:dyDescent="0.3">
      <c r="B181" s="15" t="s">
        <v>195</v>
      </c>
      <c r="C181">
        <v>2048</v>
      </c>
      <c r="D181" s="40">
        <f>BY_Demands_Drivers!$F$85*I37</f>
        <v>0.33553120655108953</v>
      </c>
      <c r="E181" s="40">
        <f>BY_Demands_Drivers!$G$85*I37</f>
        <v>0.50329680982663438</v>
      </c>
      <c r="F181" s="15" t="str">
        <f>BY_Demands_Drivers!$H$85</f>
        <v>ILDEM</v>
      </c>
    </row>
    <row r="182" spans="2:6" x14ac:dyDescent="0.3">
      <c r="B182" s="15" t="s">
        <v>195</v>
      </c>
      <c r="C182">
        <v>2049</v>
      </c>
      <c r="D182" s="40">
        <f>BY_Demands_Drivers!$F$85*I38</f>
        <v>0.33705396503070456</v>
      </c>
      <c r="E182" s="40">
        <f>BY_Demands_Drivers!$G$85*I38</f>
        <v>0.50558094754605687</v>
      </c>
      <c r="F182" s="15" t="str">
        <f>BY_Demands_Drivers!$H$85</f>
        <v>ILDEM</v>
      </c>
    </row>
    <row r="183" spans="2:6" x14ac:dyDescent="0.3">
      <c r="B183" s="15" t="s">
        <v>195</v>
      </c>
      <c r="C183" s="15">
        <v>2050</v>
      </c>
      <c r="D183" s="40">
        <f>BY_Demands_Drivers!$F$85*I39</f>
        <v>0.33857672351031942</v>
      </c>
      <c r="E183" s="40">
        <f>BY_Demands_Drivers!$G$85*I39</f>
        <v>0.50786508526547924</v>
      </c>
      <c r="F183" s="15" t="str">
        <f>BY_Demands_Drivers!$H$85</f>
        <v>ILDEM</v>
      </c>
    </row>
    <row r="184" spans="2:6" x14ac:dyDescent="0.3">
      <c r="B184" s="15" t="s">
        <v>195</v>
      </c>
      <c r="C184">
        <v>2015</v>
      </c>
      <c r="D184" s="40">
        <f>BY_Demands_Drivers!$F$86*I4</f>
        <v>0</v>
      </c>
      <c r="E184" s="40">
        <f>BY_Demands_Drivers!$G$86*I4</f>
        <v>0</v>
      </c>
      <c r="F184" s="15" t="str">
        <f>BY_Demands_Drivers!$H$86</f>
        <v>ILDTF</v>
      </c>
    </row>
    <row r="185" spans="2:6" x14ac:dyDescent="0.3">
      <c r="B185" s="15" t="s">
        <v>195</v>
      </c>
      <c r="C185">
        <v>2016</v>
      </c>
      <c r="D185" s="40">
        <f>BY_Demands_Drivers!$F$86*I5</f>
        <v>0</v>
      </c>
      <c r="E185" s="40">
        <f>BY_Demands_Drivers!$G$86*I5</f>
        <v>0</v>
      </c>
      <c r="F185" s="15" t="str">
        <f>BY_Demands_Drivers!$H$86</f>
        <v>ILDTF</v>
      </c>
    </row>
    <row r="186" spans="2:6" x14ac:dyDescent="0.3">
      <c r="B186" s="15" t="s">
        <v>195</v>
      </c>
      <c r="C186">
        <v>2017</v>
      </c>
      <c r="D186" s="40">
        <f>BY_Demands_Drivers!$F$86*I6</f>
        <v>0</v>
      </c>
      <c r="E186" s="40">
        <f>BY_Demands_Drivers!$G$86*I6</f>
        <v>0</v>
      </c>
      <c r="F186" s="15" t="str">
        <f>BY_Demands_Drivers!$H$86</f>
        <v>ILDTF</v>
      </c>
    </row>
    <row r="187" spans="2:6" x14ac:dyDescent="0.3">
      <c r="B187" s="15" t="s">
        <v>195</v>
      </c>
      <c r="C187">
        <v>2018</v>
      </c>
      <c r="D187" s="40">
        <f>BY_Demands_Drivers!$F$86*I7</f>
        <v>0</v>
      </c>
      <c r="E187" s="40">
        <f>BY_Demands_Drivers!$G$86*I7</f>
        <v>0</v>
      </c>
      <c r="F187" s="15" t="str">
        <f>BY_Demands_Drivers!$H$86</f>
        <v>ILDTF</v>
      </c>
    </row>
    <row r="188" spans="2:6" x14ac:dyDescent="0.3">
      <c r="B188" s="15" t="s">
        <v>195</v>
      </c>
      <c r="C188">
        <v>2019</v>
      </c>
      <c r="D188" s="40">
        <f>BY_Demands_Drivers!$F$86*I8</f>
        <v>0</v>
      </c>
      <c r="E188" s="40">
        <f>BY_Demands_Drivers!$G$86*I8</f>
        <v>0</v>
      </c>
      <c r="F188" s="15" t="str">
        <f>BY_Demands_Drivers!$H$86</f>
        <v>ILDTF</v>
      </c>
    </row>
    <row r="189" spans="2:6" x14ac:dyDescent="0.3">
      <c r="B189" s="15" t="s">
        <v>195</v>
      </c>
      <c r="C189">
        <v>2020</v>
      </c>
      <c r="D189" s="40">
        <f>BY_Demands_Drivers!$F$86*I9</f>
        <v>0</v>
      </c>
      <c r="E189" s="40">
        <f>BY_Demands_Drivers!$G$86*I9</f>
        <v>0</v>
      </c>
      <c r="F189" s="15" t="str">
        <f>BY_Demands_Drivers!$H$86</f>
        <v>ILDTF</v>
      </c>
    </row>
    <row r="190" spans="2:6" x14ac:dyDescent="0.3">
      <c r="B190" s="15" t="s">
        <v>195</v>
      </c>
      <c r="C190">
        <v>2021</v>
      </c>
      <c r="D190" s="40">
        <f>BY_Demands_Drivers!$F$86*I10</f>
        <v>0</v>
      </c>
      <c r="E190" s="40">
        <f>BY_Demands_Drivers!$G$86*I10</f>
        <v>0</v>
      </c>
      <c r="F190" s="15" t="str">
        <f>BY_Demands_Drivers!$H$86</f>
        <v>ILDTF</v>
      </c>
    </row>
    <row r="191" spans="2:6" x14ac:dyDescent="0.3">
      <c r="B191" s="15" t="s">
        <v>195</v>
      </c>
      <c r="C191">
        <v>2022</v>
      </c>
      <c r="D191" s="40">
        <f>BY_Demands_Drivers!$F$86*I11</f>
        <v>0</v>
      </c>
      <c r="E191" s="40">
        <f>BY_Demands_Drivers!$G$86*I11</f>
        <v>0</v>
      </c>
      <c r="F191" s="15" t="str">
        <f>BY_Demands_Drivers!$H$86</f>
        <v>ILDTF</v>
      </c>
    </row>
    <row r="192" spans="2:6" x14ac:dyDescent="0.3">
      <c r="B192" s="15" t="s">
        <v>195</v>
      </c>
      <c r="C192">
        <v>2023</v>
      </c>
      <c r="D192" s="40">
        <f>BY_Demands_Drivers!$F$86*I12</f>
        <v>0</v>
      </c>
      <c r="E192" s="40">
        <f>BY_Demands_Drivers!$G$86*I12</f>
        <v>0</v>
      </c>
      <c r="F192" s="15" t="str">
        <f>BY_Demands_Drivers!$H$86</f>
        <v>ILDTF</v>
      </c>
    </row>
    <row r="193" spans="2:6" x14ac:dyDescent="0.3">
      <c r="B193" s="15" t="s">
        <v>195</v>
      </c>
      <c r="C193">
        <v>2024</v>
      </c>
      <c r="D193" s="40">
        <f>BY_Demands_Drivers!$F$86*I13</f>
        <v>0</v>
      </c>
      <c r="E193" s="40">
        <f>BY_Demands_Drivers!$G$86*I13</f>
        <v>0</v>
      </c>
      <c r="F193" s="15" t="str">
        <f>BY_Demands_Drivers!$H$86</f>
        <v>ILDTF</v>
      </c>
    </row>
    <row r="194" spans="2:6" x14ac:dyDescent="0.3">
      <c r="B194" s="15" t="s">
        <v>195</v>
      </c>
      <c r="C194">
        <v>2025</v>
      </c>
      <c r="D194" s="40">
        <f>BY_Demands_Drivers!$F$86*I14</f>
        <v>0</v>
      </c>
      <c r="E194" s="40">
        <f>BY_Demands_Drivers!$G$86*I14</f>
        <v>0</v>
      </c>
      <c r="F194" s="15" t="str">
        <f>BY_Demands_Drivers!$H$86</f>
        <v>ILDTF</v>
      </c>
    </row>
    <row r="195" spans="2:6" x14ac:dyDescent="0.3">
      <c r="B195" s="15" t="s">
        <v>195</v>
      </c>
      <c r="C195">
        <v>2026</v>
      </c>
      <c r="D195" s="40">
        <f>BY_Demands_Drivers!$F$86*I15</f>
        <v>0</v>
      </c>
      <c r="E195" s="40">
        <f>BY_Demands_Drivers!$G$86*I15</f>
        <v>0</v>
      </c>
      <c r="F195" s="15" t="str">
        <f>BY_Demands_Drivers!$H$86</f>
        <v>ILDTF</v>
      </c>
    </row>
    <row r="196" spans="2:6" x14ac:dyDescent="0.3">
      <c r="B196" s="15" t="s">
        <v>195</v>
      </c>
      <c r="C196">
        <v>2027</v>
      </c>
      <c r="D196" s="40">
        <f>BY_Demands_Drivers!$F$86*I16</f>
        <v>0</v>
      </c>
      <c r="E196" s="40">
        <f>BY_Demands_Drivers!$G$86*I16</f>
        <v>0</v>
      </c>
      <c r="F196" s="15" t="str">
        <f>BY_Demands_Drivers!$H$86</f>
        <v>ILDTF</v>
      </c>
    </row>
    <row r="197" spans="2:6" x14ac:dyDescent="0.3">
      <c r="B197" s="15" t="s">
        <v>195</v>
      </c>
      <c r="C197">
        <v>2028</v>
      </c>
      <c r="D197" s="40">
        <f>BY_Demands_Drivers!$F$86*I17</f>
        <v>0</v>
      </c>
      <c r="E197" s="40">
        <f>BY_Demands_Drivers!$G$86*I17</f>
        <v>0</v>
      </c>
      <c r="F197" s="15" t="str">
        <f>BY_Demands_Drivers!$H$86</f>
        <v>ILDTF</v>
      </c>
    </row>
    <row r="198" spans="2:6" x14ac:dyDescent="0.3">
      <c r="B198" s="15" t="s">
        <v>195</v>
      </c>
      <c r="C198">
        <v>2029</v>
      </c>
      <c r="D198" s="40">
        <f>BY_Demands_Drivers!$F$86*I18</f>
        <v>0</v>
      </c>
      <c r="E198" s="40">
        <f>BY_Demands_Drivers!$G$86*I18</f>
        <v>0</v>
      </c>
      <c r="F198" s="15" t="str">
        <f>BY_Demands_Drivers!$H$86</f>
        <v>ILDTF</v>
      </c>
    </row>
    <row r="199" spans="2:6" x14ac:dyDescent="0.3">
      <c r="B199" s="15" t="s">
        <v>195</v>
      </c>
      <c r="C199">
        <v>2030</v>
      </c>
      <c r="D199" s="40">
        <f>BY_Demands_Drivers!$F$86*I19</f>
        <v>0</v>
      </c>
      <c r="E199" s="40">
        <f>BY_Demands_Drivers!$G$86*I19</f>
        <v>0</v>
      </c>
      <c r="F199" s="15" t="str">
        <f>BY_Demands_Drivers!$H$86</f>
        <v>ILDTF</v>
      </c>
    </row>
    <row r="200" spans="2:6" x14ac:dyDescent="0.3">
      <c r="B200" s="15" t="s">
        <v>195</v>
      </c>
      <c r="C200">
        <v>2031</v>
      </c>
      <c r="D200" s="40">
        <f>BY_Demands_Drivers!$F$86*I20</f>
        <v>0</v>
      </c>
      <c r="E200" s="40">
        <f>BY_Demands_Drivers!$G$86*I20</f>
        <v>0</v>
      </c>
      <c r="F200" s="15" t="str">
        <f>BY_Demands_Drivers!$H$86</f>
        <v>ILDTF</v>
      </c>
    </row>
    <row r="201" spans="2:6" x14ac:dyDescent="0.3">
      <c r="B201" s="15" t="s">
        <v>195</v>
      </c>
      <c r="C201">
        <v>2032</v>
      </c>
      <c r="D201" s="40">
        <f>BY_Demands_Drivers!$F$86*I21</f>
        <v>0</v>
      </c>
      <c r="E201" s="40">
        <f>BY_Demands_Drivers!$G$86*I21</f>
        <v>0</v>
      </c>
      <c r="F201" s="15" t="str">
        <f>BY_Demands_Drivers!$H$86</f>
        <v>ILDTF</v>
      </c>
    </row>
    <row r="202" spans="2:6" x14ac:dyDescent="0.3">
      <c r="B202" s="15" t="s">
        <v>195</v>
      </c>
      <c r="C202">
        <v>2033</v>
      </c>
      <c r="D202" s="40">
        <f>BY_Demands_Drivers!$F$86*I22</f>
        <v>0</v>
      </c>
      <c r="E202" s="40">
        <f>BY_Demands_Drivers!$G$86*I22</f>
        <v>0</v>
      </c>
      <c r="F202" s="15" t="str">
        <f>BY_Demands_Drivers!$H$86</f>
        <v>ILDTF</v>
      </c>
    </row>
    <row r="203" spans="2:6" x14ac:dyDescent="0.3">
      <c r="B203" s="15" t="s">
        <v>195</v>
      </c>
      <c r="C203">
        <v>2034</v>
      </c>
      <c r="D203" s="40">
        <f>BY_Demands_Drivers!$F$86*I23</f>
        <v>0</v>
      </c>
      <c r="E203" s="40">
        <f>BY_Demands_Drivers!$G$86*I23</f>
        <v>0</v>
      </c>
      <c r="F203" s="15" t="str">
        <f>BY_Demands_Drivers!$H$86</f>
        <v>ILDTF</v>
      </c>
    </row>
    <row r="204" spans="2:6" x14ac:dyDescent="0.3">
      <c r="B204" s="15" t="s">
        <v>195</v>
      </c>
      <c r="C204">
        <v>2035</v>
      </c>
      <c r="D204" s="40">
        <f>BY_Demands_Drivers!$F$86*I24</f>
        <v>0</v>
      </c>
      <c r="E204" s="40">
        <f>BY_Demands_Drivers!$G$86*I24</f>
        <v>0</v>
      </c>
      <c r="F204" s="15" t="str">
        <f>BY_Demands_Drivers!$H$86</f>
        <v>ILDTF</v>
      </c>
    </row>
    <row r="205" spans="2:6" x14ac:dyDescent="0.3">
      <c r="B205" s="15" t="s">
        <v>195</v>
      </c>
      <c r="C205">
        <v>2036</v>
      </c>
      <c r="D205" s="40">
        <f>BY_Demands_Drivers!$F$86*I25</f>
        <v>0</v>
      </c>
      <c r="E205" s="40">
        <f>BY_Demands_Drivers!$G$86*I25</f>
        <v>0</v>
      </c>
      <c r="F205" s="15" t="str">
        <f>BY_Demands_Drivers!$H$86</f>
        <v>ILDTF</v>
      </c>
    </row>
    <row r="206" spans="2:6" x14ac:dyDescent="0.3">
      <c r="B206" s="15" t="s">
        <v>195</v>
      </c>
      <c r="C206">
        <v>2037</v>
      </c>
      <c r="D206" s="40">
        <f>BY_Demands_Drivers!$F$86*I26</f>
        <v>0</v>
      </c>
      <c r="E206" s="40">
        <f>BY_Demands_Drivers!$G$86*I26</f>
        <v>0</v>
      </c>
      <c r="F206" s="15" t="str">
        <f>BY_Demands_Drivers!$H$86</f>
        <v>ILDTF</v>
      </c>
    </row>
    <row r="207" spans="2:6" x14ac:dyDescent="0.3">
      <c r="B207" s="15" t="s">
        <v>195</v>
      </c>
      <c r="C207">
        <v>2038</v>
      </c>
      <c r="D207" s="40">
        <f>BY_Demands_Drivers!$F$86*I27</f>
        <v>0</v>
      </c>
      <c r="E207" s="40">
        <f>BY_Demands_Drivers!$G$86*I27</f>
        <v>0</v>
      </c>
      <c r="F207" s="15" t="str">
        <f>BY_Demands_Drivers!$H$86</f>
        <v>ILDTF</v>
      </c>
    </row>
    <row r="208" spans="2:6" x14ac:dyDescent="0.3">
      <c r="B208" s="15" t="s">
        <v>195</v>
      </c>
      <c r="C208">
        <v>2039</v>
      </c>
      <c r="D208" s="40">
        <f>BY_Demands_Drivers!$F$86*I28</f>
        <v>0</v>
      </c>
      <c r="E208" s="40">
        <f>BY_Demands_Drivers!$G$86*I28</f>
        <v>0</v>
      </c>
      <c r="F208" s="15" t="str">
        <f>BY_Demands_Drivers!$H$86</f>
        <v>ILDTF</v>
      </c>
    </row>
    <row r="209" spans="2:6" x14ac:dyDescent="0.3">
      <c r="B209" s="15" t="s">
        <v>195</v>
      </c>
      <c r="C209">
        <v>2040</v>
      </c>
      <c r="D209" s="40">
        <f>BY_Demands_Drivers!$F$86*I29</f>
        <v>0</v>
      </c>
      <c r="E209" s="40">
        <f>BY_Demands_Drivers!$G$86*I29</f>
        <v>0</v>
      </c>
      <c r="F209" s="15" t="str">
        <f>BY_Demands_Drivers!$H$86</f>
        <v>ILDTF</v>
      </c>
    </row>
    <row r="210" spans="2:6" x14ac:dyDescent="0.3">
      <c r="B210" s="15" t="s">
        <v>195</v>
      </c>
      <c r="C210">
        <v>2041</v>
      </c>
      <c r="D210" s="40">
        <f>BY_Demands_Drivers!$F$86*I30</f>
        <v>0</v>
      </c>
      <c r="E210" s="40">
        <f>BY_Demands_Drivers!$G$86*I30</f>
        <v>0</v>
      </c>
      <c r="F210" s="15" t="str">
        <f>BY_Demands_Drivers!$H$86</f>
        <v>ILDTF</v>
      </c>
    </row>
    <row r="211" spans="2:6" x14ac:dyDescent="0.3">
      <c r="B211" s="15" t="s">
        <v>195</v>
      </c>
      <c r="C211">
        <v>2042</v>
      </c>
      <c r="D211" s="40">
        <f>BY_Demands_Drivers!$F$86*I31</f>
        <v>0</v>
      </c>
      <c r="E211" s="40">
        <f>BY_Demands_Drivers!$G$86*I31</f>
        <v>0</v>
      </c>
      <c r="F211" s="15" t="str">
        <f>BY_Demands_Drivers!$H$86</f>
        <v>ILDTF</v>
      </c>
    </row>
    <row r="212" spans="2:6" x14ac:dyDescent="0.3">
      <c r="B212" s="15" t="s">
        <v>195</v>
      </c>
      <c r="C212">
        <v>2043</v>
      </c>
      <c r="D212" s="40">
        <f>BY_Demands_Drivers!$F$86*I32</f>
        <v>0</v>
      </c>
      <c r="E212" s="40">
        <f>BY_Demands_Drivers!$G$86*I32</f>
        <v>0</v>
      </c>
      <c r="F212" s="15" t="str">
        <f>BY_Demands_Drivers!$H$86</f>
        <v>ILDTF</v>
      </c>
    </row>
    <row r="213" spans="2:6" x14ac:dyDescent="0.3">
      <c r="B213" s="15" t="s">
        <v>195</v>
      </c>
      <c r="C213">
        <v>2044</v>
      </c>
      <c r="D213" s="40">
        <f>BY_Demands_Drivers!$F$86*I33</f>
        <v>0</v>
      </c>
      <c r="E213" s="40">
        <f>BY_Demands_Drivers!$G$86*I33</f>
        <v>0</v>
      </c>
      <c r="F213" s="15" t="str">
        <f>BY_Demands_Drivers!$H$86</f>
        <v>ILDTF</v>
      </c>
    </row>
    <row r="214" spans="2:6" x14ac:dyDescent="0.3">
      <c r="B214" s="15" t="s">
        <v>195</v>
      </c>
      <c r="C214">
        <v>2045</v>
      </c>
      <c r="D214" s="40">
        <f>BY_Demands_Drivers!$F$86*I34</f>
        <v>0</v>
      </c>
      <c r="E214" s="40">
        <f>BY_Demands_Drivers!$G$86*I34</f>
        <v>0</v>
      </c>
      <c r="F214" s="15" t="str">
        <f>BY_Demands_Drivers!$H$86</f>
        <v>ILDTF</v>
      </c>
    </row>
    <row r="215" spans="2:6" x14ac:dyDescent="0.3">
      <c r="B215" s="15" t="s">
        <v>195</v>
      </c>
      <c r="C215">
        <v>2046</v>
      </c>
      <c r="D215" s="40">
        <f>BY_Demands_Drivers!$F$86*I35</f>
        <v>0</v>
      </c>
      <c r="E215" s="40">
        <f>BY_Demands_Drivers!$G$86*I35</f>
        <v>0</v>
      </c>
      <c r="F215" s="15" t="str">
        <f>BY_Demands_Drivers!$H$86</f>
        <v>ILDTF</v>
      </c>
    </row>
    <row r="216" spans="2:6" x14ac:dyDescent="0.3">
      <c r="B216" s="15" t="s">
        <v>195</v>
      </c>
      <c r="C216">
        <v>2047</v>
      </c>
      <c r="D216" s="40">
        <f>BY_Demands_Drivers!$F$86*I36</f>
        <v>0</v>
      </c>
      <c r="E216" s="40">
        <f>BY_Demands_Drivers!$G$86*I36</f>
        <v>0</v>
      </c>
      <c r="F216" s="15" t="str">
        <f>BY_Demands_Drivers!$H$86</f>
        <v>ILDTF</v>
      </c>
    </row>
    <row r="217" spans="2:6" x14ac:dyDescent="0.3">
      <c r="B217" s="15" t="s">
        <v>195</v>
      </c>
      <c r="C217">
        <v>2048</v>
      </c>
      <c r="D217" s="40">
        <f>BY_Demands_Drivers!$F$86*I37</f>
        <v>0</v>
      </c>
      <c r="E217" s="40">
        <f>BY_Demands_Drivers!$G$86*I37</f>
        <v>0</v>
      </c>
      <c r="F217" s="15" t="str">
        <f>BY_Demands_Drivers!$H$86</f>
        <v>ILDTF</v>
      </c>
    </row>
    <row r="218" spans="2:6" x14ac:dyDescent="0.3">
      <c r="B218" s="15" t="s">
        <v>195</v>
      </c>
      <c r="C218">
        <v>2049</v>
      </c>
      <c r="D218" s="40">
        <f>BY_Demands_Drivers!$F$86*I38</f>
        <v>0</v>
      </c>
      <c r="E218" s="40">
        <f>BY_Demands_Drivers!$G$86*I38</f>
        <v>0</v>
      </c>
      <c r="F218" s="15" t="str">
        <f>BY_Demands_Drivers!$H$86</f>
        <v>ILDTF</v>
      </c>
    </row>
    <row r="219" spans="2:6" x14ac:dyDescent="0.3">
      <c r="B219" s="15" t="s">
        <v>195</v>
      </c>
      <c r="C219" s="15">
        <v>2050</v>
      </c>
      <c r="D219" s="40">
        <f>BY_Demands_Drivers!$F$86*I39</f>
        <v>0</v>
      </c>
      <c r="E219" s="40">
        <f>BY_Demands_Drivers!$G$86*I39</f>
        <v>0</v>
      </c>
      <c r="F219" s="15" t="str">
        <f>BY_Demands_Drivers!$H$86</f>
        <v>ILDTF</v>
      </c>
    </row>
    <row r="220" spans="2:6" x14ac:dyDescent="0.3">
      <c r="B220" s="15" t="s">
        <v>195</v>
      </c>
      <c r="C220">
        <v>2015</v>
      </c>
      <c r="D220" s="40">
        <f>BY_Demands_Drivers!$F$87*I4</f>
        <v>1.4698957975894302E-3</v>
      </c>
      <c r="E220" s="40">
        <f>BY_Demands_Drivers!$G$87*I4</f>
        <v>2.2048436963841454E-3</v>
      </c>
      <c r="F220" s="15" t="str">
        <f>BY_Demands_Drivers!$H$87</f>
        <v>ILDFL</v>
      </c>
    </row>
    <row r="221" spans="2:6" x14ac:dyDescent="0.3">
      <c r="B221" s="15" t="s">
        <v>195</v>
      </c>
      <c r="C221">
        <v>2016</v>
      </c>
      <c r="D221" s="40">
        <f>BY_Demands_Drivers!$F$87*I5</f>
        <v>1.5094489241174098E-3</v>
      </c>
      <c r="E221" s="40">
        <f>BY_Demands_Drivers!$G$87*I5</f>
        <v>2.2641733861761149E-3</v>
      </c>
      <c r="F221" s="15" t="str">
        <f>BY_Demands_Drivers!$H$87</f>
        <v>ILDFL</v>
      </c>
    </row>
    <row r="222" spans="2:6" x14ac:dyDescent="0.3">
      <c r="B222" s="15" t="s">
        <v>195</v>
      </c>
      <c r="C222">
        <v>2017</v>
      </c>
      <c r="D222" s="40">
        <f>BY_Demands_Drivers!$F$87*I6</f>
        <v>1.5490020506453894E-3</v>
      </c>
      <c r="E222" s="40">
        <f>BY_Demands_Drivers!$G$87*I6</f>
        <v>2.3235030759680845E-3</v>
      </c>
      <c r="F222" s="15" t="str">
        <f>BY_Demands_Drivers!$H$87</f>
        <v>ILDFL</v>
      </c>
    </row>
    <row r="223" spans="2:6" x14ac:dyDescent="0.3">
      <c r="B223" s="15" t="s">
        <v>195</v>
      </c>
      <c r="C223">
        <v>2018</v>
      </c>
      <c r="D223" s="40">
        <f>BY_Demands_Drivers!$F$87*I7</f>
        <v>1.5885551771733688E-3</v>
      </c>
      <c r="E223" s="40">
        <f>BY_Demands_Drivers!$G$87*I7</f>
        <v>2.3828327657600535E-3</v>
      </c>
      <c r="F223" s="15" t="str">
        <f>BY_Demands_Drivers!$H$87</f>
        <v>ILDFL</v>
      </c>
    </row>
    <row r="224" spans="2:6" x14ac:dyDescent="0.3">
      <c r="B224" s="15" t="s">
        <v>195</v>
      </c>
      <c r="C224">
        <v>2019</v>
      </c>
      <c r="D224" s="40">
        <f>BY_Demands_Drivers!$F$87*I8</f>
        <v>1.6281083037013484E-3</v>
      </c>
      <c r="E224" s="40">
        <f>BY_Demands_Drivers!$G$87*I8</f>
        <v>2.4421624555520231E-3</v>
      </c>
      <c r="F224" s="15" t="str">
        <f>BY_Demands_Drivers!$H$87</f>
        <v>ILDFL</v>
      </c>
    </row>
    <row r="225" spans="2:6" x14ac:dyDescent="0.3">
      <c r="B225" s="15" t="s">
        <v>195</v>
      </c>
      <c r="C225">
        <v>2020</v>
      </c>
      <c r="D225" s="40">
        <f>BY_Demands_Drivers!$F$87*I9</f>
        <v>1.6676614302293278E-3</v>
      </c>
      <c r="E225" s="40">
        <f>BY_Demands_Drivers!$G$87*I9</f>
        <v>2.5014921453439922E-3</v>
      </c>
      <c r="F225" s="15" t="str">
        <f>BY_Demands_Drivers!$H$87</f>
        <v>ILDFL</v>
      </c>
    </row>
    <row r="226" spans="2:6" x14ac:dyDescent="0.3">
      <c r="B226" s="15" t="s">
        <v>195</v>
      </c>
      <c r="C226">
        <v>2021</v>
      </c>
      <c r="D226" s="40">
        <f>BY_Demands_Drivers!$F$87*I10</f>
        <v>1.6853203545433167E-3</v>
      </c>
      <c r="E226" s="40">
        <f>BY_Demands_Drivers!$G$87*I10</f>
        <v>2.5279805318149753E-3</v>
      </c>
      <c r="F226" s="15" t="str">
        <f>BY_Demands_Drivers!$H$87</f>
        <v>ILDFL</v>
      </c>
    </row>
    <row r="227" spans="2:6" x14ac:dyDescent="0.3">
      <c r="B227" s="15" t="s">
        <v>195</v>
      </c>
      <c r="C227">
        <v>2022</v>
      </c>
      <c r="D227" s="40">
        <f>BY_Demands_Drivers!$F$87*I11</f>
        <v>1.7029792788573054E-3</v>
      </c>
      <c r="E227" s="40">
        <f>BY_Demands_Drivers!$G$87*I11</f>
        <v>2.5544689182859584E-3</v>
      </c>
      <c r="F227" s="15" t="str">
        <f>BY_Demands_Drivers!$H$87</f>
        <v>ILDFL</v>
      </c>
    </row>
    <row r="228" spans="2:6" x14ac:dyDescent="0.3">
      <c r="B228" s="15" t="s">
        <v>195</v>
      </c>
      <c r="C228">
        <v>2023</v>
      </c>
      <c r="D228" s="40">
        <f>BY_Demands_Drivers!$F$87*I12</f>
        <v>1.7206382031712943E-3</v>
      </c>
      <c r="E228" s="40">
        <f>BY_Demands_Drivers!$G$87*I12</f>
        <v>2.5809573047569415E-3</v>
      </c>
      <c r="F228" s="15" t="str">
        <f>BY_Demands_Drivers!$H$87</f>
        <v>ILDFL</v>
      </c>
    </row>
    <row r="229" spans="2:6" x14ac:dyDescent="0.3">
      <c r="B229" s="15" t="s">
        <v>195</v>
      </c>
      <c r="C229">
        <v>2024</v>
      </c>
      <c r="D229" s="40">
        <f>BY_Demands_Drivers!$F$87*I13</f>
        <v>1.7382971274852829E-3</v>
      </c>
      <c r="E229" s="40">
        <f>BY_Demands_Drivers!$G$87*I13</f>
        <v>2.6074456912279246E-3</v>
      </c>
      <c r="F229" s="15" t="str">
        <f>BY_Demands_Drivers!$H$87</f>
        <v>ILDFL</v>
      </c>
    </row>
    <row r="230" spans="2:6" x14ac:dyDescent="0.3">
      <c r="B230" s="15" t="s">
        <v>195</v>
      </c>
      <c r="C230">
        <v>2025</v>
      </c>
      <c r="D230" s="40">
        <f>BY_Demands_Drivers!$F$87*I14</f>
        <v>1.7559560517992718E-3</v>
      </c>
      <c r="E230" s="40">
        <f>BY_Demands_Drivers!$G$87*I14</f>
        <v>2.6339340776989077E-3</v>
      </c>
      <c r="F230" s="15" t="str">
        <f>BY_Demands_Drivers!$H$87</f>
        <v>ILDFL</v>
      </c>
    </row>
    <row r="231" spans="2:6" x14ac:dyDescent="0.3">
      <c r="B231" s="15" t="s">
        <v>195</v>
      </c>
      <c r="C231">
        <v>2026</v>
      </c>
      <c r="D231" s="40">
        <f>BY_Demands_Drivers!$F$87*I15</f>
        <v>1.7693560840770163E-3</v>
      </c>
      <c r="E231" s="40">
        <f>BY_Demands_Drivers!$G$87*I15</f>
        <v>2.6540341261155247E-3</v>
      </c>
      <c r="F231" s="15" t="str">
        <f>BY_Demands_Drivers!$H$87</f>
        <v>ILDFL</v>
      </c>
    </row>
    <row r="232" spans="2:6" x14ac:dyDescent="0.3">
      <c r="B232" s="15" t="s">
        <v>195</v>
      </c>
      <c r="C232">
        <v>2027</v>
      </c>
      <c r="D232" s="40">
        <f>BY_Demands_Drivers!$F$87*I16</f>
        <v>1.7827561163547608E-3</v>
      </c>
      <c r="E232" s="40">
        <f>BY_Demands_Drivers!$G$87*I16</f>
        <v>2.6741341745321417E-3</v>
      </c>
      <c r="F232" s="15" t="str">
        <f>BY_Demands_Drivers!$H$87</f>
        <v>ILDFL</v>
      </c>
    </row>
    <row r="233" spans="2:6" x14ac:dyDescent="0.3">
      <c r="B233" s="15" t="s">
        <v>195</v>
      </c>
      <c r="C233">
        <v>2028</v>
      </c>
      <c r="D233" s="40">
        <f>BY_Demands_Drivers!$F$87*I17</f>
        <v>1.7961561486325053E-3</v>
      </c>
      <c r="E233" s="40">
        <f>BY_Demands_Drivers!$G$87*I17</f>
        <v>2.6942342229487582E-3</v>
      </c>
      <c r="F233" s="15" t="str">
        <f>BY_Demands_Drivers!$H$87</f>
        <v>ILDFL</v>
      </c>
    </row>
    <row r="234" spans="2:6" x14ac:dyDescent="0.3">
      <c r="B234" s="15" t="s">
        <v>195</v>
      </c>
      <c r="C234">
        <v>2029</v>
      </c>
      <c r="D234" s="40">
        <f>BY_Demands_Drivers!$F$87*I18</f>
        <v>1.80955618091025E-3</v>
      </c>
      <c r="E234" s="40">
        <f>BY_Demands_Drivers!$G$87*I18</f>
        <v>2.7143342713653752E-3</v>
      </c>
      <c r="F234" s="15" t="str">
        <f>BY_Demands_Drivers!$H$87</f>
        <v>ILDFL</v>
      </c>
    </row>
    <row r="235" spans="2:6" x14ac:dyDescent="0.3">
      <c r="B235" s="15" t="s">
        <v>195</v>
      </c>
      <c r="C235">
        <v>2030</v>
      </c>
      <c r="D235" s="40">
        <f>BY_Demands_Drivers!$F$87*I19</f>
        <v>1.8229562131879941E-3</v>
      </c>
      <c r="E235" s="40">
        <f>BY_Demands_Drivers!$G$87*I19</f>
        <v>2.7344343197819912E-3</v>
      </c>
      <c r="F235" s="15" t="str">
        <f>BY_Demands_Drivers!$H$87</f>
        <v>ILDFL</v>
      </c>
    </row>
    <row r="236" spans="2:6" x14ac:dyDescent="0.3">
      <c r="B236" s="15" t="s">
        <v>195</v>
      </c>
      <c r="C236">
        <v>2031</v>
      </c>
      <c r="D236" s="40">
        <f>BY_Demands_Drivers!$F$87*I20</f>
        <v>1.8318298988734773E-3</v>
      </c>
      <c r="E236" s="40">
        <f>BY_Demands_Drivers!$G$87*I20</f>
        <v>2.7477448483102162E-3</v>
      </c>
      <c r="F236" s="15" t="str">
        <f>BY_Demands_Drivers!$H$87</f>
        <v>ILDFL</v>
      </c>
    </row>
    <row r="237" spans="2:6" x14ac:dyDescent="0.3">
      <c r="B237" s="15" t="s">
        <v>195</v>
      </c>
      <c r="C237">
        <v>2032</v>
      </c>
      <c r="D237" s="40">
        <f>BY_Demands_Drivers!$F$87*I21</f>
        <v>1.8407035845589609E-3</v>
      </c>
      <c r="E237" s="40">
        <f>BY_Demands_Drivers!$G$87*I21</f>
        <v>2.7610553768384416E-3</v>
      </c>
      <c r="F237" s="15" t="str">
        <f>BY_Demands_Drivers!$H$87</f>
        <v>ILDFL</v>
      </c>
    </row>
    <row r="238" spans="2:6" x14ac:dyDescent="0.3">
      <c r="B238" s="15" t="s">
        <v>195</v>
      </c>
      <c r="C238">
        <v>2033</v>
      </c>
      <c r="D238" s="40">
        <f>BY_Demands_Drivers!$F$87*I22</f>
        <v>1.849577270244444E-3</v>
      </c>
      <c r="E238" s="40">
        <f>BY_Demands_Drivers!$G$87*I22</f>
        <v>2.7743659053666666E-3</v>
      </c>
      <c r="F238" s="15" t="str">
        <f>BY_Demands_Drivers!$H$87</f>
        <v>ILDFL</v>
      </c>
    </row>
    <row r="239" spans="2:6" x14ac:dyDescent="0.3">
      <c r="B239" s="15" t="s">
        <v>195</v>
      </c>
      <c r="C239">
        <v>2034</v>
      </c>
      <c r="D239" s="40">
        <f>BY_Demands_Drivers!$F$87*I23</f>
        <v>1.8584509559299274E-3</v>
      </c>
      <c r="E239" s="40">
        <f>BY_Demands_Drivers!$G$87*I23</f>
        <v>2.7876764338948912E-3</v>
      </c>
      <c r="F239" s="15" t="str">
        <f>BY_Demands_Drivers!$H$87</f>
        <v>ILDFL</v>
      </c>
    </row>
    <row r="240" spans="2:6" x14ac:dyDescent="0.3">
      <c r="B240" s="15" t="s">
        <v>195</v>
      </c>
      <c r="C240">
        <v>2035</v>
      </c>
      <c r="D240" s="40">
        <f>BY_Demands_Drivers!$F$87*I24</f>
        <v>1.8673246416154106E-3</v>
      </c>
      <c r="E240" s="40">
        <f>BY_Demands_Drivers!$G$87*I24</f>
        <v>2.8009869624231161E-3</v>
      </c>
      <c r="F240" s="15" t="str">
        <f>BY_Demands_Drivers!$H$87</f>
        <v>ILDFL</v>
      </c>
    </row>
    <row r="241" spans="2:6" x14ac:dyDescent="0.3">
      <c r="B241" s="15" t="s">
        <v>195</v>
      </c>
      <c r="C241">
        <v>2036</v>
      </c>
      <c r="D241" s="40">
        <f>BY_Demands_Drivers!$F$87*I25</f>
        <v>1.8801013924058352E-3</v>
      </c>
      <c r="E241" s="40">
        <f>BY_Demands_Drivers!$G$87*I25</f>
        <v>2.820152088608753E-3</v>
      </c>
      <c r="F241" s="15" t="str">
        <f>BY_Demands_Drivers!$H$87</f>
        <v>ILDFL</v>
      </c>
    </row>
    <row r="242" spans="2:6" x14ac:dyDescent="0.3">
      <c r="B242" s="15" t="s">
        <v>195</v>
      </c>
      <c r="C242">
        <v>2037</v>
      </c>
      <c r="D242" s="40">
        <f>BY_Demands_Drivers!$F$87*I26</f>
        <v>1.8928781431962595E-3</v>
      </c>
      <c r="E242" s="40">
        <f>BY_Demands_Drivers!$G$87*I26</f>
        <v>2.8393172147943894E-3</v>
      </c>
      <c r="F242" s="15" t="str">
        <f>BY_Demands_Drivers!$H$87</f>
        <v>ILDFL</v>
      </c>
    </row>
    <row r="243" spans="2:6" x14ac:dyDescent="0.3">
      <c r="B243" s="15" t="s">
        <v>195</v>
      </c>
      <c r="C243">
        <v>2038</v>
      </c>
      <c r="D243" s="40">
        <f>BY_Demands_Drivers!$F$87*I27</f>
        <v>1.9056548939866841E-3</v>
      </c>
      <c r="E243" s="40">
        <f>BY_Demands_Drivers!$G$87*I27</f>
        <v>2.8584823409800262E-3</v>
      </c>
      <c r="F243" s="15" t="str">
        <f>BY_Demands_Drivers!$H$87</f>
        <v>ILDFL</v>
      </c>
    </row>
    <row r="244" spans="2:6" x14ac:dyDescent="0.3">
      <c r="B244" s="15" t="s">
        <v>195</v>
      </c>
      <c r="C244">
        <v>2039</v>
      </c>
      <c r="D244" s="40">
        <f>BY_Demands_Drivers!$F$87*I28</f>
        <v>1.9184316447771084E-3</v>
      </c>
      <c r="E244" s="40">
        <f>BY_Demands_Drivers!$G$87*I28</f>
        <v>2.8776474671656626E-3</v>
      </c>
      <c r="F244" s="15" t="str">
        <f>BY_Demands_Drivers!$H$87</f>
        <v>ILDFL</v>
      </c>
    </row>
    <row r="245" spans="2:6" x14ac:dyDescent="0.3">
      <c r="B245" s="15" t="s">
        <v>195</v>
      </c>
      <c r="C245">
        <v>2040</v>
      </c>
      <c r="D245" s="40">
        <f>BY_Demands_Drivers!$F$87*I29</f>
        <v>1.9312083955675325E-3</v>
      </c>
      <c r="E245" s="40">
        <f>BY_Demands_Drivers!$G$87*I29</f>
        <v>2.896812593351299E-3</v>
      </c>
      <c r="F245" s="15" t="str">
        <f>BY_Demands_Drivers!$H$87</f>
        <v>ILDFL</v>
      </c>
    </row>
    <row r="246" spans="2:6" x14ac:dyDescent="0.3">
      <c r="B246" s="15" t="s">
        <v>195</v>
      </c>
      <c r="C246">
        <v>2041</v>
      </c>
      <c r="D246" s="40">
        <f>BY_Demands_Drivers!$F$87*I30</f>
        <v>1.9407620362939168E-3</v>
      </c>
      <c r="E246" s="40">
        <f>BY_Demands_Drivers!$G$87*I30</f>
        <v>2.9111430544408756E-3</v>
      </c>
      <c r="F246" s="15" t="str">
        <f>BY_Demands_Drivers!$H$87</f>
        <v>ILDFL</v>
      </c>
    </row>
    <row r="247" spans="2:6" x14ac:dyDescent="0.3">
      <c r="B247" s="15" t="s">
        <v>195</v>
      </c>
      <c r="C247">
        <v>2042</v>
      </c>
      <c r="D247" s="40">
        <f>BY_Demands_Drivers!$F$87*I31</f>
        <v>1.9503156770203011E-3</v>
      </c>
      <c r="E247" s="40">
        <f>BY_Demands_Drivers!$G$87*I31</f>
        <v>2.9254735155304521E-3</v>
      </c>
      <c r="F247" s="15" t="str">
        <f>BY_Demands_Drivers!$H$87</f>
        <v>ILDFL</v>
      </c>
    </row>
    <row r="248" spans="2:6" x14ac:dyDescent="0.3">
      <c r="B248" s="15" t="s">
        <v>195</v>
      </c>
      <c r="C248">
        <v>2043</v>
      </c>
      <c r="D248" s="40">
        <f>BY_Demands_Drivers!$F$87*I32</f>
        <v>1.9598693177466857E-3</v>
      </c>
      <c r="E248" s="40">
        <f>BY_Demands_Drivers!$G$87*I32</f>
        <v>2.9398039766200287E-3</v>
      </c>
      <c r="F248" s="15" t="str">
        <f>BY_Demands_Drivers!$H$87</f>
        <v>ILDFL</v>
      </c>
    </row>
    <row r="249" spans="2:6" x14ac:dyDescent="0.3">
      <c r="B249" s="15" t="s">
        <v>195</v>
      </c>
      <c r="C249">
        <v>2044</v>
      </c>
      <c r="D249" s="40">
        <f>BY_Demands_Drivers!$F$87*I33</f>
        <v>1.9694229584730698E-3</v>
      </c>
      <c r="E249" s="40">
        <f>BY_Demands_Drivers!$G$87*I33</f>
        <v>2.9541344377096049E-3</v>
      </c>
      <c r="F249" s="15" t="str">
        <f>BY_Demands_Drivers!$H$87</f>
        <v>ILDFL</v>
      </c>
    </row>
    <row r="250" spans="2:6" x14ac:dyDescent="0.3">
      <c r="B250" s="15" t="s">
        <v>195</v>
      </c>
      <c r="C250">
        <v>2045</v>
      </c>
      <c r="D250" s="40">
        <f>BY_Demands_Drivers!$F$87*I34</f>
        <v>1.9789765991994534E-3</v>
      </c>
      <c r="E250" s="40">
        <f>BY_Demands_Drivers!$G$87*I34</f>
        <v>2.9684648987991801E-3</v>
      </c>
      <c r="F250" s="15" t="str">
        <f>BY_Demands_Drivers!$H$87</f>
        <v>ILDFL</v>
      </c>
    </row>
    <row r="251" spans="2:6" x14ac:dyDescent="0.3">
      <c r="B251" s="15" t="s">
        <v>195</v>
      </c>
      <c r="C251">
        <v>2046</v>
      </c>
      <c r="D251" s="40">
        <f>BY_Demands_Drivers!$F$87*I35</f>
        <v>1.9880818587741842E-3</v>
      </c>
      <c r="E251" s="40">
        <f>BY_Demands_Drivers!$G$87*I35</f>
        <v>2.9821227881612765E-3</v>
      </c>
      <c r="F251" s="15" t="str">
        <f>BY_Demands_Drivers!$H$87</f>
        <v>ILDFL</v>
      </c>
    </row>
    <row r="252" spans="2:6" x14ac:dyDescent="0.3">
      <c r="B252" s="15" t="s">
        <v>195</v>
      </c>
      <c r="C252">
        <v>2047</v>
      </c>
      <c r="D252" s="40">
        <f>BY_Demands_Drivers!$F$87*I36</f>
        <v>1.9971871183489145E-3</v>
      </c>
      <c r="E252" s="40">
        <f>BY_Demands_Drivers!$G$87*I36</f>
        <v>2.995780677523372E-3</v>
      </c>
      <c r="F252" s="15" t="str">
        <f>BY_Demands_Drivers!$H$87</f>
        <v>ILDFL</v>
      </c>
    </row>
    <row r="253" spans="2:6" x14ac:dyDescent="0.3">
      <c r="B253" s="15" t="s">
        <v>195</v>
      </c>
      <c r="C253">
        <v>2048</v>
      </c>
      <c r="D253" s="40">
        <f>BY_Demands_Drivers!$F$87*I37</f>
        <v>2.0062923779236449E-3</v>
      </c>
      <c r="E253" s="40">
        <f>BY_Demands_Drivers!$G$87*I37</f>
        <v>3.0094385668854675E-3</v>
      </c>
      <c r="F253" s="15" t="str">
        <f>BY_Demands_Drivers!$H$87</f>
        <v>ILDFL</v>
      </c>
    </row>
    <row r="254" spans="2:6" x14ac:dyDescent="0.3">
      <c r="B254" s="15" t="s">
        <v>195</v>
      </c>
      <c r="C254">
        <v>2049</v>
      </c>
      <c r="D254" s="40">
        <f>BY_Demands_Drivers!$F$87*I38</f>
        <v>2.0153976374983752E-3</v>
      </c>
      <c r="E254" s="40">
        <f>BY_Demands_Drivers!$G$87*I38</f>
        <v>3.0230964562475635E-3</v>
      </c>
      <c r="F254" s="15" t="str">
        <f>BY_Demands_Drivers!$H$87</f>
        <v>ILDFL</v>
      </c>
    </row>
    <row r="255" spans="2:6" x14ac:dyDescent="0.3">
      <c r="B255" s="15" t="s">
        <v>195</v>
      </c>
      <c r="C255" s="15">
        <v>2050</v>
      </c>
      <c r="D255" s="40">
        <f>BY_Demands_Drivers!$F$87*I39</f>
        <v>2.0245028970731051E-3</v>
      </c>
      <c r="E255" s="40">
        <f>BY_Demands_Drivers!$G$87*I39</f>
        <v>3.0367543456096581E-3</v>
      </c>
      <c r="F255" s="15" t="str">
        <f>BY_Demands_Drivers!$H$87</f>
        <v>ILDFL</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sheetPr>
  <dimension ref="B2:AX255"/>
  <sheetViews>
    <sheetView topLeftCell="A246" workbookViewId="0">
      <selection activeCell="I4" sqref="I4"/>
    </sheetView>
  </sheetViews>
  <sheetFormatPr defaultRowHeight="14.4" x14ac:dyDescent="0.3"/>
  <cols>
    <col min="1" max="1" width="3.44140625" customWidth="1"/>
    <col min="2" max="2" width="10.88671875" bestFit="1" customWidth="1"/>
    <col min="3" max="3" width="4.77734375" bestFit="1" customWidth="1"/>
    <col min="4" max="4" width="5.21875" bestFit="1" customWidth="1"/>
    <col min="5" max="5" width="5.5546875" bestFit="1" customWidth="1"/>
    <col min="6" max="6" width="8.21875" bestFit="1" customWidth="1"/>
    <col min="8" max="8" width="5" bestFit="1" customWidth="1"/>
    <col min="9" max="9" width="7.21875" bestFit="1" customWidth="1"/>
  </cols>
  <sheetData>
    <row r="2" spans="2:50" x14ac:dyDescent="0.3">
      <c r="B2" s="1" t="s">
        <v>91</v>
      </c>
    </row>
    <row r="3" spans="2:50" ht="15" thickBot="1" x14ac:dyDescent="0.35">
      <c r="B3" s="2" t="s">
        <v>2</v>
      </c>
      <c r="C3" s="2" t="s">
        <v>0</v>
      </c>
      <c r="D3" s="3" t="s">
        <v>10</v>
      </c>
      <c r="E3" s="3" t="s">
        <v>11</v>
      </c>
      <c r="F3" s="14" t="s">
        <v>1</v>
      </c>
      <c r="I3" s="10" t="s">
        <v>90</v>
      </c>
    </row>
    <row r="4" spans="2:50" ht="15.75" customHeight="1" x14ac:dyDescent="0.3">
      <c r="B4" t="s">
        <v>195</v>
      </c>
      <c r="C4">
        <v>2015</v>
      </c>
      <c r="D4" s="17">
        <f>BY_Demands_Drivers!$F$4*I4</f>
        <v>6.033426045534676</v>
      </c>
      <c r="E4" s="17">
        <f>BY_Demands_Drivers!$G$4*I4</f>
        <v>9.050139068302018</v>
      </c>
      <c r="F4" t="str">
        <f>BY_Demands_Drivers!$H$4</f>
        <v>IADMT</v>
      </c>
      <c r="H4" s="10">
        <f>BY_Demands_Drivers!K44</f>
        <v>2015</v>
      </c>
      <c r="I4" s="103">
        <f>BY_Demands_Drivers!L44</f>
        <v>0.96869368498051289</v>
      </c>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row>
    <row r="5" spans="2:50" ht="15.75" customHeight="1" x14ac:dyDescent="0.3">
      <c r="B5" t="s">
        <v>195</v>
      </c>
      <c r="C5">
        <v>2016</v>
      </c>
      <c r="D5" s="17">
        <f>BY_Demands_Drivers!$F$4*I5</f>
        <v>6.1957782776912689</v>
      </c>
      <c r="E5" s="17">
        <f>BY_Demands_Drivers!$G$4*I5</f>
        <v>9.2936674165369091</v>
      </c>
      <c r="F5" t="str">
        <f>BY_Demands_Drivers!$H$4</f>
        <v>IADMT</v>
      </c>
      <c r="H5" s="10">
        <f>BY_Demands_Drivers!K45</f>
        <v>2016</v>
      </c>
      <c r="I5" s="103">
        <f>BY_Demands_Drivers!L45</f>
        <v>0.99476006597957678</v>
      </c>
    </row>
    <row r="6" spans="2:50" ht="15.75" customHeight="1" x14ac:dyDescent="0.3">
      <c r="B6" t="s">
        <v>195</v>
      </c>
      <c r="C6">
        <v>2017</v>
      </c>
      <c r="D6" s="17">
        <f>BY_Demands_Drivers!$F$4*I6</f>
        <v>6.3581305098478635</v>
      </c>
      <c r="E6" s="17">
        <f>BY_Demands_Drivers!$G$4*I6</f>
        <v>9.5371957647718002</v>
      </c>
      <c r="F6" t="str">
        <f>BY_Demands_Drivers!$H$4</f>
        <v>IADMT</v>
      </c>
      <c r="H6" s="10">
        <f>BY_Demands_Drivers!K46</f>
        <v>2017</v>
      </c>
      <c r="I6" s="103">
        <f>BY_Demands_Drivers!L46</f>
        <v>1.0208264469786408</v>
      </c>
    </row>
    <row r="7" spans="2:50" ht="15.75" customHeight="1" x14ac:dyDescent="0.3">
      <c r="B7" t="s">
        <v>195</v>
      </c>
      <c r="C7">
        <v>2018</v>
      </c>
      <c r="D7" s="17">
        <f>BY_Demands_Drivers!$F$4*I7</f>
        <v>6.5204827420044564</v>
      </c>
      <c r="E7" s="17">
        <f>BY_Demands_Drivers!$G$4*I7</f>
        <v>9.7807241130066895</v>
      </c>
      <c r="F7" t="str">
        <f>BY_Demands_Drivers!$H$4</f>
        <v>IADMT</v>
      </c>
      <c r="H7" s="10">
        <f>BY_Demands_Drivers!K47</f>
        <v>2018</v>
      </c>
      <c r="I7" s="103">
        <f>BY_Demands_Drivers!L47</f>
        <v>1.0468928279777046</v>
      </c>
    </row>
    <row r="8" spans="2:50" ht="15.75" customHeight="1" x14ac:dyDescent="0.3">
      <c r="B8" t="s">
        <v>195</v>
      </c>
      <c r="C8">
        <v>2019</v>
      </c>
      <c r="D8" s="17">
        <f>BY_Demands_Drivers!$F$4*I8</f>
        <v>6.6828349741610502</v>
      </c>
      <c r="E8" s="17">
        <f>BY_Demands_Drivers!$G$4*I8</f>
        <v>10.024252461241581</v>
      </c>
      <c r="F8" t="str">
        <f>BY_Demands_Drivers!$H$4</f>
        <v>IADMT</v>
      </c>
      <c r="H8" s="10">
        <f>BY_Demands_Drivers!K48</f>
        <v>2019</v>
      </c>
      <c r="I8" s="103">
        <f>BY_Demands_Drivers!L48</f>
        <v>1.0729592089767686</v>
      </c>
    </row>
    <row r="9" spans="2:50" ht="15.75" customHeight="1" x14ac:dyDescent="0.3">
      <c r="B9" t="s">
        <v>195</v>
      </c>
      <c r="C9">
        <v>2020</v>
      </c>
      <c r="D9" s="17">
        <f>BY_Demands_Drivers!$F$4*I9</f>
        <v>6.8451872063176431</v>
      </c>
      <c r="E9" s="17">
        <f>BY_Demands_Drivers!$G$4*I9</f>
        <v>10.26778080947647</v>
      </c>
      <c r="F9" t="str">
        <f>BY_Demands_Drivers!$H$4</f>
        <v>IADMT</v>
      </c>
      <c r="H9" s="10">
        <f>BY_Demands_Drivers!K49</f>
        <v>2020</v>
      </c>
      <c r="I9" s="103">
        <f>BY_Demands_Drivers!L49</f>
        <v>1.0990255899758323</v>
      </c>
    </row>
    <row r="10" spans="2:50" ht="15.75" customHeight="1" x14ac:dyDescent="0.3">
      <c r="B10" t="s">
        <v>195</v>
      </c>
      <c r="C10">
        <v>2021</v>
      </c>
      <c r="D10" s="17">
        <f>BY_Demands_Drivers!$F$4*I10</f>
        <v>6.9176711293731907</v>
      </c>
      <c r="E10" s="17">
        <f>BY_Demands_Drivers!$G$4*I10</f>
        <v>10.376506694059792</v>
      </c>
      <c r="F10" t="str">
        <f>BY_Demands_Drivers!$H$4</f>
        <v>IADMT</v>
      </c>
      <c r="H10" s="10">
        <f>BY_Demands_Drivers!K50</f>
        <v>2021</v>
      </c>
      <c r="I10" s="103">
        <f>BY_Demands_Drivers!L50</f>
        <v>1.1106632097952529</v>
      </c>
    </row>
    <row r="11" spans="2:50" ht="15.75" customHeight="1" x14ac:dyDescent="0.3">
      <c r="B11" t="s">
        <v>195</v>
      </c>
      <c r="C11">
        <v>2022</v>
      </c>
      <c r="D11" s="17">
        <f>BY_Demands_Drivers!$F$4*I11</f>
        <v>6.9901550524287384</v>
      </c>
      <c r="E11" s="17">
        <f>BY_Demands_Drivers!$G$4*I11</f>
        <v>10.485232578643114</v>
      </c>
      <c r="F11" t="str">
        <f>BY_Demands_Drivers!$H$4</f>
        <v>IADMT</v>
      </c>
      <c r="H11" s="10">
        <f>BY_Demands_Drivers!K51</f>
        <v>2022</v>
      </c>
      <c r="I11" s="103">
        <f>BY_Demands_Drivers!L51</f>
        <v>1.1223008296146735</v>
      </c>
    </row>
    <row r="12" spans="2:50" ht="15.75" customHeight="1" x14ac:dyDescent="0.3">
      <c r="B12" t="s">
        <v>195</v>
      </c>
      <c r="C12">
        <v>2023</v>
      </c>
      <c r="D12" s="17">
        <f>BY_Demands_Drivers!$F$4*I12</f>
        <v>7.0626389754842869</v>
      </c>
      <c r="E12" s="17">
        <f>BY_Demands_Drivers!$G$4*I12</f>
        <v>10.593958463226436</v>
      </c>
      <c r="F12" t="str">
        <f>BY_Demands_Drivers!$H$4</f>
        <v>IADMT</v>
      </c>
      <c r="H12" s="10">
        <f>BY_Demands_Drivers!K52</f>
        <v>2023</v>
      </c>
      <c r="I12" s="103">
        <f>BY_Demands_Drivers!L52</f>
        <v>1.1339384494340941</v>
      </c>
    </row>
    <row r="13" spans="2:50" ht="15.75" customHeight="1" x14ac:dyDescent="0.3">
      <c r="B13" t="s">
        <v>195</v>
      </c>
      <c r="C13">
        <v>2024</v>
      </c>
      <c r="D13" s="17">
        <f>BY_Demands_Drivers!$F$4*I13</f>
        <v>7.1351228985398345</v>
      </c>
      <c r="E13" s="17">
        <f>BY_Demands_Drivers!$G$4*I13</f>
        <v>10.702684347809758</v>
      </c>
      <c r="F13" t="str">
        <f>BY_Demands_Drivers!$H$4</f>
        <v>IADMT</v>
      </c>
      <c r="H13" s="10">
        <f>BY_Demands_Drivers!K53</f>
        <v>2024</v>
      </c>
      <c r="I13" s="103">
        <f>BY_Demands_Drivers!L53</f>
        <v>1.1455760692535146</v>
      </c>
    </row>
    <row r="14" spans="2:50" ht="15.75" customHeight="1" x14ac:dyDescent="0.3">
      <c r="B14" t="s">
        <v>195</v>
      </c>
      <c r="C14">
        <v>2025</v>
      </c>
      <c r="D14" s="17">
        <f>BY_Demands_Drivers!$F$4*I14</f>
        <v>7.2076068215953821</v>
      </c>
      <c r="E14" s="17">
        <f>BY_Demands_Drivers!$G$4*I14</f>
        <v>10.811410232393079</v>
      </c>
      <c r="F14" t="str">
        <f>BY_Demands_Drivers!$H$4</f>
        <v>IADMT</v>
      </c>
      <c r="H14" s="10">
        <f>BY_Demands_Drivers!K54</f>
        <v>2025</v>
      </c>
      <c r="I14" s="103">
        <f>BY_Demands_Drivers!L54</f>
        <v>1.1572136890729352</v>
      </c>
    </row>
    <row r="15" spans="2:50" ht="15.75" customHeight="1" x14ac:dyDescent="0.3">
      <c r="B15" t="s">
        <v>195</v>
      </c>
      <c r="C15">
        <v>2026</v>
      </c>
      <c r="D15" s="17">
        <f>BY_Demands_Drivers!$F$4*I15</f>
        <v>7.262609430547756</v>
      </c>
      <c r="E15" s="17">
        <f>BY_Demands_Drivers!$G$4*I15</f>
        <v>10.89391414582164</v>
      </c>
      <c r="F15" t="str">
        <f>BY_Demands_Drivers!$H$4</f>
        <v>IADMT</v>
      </c>
      <c r="H15" s="10">
        <f>BY_Demands_Drivers!K55</f>
        <v>2026</v>
      </c>
      <c r="I15" s="103">
        <f>BY_Demands_Drivers!L55</f>
        <v>1.1660446052965707</v>
      </c>
    </row>
    <row r="16" spans="2:50" ht="15.75" customHeight="1" x14ac:dyDescent="0.3">
      <c r="B16" t="s">
        <v>195</v>
      </c>
      <c r="C16">
        <v>2027</v>
      </c>
      <c r="D16" s="17">
        <f>BY_Demands_Drivers!$F$4*I16</f>
        <v>7.3176120395001307</v>
      </c>
      <c r="E16" s="17">
        <f>BY_Demands_Drivers!$G$4*I16</f>
        <v>10.976418059250202</v>
      </c>
      <c r="F16" t="str">
        <f>BY_Demands_Drivers!$H$4</f>
        <v>IADMT</v>
      </c>
      <c r="H16" s="10">
        <f>BY_Demands_Drivers!K56</f>
        <v>2027</v>
      </c>
      <c r="I16" s="103">
        <f>BY_Demands_Drivers!L56</f>
        <v>1.1748755215202062</v>
      </c>
    </row>
    <row r="17" spans="2:9" ht="15.75" customHeight="1" x14ac:dyDescent="0.3">
      <c r="B17" t="s">
        <v>195</v>
      </c>
      <c r="C17">
        <v>2028</v>
      </c>
      <c r="D17" s="17">
        <f>BY_Demands_Drivers!$F$4*I17</f>
        <v>7.3726146484525046</v>
      </c>
      <c r="E17" s="17">
        <f>BY_Demands_Drivers!$G$4*I17</f>
        <v>11.058921972678762</v>
      </c>
      <c r="F17" t="str">
        <f>BY_Demands_Drivers!$H$4</f>
        <v>IADMT</v>
      </c>
      <c r="H17" s="10">
        <f>BY_Demands_Drivers!K57</f>
        <v>2028</v>
      </c>
      <c r="I17" s="103">
        <f>BY_Demands_Drivers!L57</f>
        <v>1.1837064377438418</v>
      </c>
    </row>
    <row r="18" spans="2:9" ht="15.75" customHeight="1" x14ac:dyDescent="0.3">
      <c r="B18" t="s">
        <v>195</v>
      </c>
      <c r="C18">
        <v>2029</v>
      </c>
      <c r="D18" s="17">
        <f>BY_Demands_Drivers!$F$4*I18</f>
        <v>7.4276172574048784</v>
      </c>
      <c r="E18" s="17">
        <f>BY_Demands_Drivers!$G$4*I18</f>
        <v>11.141425886107323</v>
      </c>
      <c r="F18" t="str">
        <f>BY_Demands_Drivers!$H$4</f>
        <v>IADMT</v>
      </c>
      <c r="H18" s="10">
        <f>BY_Demands_Drivers!K58</f>
        <v>2029</v>
      </c>
      <c r="I18" s="103">
        <f>BY_Demands_Drivers!L58</f>
        <v>1.1925373539674773</v>
      </c>
    </row>
    <row r="19" spans="2:9" ht="15.75" customHeight="1" x14ac:dyDescent="0.3">
      <c r="B19" t="s">
        <v>195</v>
      </c>
      <c r="C19">
        <v>2030</v>
      </c>
      <c r="D19" s="17">
        <f>BY_Demands_Drivers!$F$4*I19</f>
        <v>7.4826198663572505</v>
      </c>
      <c r="E19" s="17">
        <f>BY_Demands_Drivers!$G$4*I19</f>
        <v>11.223929799535883</v>
      </c>
      <c r="F19" t="str">
        <f>BY_Demands_Drivers!$H$4</f>
        <v>IADMT</v>
      </c>
      <c r="H19" s="10">
        <f>BY_Demands_Drivers!K59</f>
        <v>2030</v>
      </c>
      <c r="I19" s="103">
        <f>BY_Demands_Drivers!L59</f>
        <v>1.2013682701911126</v>
      </c>
    </row>
    <row r="20" spans="2:9" ht="15.75" customHeight="1" x14ac:dyDescent="0.3">
      <c r="B20" t="s">
        <v>195</v>
      </c>
      <c r="C20">
        <v>2031</v>
      </c>
      <c r="D20" s="17">
        <f>BY_Demands_Drivers!$F$4*I20</f>
        <v>7.5190433505406089</v>
      </c>
      <c r="E20" s="17">
        <f>BY_Demands_Drivers!$G$4*I20</f>
        <v>11.278565025810918</v>
      </c>
      <c r="F20" t="str">
        <f>BY_Demands_Drivers!$H$4</f>
        <v>IADMT</v>
      </c>
      <c r="H20" s="10">
        <f>BY_Demands_Drivers!K60</f>
        <v>2031</v>
      </c>
      <c r="I20" s="103">
        <f>BY_Demands_Drivers!L60</f>
        <v>1.2072162243795159</v>
      </c>
    </row>
    <row r="21" spans="2:9" ht="15.75" customHeight="1" x14ac:dyDescent="0.3">
      <c r="B21" t="s">
        <v>195</v>
      </c>
      <c r="C21">
        <v>2032</v>
      </c>
      <c r="D21" s="17">
        <f>BY_Demands_Drivers!$F$4*I21</f>
        <v>7.5554668347239682</v>
      </c>
      <c r="E21" s="17">
        <f>BY_Demands_Drivers!$G$4*I21</f>
        <v>11.333200252085957</v>
      </c>
      <c r="F21" t="str">
        <f>BY_Demands_Drivers!$H$4</f>
        <v>IADMT</v>
      </c>
      <c r="H21" s="10">
        <f>BY_Demands_Drivers!K61</f>
        <v>2032</v>
      </c>
      <c r="I21" s="103">
        <f>BY_Demands_Drivers!L61</f>
        <v>1.2130641785679195</v>
      </c>
    </row>
    <row r="22" spans="2:9" ht="15.75" customHeight="1" x14ac:dyDescent="0.3">
      <c r="B22" t="s">
        <v>195</v>
      </c>
      <c r="C22">
        <v>2033</v>
      </c>
      <c r="D22" s="17">
        <f>BY_Demands_Drivers!$F$4*I22</f>
        <v>7.5918903189073257</v>
      </c>
      <c r="E22" s="17">
        <f>BY_Demands_Drivers!$G$4*I22</f>
        <v>11.387835478360994</v>
      </c>
      <c r="F22" t="str">
        <f>BY_Demands_Drivers!$H$4</f>
        <v>IADMT</v>
      </c>
      <c r="H22" s="10">
        <f>BY_Demands_Drivers!K62</f>
        <v>2033</v>
      </c>
      <c r="I22" s="103">
        <f>BY_Demands_Drivers!L62</f>
        <v>1.2189121327563228</v>
      </c>
    </row>
    <row r="23" spans="2:9" ht="15.75" customHeight="1" x14ac:dyDescent="0.3">
      <c r="B23" t="s">
        <v>195</v>
      </c>
      <c r="C23">
        <v>2034</v>
      </c>
      <c r="D23" s="17">
        <f>BY_Demands_Drivers!$F$4*I23</f>
        <v>7.6283138030906832</v>
      </c>
      <c r="E23" s="17">
        <f>BY_Demands_Drivers!$G$4*I23</f>
        <v>11.442470704636031</v>
      </c>
      <c r="F23" t="str">
        <f>BY_Demands_Drivers!$H$4</f>
        <v>IADMT</v>
      </c>
      <c r="H23" s="10">
        <f>BY_Demands_Drivers!K63</f>
        <v>2034</v>
      </c>
      <c r="I23" s="103">
        <f>BY_Demands_Drivers!L63</f>
        <v>1.2247600869447262</v>
      </c>
    </row>
    <row r="24" spans="2:9" ht="15.75" customHeight="1" x14ac:dyDescent="0.3">
      <c r="B24" t="s">
        <v>195</v>
      </c>
      <c r="C24">
        <v>2035</v>
      </c>
      <c r="D24" s="17">
        <f>BY_Demands_Drivers!$F$4*I24</f>
        <v>7.6647372872740416</v>
      </c>
      <c r="E24" s="17">
        <f>BY_Demands_Drivers!$G$4*I24</f>
        <v>11.497105930911069</v>
      </c>
      <c r="F24" t="str">
        <f>BY_Demands_Drivers!$H$4</f>
        <v>IADMT</v>
      </c>
      <c r="H24" s="10">
        <f>BY_Demands_Drivers!K64</f>
        <v>2035</v>
      </c>
      <c r="I24" s="103">
        <f>BY_Demands_Drivers!L64</f>
        <v>1.2306080411331295</v>
      </c>
    </row>
    <row r="25" spans="2:9" ht="15.75" customHeight="1" x14ac:dyDescent="0.3">
      <c r="B25" t="s">
        <v>195</v>
      </c>
      <c r="C25">
        <v>2036</v>
      </c>
      <c r="D25" s="17">
        <f>BY_Demands_Drivers!$F$4*I25</f>
        <v>7.7171815361266969</v>
      </c>
      <c r="E25" s="17">
        <f>BY_Demands_Drivers!$G$4*I25</f>
        <v>11.575772304190052</v>
      </c>
      <c r="F25" t="str">
        <f>BY_Demands_Drivers!$H$4</f>
        <v>IADMT</v>
      </c>
      <c r="H25" s="10">
        <f>BY_Demands_Drivers!K65</f>
        <v>2036</v>
      </c>
      <c r="I25" s="103">
        <f>BY_Demands_Drivers!L65</f>
        <v>1.2390282011373634</v>
      </c>
    </row>
    <row r="26" spans="2:9" ht="15.75" customHeight="1" x14ac:dyDescent="0.3">
      <c r="B26" t="s">
        <v>195</v>
      </c>
      <c r="C26">
        <v>2037</v>
      </c>
      <c r="D26" s="17">
        <f>BY_Demands_Drivers!$F$4*I26</f>
        <v>7.7696257849793522</v>
      </c>
      <c r="E26" s="17">
        <f>BY_Demands_Drivers!$G$4*I26</f>
        <v>11.654438677469035</v>
      </c>
      <c r="F26" t="str">
        <f>BY_Demands_Drivers!$H$4</f>
        <v>IADMT</v>
      </c>
      <c r="H26" s="10">
        <f>BY_Demands_Drivers!K66</f>
        <v>2037</v>
      </c>
      <c r="I26" s="103">
        <f>BY_Demands_Drivers!L66</f>
        <v>1.2474483611415972</v>
      </c>
    </row>
    <row r="27" spans="2:9" ht="15.75" customHeight="1" x14ac:dyDescent="0.3">
      <c r="B27" t="s">
        <v>195</v>
      </c>
      <c r="C27">
        <v>2038</v>
      </c>
      <c r="D27" s="17">
        <f>BY_Demands_Drivers!$F$4*I27</f>
        <v>7.8220700338320084</v>
      </c>
      <c r="E27" s="17">
        <f>BY_Demands_Drivers!$G$4*I27</f>
        <v>11.733105050748019</v>
      </c>
      <c r="F27" t="str">
        <f>BY_Demands_Drivers!$H$4</f>
        <v>IADMT</v>
      </c>
      <c r="H27" s="10">
        <f>BY_Demands_Drivers!K67</f>
        <v>2038</v>
      </c>
      <c r="I27" s="103">
        <f>BY_Demands_Drivers!L67</f>
        <v>1.2558685211458311</v>
      </c>
    </row>
    <row r="28" spans="2:9" ht="15.75" customHeight="1" x14ac:dyDescent="0.3">
      <c r="B28" t="s">
        <v>195</v>
      </c>
      <c r="C28">
        <v>2039</v>
      </c>
      <c r="D28" s="17">
        <f>BY_Demands_Drivers!$F$4*I28</f>
        <v>7.8745142826846628</v>
      </c>
      <c r="E28" s="17">
        <f>BY_Demands_Drivers!$G$4*I28</f>
        <v>11.811771424027</v>
      </c>
      <c r="F28" t="str">
        <f>BY_Demands_Drivers!$H$4</f>
        <v>IADMT</v>
      </c>
      <c r="H28" s="10">
        <f>BY_Demands_Drivers!K68</f>
        <v>2039</v>
      </c>
      <c r="I28" s="103">
        <f>BY_Demands_Drivers!L68</f>
        <v>1.2642886811500649</v>
      </c>
    </row>
    <row r="29" spans="2:9" ht="15.75" customHeight="1" x14ac:dyDescent="0.3">
      <c r="B29" t="s">
        <v>195</v>
      </c>
      <c r="C29">
        <v>2040</v>
      </c>
      <c r="D29" s="17">
        <f>BY_Demands_Drivers!$F$4*I29</f>
        <v>7.9269585315373181</v>
      </c>
      <c r="E29" s="17">
        <f>BY_Demands_Drivers!$G$4*I29</f>
        <v>11.890437797305983</v>
      </c>
      <c r="F29" t="str">
        <f>BY_Demands_Drivers!$H$4</f>
        <v>IADMT</v>
      </c>
      <c r="H29" s="10">
        <f>BY_Demands_Drivers!K69</f>
        <v>2040</v>
      </c>
      <c r="I29" s="103">
        <f>BY_Demands_Drivers!L69</f>
        <v>1.2727088411542986</v>
      </c>
    </row>
    <row r="30" spans="2:9" ht="15.75" customHeight="1" x14ac:dyDescent="0.3">
      <c r="B30" t="s">
        <v>195</v>
      </c>
      <c r="C30">
        <v>2041</v>
      </c>
      <c r="D30" s="17">
        <f>BY_Demands_Drivers!$F$4*I30</f>
        <v>7.9661730016261334</v>
      </c>
      <c r="E30" s="17">
        <f>BY_Demands_Drivers!$G$4*I30</f>
        <v>11.949259502439206</v>
      </c>
      <c r="F30" t="str">
        <f>BY_Demands_Drivers!$H$4</f>
        <v>IADMT</v>
      </c>
      <c r="H30" s="10">
        <f>BY_Demands_Drivers!K70</f>
        <v>2041</v>
      </c>
      <c r="I30" s="103">
        <f>BY_Demands_Drivers!L70</f>
        <v>1.279004900681374</v>
      </c>
    </row>
    <row r="31" spans="2:9" ht="15.75" customHeight="1" x14ac:dyDescent="0.3">
      <c r="B31" t="s">
        <v>195</v>
      </c>
      <c r="C31">
        <v>2042</v>
      </c>
      <c r="D31" s="17">
        <f>BY_Demands_Drivers!$F$4*I31</f>
        <v>8.0053874717149505</v>
      </c>
      <c r="E31" s="17">
        <f>BY_Demands_Drivers!$G$4*I31</f>
        <v>12.008081207572433</v>
      </c>
      <c r="F31" t="str">
        <f>BY_Demands_Drivers!$H$4</f>
        <v>IADMT</v>
      </c>
      <c r="H31" s="10">
        <f>BY_Demands_Drivers!K71</f>
        <v>2042</v>
      </c>
      <c r="I31" s="103">
        <f>BY_Demands_Drivers!L71</f>
        <v>1.2853009602084495</v>
      </c>
    </row>
    <row r="32" spans="2:9" ht="15.75" customHeight="1" x14ac:dyDescent="0.3">
      <c r="B32" t="s">
        <v>195</v>
      </c>
      <c r="C32">
        <v>2043</v>
      </c>
      <c r="D32" s="17">
        <f>BY_Demands_Drivers!$F$4*I32</f>
        <v>8.0446019418037675</v>
      </c>
      <c r="E32" s="17">
        <f>BY_Demands_Drivers!$G$4*I32</f>
        <v>12.066902912705659</v>
      </c>
      <c r="F32" t="str">
        <f>BY_Demands_Drivers!$H$4</f>
        <v>IADMT</v>
      </c>
      <c r="H32" s="10">
        <f>BY_Demands_Drivers!K72</f>
        <v>2043</v>
      </c>
      <c r="I32" s="103">
        <f>BY_Demands_Drivers!L72</f>
        <v>1.2915970197355251</v>
      </c>
    </row>
    <row r="33" spans="2:9" ht="15.75" customHeight="1" x14ac:dyDescent="0.3">
      <c r="B33" t="s">
        <v>195</v>
      </c>
      <c r="C33">
        <v>2044</v>
      </c>
      <c r="D33" s="17">
        <f>BY_Demands_Drivers!$F$4*I33</f>
        <v>8.0838164118925846</v>
      </c>
      <c r="E33" s="17">
        <f>BY_Demands_Drivers!$G$4*I33</f>
        <v>12.125724617838882</v>
      </c>
      <c r="F33" t="str">
        <f>BY_Demands_Drivers!$H$4</f>
        <v>IADMT</v>
      </c>
      <c r="H33" s="10">
        <f>BY_Demands_Drivers!K73</f>
        <v>2044</v>
      </c>
      <c r="I33" s="103">
        <f>BY_Demands_Drivers!L73</f>
        <v>1.2978930792626004</v>
      </c>
    </row>
    <row r="34" spans="2:9" ht="15.75" customHeight="1" x14ac:dyDescent="0.3">
      <c r="B34" t="s">
        <v>195</v>
      </c>
      <c r="C34">
        <v>2045</v>
      </c>
      <c r="D34" s="17">
        <f>BY_Demands_Drivers!$F$4*I34</f>
        <v>8.1230308819813963</v>
      </c>
      <c r="E34" s="17">
        <f>BY_Demands_Drivers!$G$4*I34</f>
        <v>12.184546322972102</v>
      </c>
      <c r="F34" t="str">
        <f>BY_Demands_Drivers!$H$4</f>
        <v>IADMT</v>
      </c>
      <c r="H34" s="10">
        <f>BY_Demands_Drivers!K74</f>
        <v>2045</v>
      </c>
      <c r="I34" s="103">
        <f>BY_Demands_Drivers!L74</f>
        <v>1.3041891387896754</v>
      </c>
    </row>
    <row r="35" spans="2:9" ht="15.75" customHeight="1" x14ac:dyDescent="0.3">
      <c r="B35" t="s">
        <v>195</v>
      </c>
      <c r="C35">
        <v>2046</v>
      </c>
      <c r="D35" s="17">
        <f>BY_Demands_Drivers!$F$4*I35</f>
        <v>8.1604048988060089</v>
      </c>
      <c r="E35" s="17">
        <f>BY_Demands_Drivers!$G$4*I35</f>
        <v>12.240607348209021</v>
      </c>
      <c r="F35" t="str">
        <f>BY_Demands_Drivers!$H$4</f>
        <v>IADMT</v>
      </c>
      <c r="H35" s="10">
        <f>BY_Demands_Drivers!K75</f>
        <v>2046</v>
      </c>
      <c r="I35" s="103">
        <f>BY_Demands_Drivers!L75</f>
        <v>1.3101897052683433</v>
      </c>
    </row>
    <row r="36" spans="2:9" x14ac:dyDescent="0.3">
      <c r="B36" t="s">
        <v>195</v>
      </c>
      <c r="C36">
        <v>2047</v>
      </c>
      <c r="D36" s="17">
        <f>BY_Demands_Drivers!$F$4*I36</f>
        <v>8.1977789156306216</v>
      </c>
      <c r="E36" s="17">
        <f>BY_Demands_Drivers!$G$4*I36</f>
        <v>12.296668373445938</v>
      </c>
      <c r="F36" t="str">
        <f>BY_Demands_Drivers!$H$4</f>
        <v>IADMT</v>
      </c>
      <c r="H36" s="10">
        <f>BY_Demands_Drivers!K76</f>
        <v>2047</v>
      </c>
      <c r="I36" s="103">
        <f>BY_Demands_Drivers!L76</f>
        <v>1.3161902717470111</v>
      </c>
    </row>
    <row r="37" spans="2:9" x14ac:dyDescent="0.3">
      <c r="B37" t="s">
        <v>195</v>
      </c>
      <c r="C37">
        <v>2048</v>
      </c>
      <c r="D37" s="17">
        <f>BY_Demands_Drivers!$F$4*I37</f>
        <v>8.2351529324552324</v>
      </c>
      <c r="E37" s="17">
        <f>BY_Demands_Drivers!$G$4*I37</f>
        <v>12.352729398682854</v>
      </c>
      <c r="F37" t="str">
        <f>BY_Demands_Drivers!$H$4</f>
        <v>IADMT</v>
      </c>
      <c r="H37" s="10">
        <f>BY_Demands_Drivers!K77</f>
        <v>2048</v>
      </c>
      <c r="I37" s="103">
        <f>BY_Demands_Drivers!L77</f>
        <v>1.3221908382256788</v>
      </c>
    </row>
    <row r="38" spans="2:9" x14ac:dyDescent="0.3">
      <c r="B38" t="s">
        <v>195</v>
      </c>
      <c r="C38">
        <v>2049</v>
      </c>
      <c r="D38" s="17">
        <f>BY_Demands_Drivers!$F$4*I38</f>
        <v>8.2725269492798432</v>
      </c>
      <c r="E38" s="17">
        <f>BY_Demands_Drivers!$G$4*I38</f>
        <v>12.408790423919772</v>
      </c>
      <c r="F38" t="str">
        <f>BY_Demands_Drivers!$H$4</f>
        <v>IADMT</v>
      </c>
      <c r="H38" s="10">
        <f>BY_Demands_Drivers!K78</f>
        <v>2049</v>
      </c>
      <c r="I38" s="103">
        <f>BY_Demands_Drivers!L78</f>
        <v>1.3281914047043466</v>
      </c>
    </row>
    <row r="39" spans="2:9" x14ac:dyDescent="0.3">
      <c r="B39" s="15" t="s">
        <v>195</v>
      </c>
      <c r="C39" s="15">
        <v>2050</v>
      </c>
      <c r="D39" s="17">
        <f>BY_Demands_Drivers!$F$4*I39</f>
        <v>8.3099009661044523</v>
      </c>
      <c r="E39" s="17">
        <f>BY_Demands_Drivers!$G$4*I39</f>
        <v>12.464851449156685</v>
      </c>
      <c r="F39" s="15" t="str">
        <f>BY_Demands_Drivers!$H$4</f>
        <v>IADMT</v>
      </c>
      <c r="H39" s="10">
        <f>BY_Demands_Drivers!K79</f>
        <v>2050</v>
      </c>
      <c r="I39" s="103">
        <f>BY_Demands_Drivers!L79</f>
        <v>1.3341919711830139</v>
      </c>
    </row>
    <row r="40" spans="2:9" x14ac:dyDescent="0.3">
      <c r="B40" s="15" t="s">
        <v>195</v>
      </c>
      <c r="C40">
        <v>2015</v>
      </c>
      <c r="D40" s="40">
        <f>BY_Demands_Drivers!$F$5*I4</f>
        <v>0.14579165234009031</v>
      </c>
      <c r="E40" s="40">
        <f>BY_Demands_Drivers!$G$5*I4</f>
        <v>0.21868747851013545</v>
      </c>
      <c r="F40" s="15" t="str">
        <f>BY_Demands_Drivers!$H$5</f>
        <v>IADHT</v>
      </c>
    </row>
    <row r="41" spans="2:9" x14ac:dyDescent="0.3">
      <c r="B41" s="15" t="s">
        <v>195</v>
      </c>
      <c r="C41">
        <v>2016</v>
      </c>
      <c r="D41" s="40">
        <f>BY_Demands_Drivers!$F$5*I5</f>
        <v>0.14971473020805051</v>
      </c>
      <c r="E41" s="40">
        <f>BY_Demands_Drivers!$G$5*I5</f>
        <v>0.22457209531207575</v>
      </c>
      <c r="F41" s="15" t="str">
        <f>BY_Demands_Drivers!$H$5</f>
        <v>IADHT</v>
      </c>
    </row>
    <row r="42" spans="2:9" x14ac:dyDescent="0.3">
      <c r="B42" s="15" t="s">
        <v>195</v>
      </c>
      <c r="C42">
        <v>2017</v>
      </c>
      <c r="D42" s="40">
        <f>BY_Demands_Drivers!$F$5*I6</f>
        <v>0.15363780807601071</v>
      </c>
      <c r="E42" s="40">
        <f>BY_Demands_Drivers!$G$5*I6</f>
        <v>0.23045671211401608</v>
      </c>
      <c r="F42" s="15" t="str">
        <f>BY_Demands_Drivers!$H$5</f>
        <v>IADHT</v>
      </c>
    </row>
    <row r="43" spans="2:9" x14ac:dyDescent="0.3">
      <c r="B43" s="15" t="s">
        <v>195</v>
      </c>
      <c r="C43">
        <v>2018</v>
      </c>
      <c r="D43" s="40">
        <f>BY_Demands_Drivers!$F$5*I7</f>
        <v>0.15756088594397089</v>
      </c>
      <c r="E43" s="40">
        <f>BY_Demands_Drivers!$G$5*I7</f>
        <v>0.23634132891595636</v>
      </c>
      <c r="F43" s="15" t="str">
        <f>BY_Demands_Drivers!$H$5</f>
        <v>IADHT</v>
      </c>
    </row>
    <row r="44" spans="2:9" x14ac:dyDescent="0.3">
      <c r="B44" s="15" t="s">
        <v>195</v>
      </c>
      <c r="C44">
        <v>2019</v>
      </c>
      <c r="D44" s="40">
        <f>BY_Demands_Drivers!$F$5*I8</f>
        <v>0.16148396381193111</v>
      </c>
      <c r="E44" s="40">
        <f>BY_Demands_Drivers!$G$5*I8</f>
        <v>0.24222594571789666</v>
      </c>
      <c r="F44" s="15" t="str">
        <f>BY_Demands_Drivers!$H$5</f>
        <v>IADHT</v>
      </c>
    </row>
    <row r="45" spans="2:9" x14ac:dyDescent="0.3">
      <c r="B45" s="15" t="s">
        <v>195</v>
      </c>
      <c r="C45">
        <v>2020</v>
      </c>
      <c r="D45" s="40">
        <f>BY_Demands_Drivers!$F$5*I9</f>
        <v>0.16540704167989129</v>
      </c>
      <c r="E45" s="40">
        <f>BY_Demands_Drivers!$G$5*I9</f>
        <v>0.24811056251983693</v>
      </c>
      <c r="F45" s="15" t="str">
        <f>BY_Demands_Drivers!$H$5</f>
        <v>IADHT</v>
      </c>
    </row>
    <row r="46" spans="2:9" x14ac:dyDescent="0.3">
      <c r="B46" s="15" t="s">
        <v>195</v>
      </c>
      <c r="C46">
        <v>2021</v>
      </c>
      <c r="D46" s="40">
        <f>BY_Demands_Drivers!$F$5*I10</f>
        <v>0.1671585425403653</v>
      </c>
      <c r="E46" s="40">
        <f>BY_Demands_Drivers!$G$5*I10</f>
        <v>0.25073781381054794</v>
      </c>
      <c r="F46" s="15" t="str">
        <f>BY_Demands_Drivers!$H$5</f>
        <v>IADHT</v>
      </c>
    </row>
    <row r="47" spans="2:9" x14ac:dyDescent="0.3">
      <c r="B47" s="15" t="s">
        <v>195</v>
      </c>
      <c r="C47">
        <v>2022</v>
      </c>
      <c r="D47" s="40">
        <f>BY_Demands_Drivers!$F$5*I11</f>
        <v>0.16891004340083932</v>
      </c>
      <c r="E47" s="40">
        <f>BY_Demands_Drivers!$G$5*I11</f>
        <v>0.253365065101259</v>
      </c>
      <c r="F47" s="15" t="str">
        <f>BY_Demands_Drivers!$H$5</f>
        <v>IADHT</v>
      </c>
    </row>
    <row r="48" spans="2:9" x14ac:dyDescent="0.3">
      <c r="B48" s="15" t="s">
        <v>195</v>
      </c>
      <c r="C48">
        <v>2023</v>
      </c>
      <c r="D48" s="40">
        <f>BY_Demands_Drivers!$F$5*I12</f>
        <v>0.17066154426131333</v>
      </c>
      <c r="E48" s="40">
        <f>BY_Demands_Drivers!$G$5*I12</f>
        <v>0.25599231639197001</v>
      </c>
      <c r="F48" s="15" t="str">
        <f>BY_Demands_Drivers!$H$5</f>
        <v>IADHT</v>
      </c>
    </row>
    <row r="49" spans="2:6" x14ac:dyDescent="0.3">
      <c r="B49" s="15" t="s">
        <v>195</v>
      </c>
      <c r="C49">
        <v>2024</v>
      </c>
      <c r="D49" s="40">
        <f>BY_Demands_Drivers!$F$5*I13</f>
        <v>0.17241304512178734</v>
      </c>
      <c r="E49" s="40">
        <f>BY_Demands_Drivers!$G$5*I13</f>
        <v>0.25861956768268102</v>
      </c>
      <c r="F49" s="15" t="str">
        <f>BY_Demands_Drivers!$H$5</f>
        <v>IADHT</v>
      </c>
    </row>
    <row r="50" spans="2:6" x14ac:dyDescent="0.3">
      <c r="B50" s="15" t="s">
        <v>195</v>
      </c>
      <c r="C50">
        <v>2025</v>
      </c>
      <c r="D50" s="40">
        <f>BY_Demands_Drivers!$F$5*I14</f>
        <v>0.17416454598226136</v>
      </c>
      <c r="E50" s="40">
        <f>BY_Demands_Drivers!$G$5*I14</f>
        <v>0.26124681897339203</v>
      </c>
      <c r="F50" s="15" t="str">
        <f>BY_Demands_Drivers!$H$5</f>
        <v>IADHT</v>
      </c>
    </row>
    <row r="51" spans="2:6" x14ac:dyDescent="0.3">
      <c r="B51" s="15" t="s">
        <v>195</v>
      </c>
      <c r="C51">
        <v>2026</v>
      </c>
      <c r="D51" s="40">
        <f>BY_Demands_Drivers!$F$5*I15</f>
        <v>0.17549362852701506</v>
      </c>
      <c r="E51" s="40">
        <f>BY_Demands_Drivers!$G$5*I15</f>
        <v>0.26324044279052256</v>
      </c>
      <c r="F51" s="15" t="str">
        <f>BY_Demands_Drivers!$H$5</f>
        <v>IADHT</v>
      </c>
    </row>
    <row r="52" spans="2:6" x14ac:dyDescent="0.3">
      <c r="B52" s="15" t="s">
        <v>195</v>
      </c>
      <c r="C52">
        <v>2027</v>
      </c>
      <c r="D52" s="40">
        <f>BY_Demands_Drivers!$F$5*I16</f>
        <v>0.17682271107176875</v>
      </c>
      <c r="E52" s="40">
        <f>BY_Demands_Drivers!$G$5*I16</f>
        <v>0.26523406660765309</v>
      </c>
      <c r="F52" s="15" t="str">
        <f>BY_Demands_Drivers!$H$5</f>
        <v>IADHT</v>
      </c>
    </row>
    <row r="53" spans="2:6" x14ac:dyDescent="0.3">
      <c r="B53" s="15" t="s">
        <v>195</v>
      </c>
      <c r="C53">
        <v>2028</v>
      </c>
      <c r="D53" s="40">
        <f>BY_Demands_Drivers!$F$5*I17</f>
        <v>0.17815179361652242</v>
      </c>
      <c r="E53" s="40">
        <f>BY_Demands_Drivers!$G$5*I17</f>
        <v>0.26722769042478367</v>
      </c>
      <c r="F53" s="15" t="str">
        <f>BY_Demands_Drivers!$H$5</f>
        <v>IADHT</v>
      </c>
    </row>
    <row r="54" spans="2:6" x14ac:dyDescent="0.3">
      <c r="B54" s="15" t="s">
        <v>195</v>
      </c>
      <c r="C54">
        <v>2029</v>
      </c>
      <c r="D54" s="40">
        <f>BY_Demands_Drivers!$F$5*I18</f>
        <v>0.17948087616127611</v>
      </c>
      <c r="E54" s="40">
        <f>BY_Demands_Drivers!$G$5*I18</f>
        <v>0.2692213142419142</v>
      </c>
      <c r="F54" s="15" t="str">
        <f>BY_Demands_Drivers!$H$5</f>
        <v>IADHT</v>
      </c>
    </row>
    <row r="55" spans="2:6" x14ac:dyDescent="0.3">
      <c r="B55" s="15" t="s">
        <v>195</v>
      </c>
      <c r="C55">
        <v>2030</v>
      </c>
      <c r="D55" s="40">
        <f>BY_Demands_Drivers!$F$5*I19</f>
        <v>0.18080995870602978</v>
      </c>
      <c r="E55" s="40">
        <f>BY_Demands_Drivers!$G$5*I19</f>
        <v>0.27121493805904467</v>
      </c>
      <c r="F55" s="15" t="str">
        <f>BY_Demands_Drivers!$H$5</f>
        <v>IADHT</v>
      </c>
    </row>
    <row r="56" spans="2:6" x14ac:dyDescent="0.3">
      <c r="B56" s="15" t="s">
        <v>195</v>
      </c>
      <c r="C56">
        <v>2031</v>
      </c>
      <c r="D56" s="40">
        <f>BY_Demands_Drivers!$F$5*I20</f>
        <v>0.18169009544807288</v>
      </c>
      <c r="E56" s="40">
        <f>BY_Demands_Drivers!$G$5*I20</f>
        <v>0.27253514317210931</v>
      </c>
      <c r="F56" s="15" t="str">
        <f>BY_Demands_Drivers!$H$5</f>
        <v>IADHT</v>
      </c>
    </row>
    <row r="57" spans="2:6" x14ac:dyDescent="0.3">
      <c r="B57" s="15" t="s">
        <v>195</v>
      </c>
      <c r="C57">
        <v>2032</v>
      </c>
      <c r="D57" s="40">
        <f>BY_Demands_Drivers!$F$5*I21</f>
        <v>0.18257023219011603</v>
      </c>
      <c r="E57" s="40">
        <f>BY_Demands_Drivers!$G$5*I21</f>
        <v>0.27385534828517405</v>
      </c>
      <c r="F57" s="15" t="str">
        <f>BY_Demands_Drivers!$H$5</f>
        <v>IADHT</v>
      </c>
    </row>
    <row r="58" spans="2:6" x14ac:dyDescent="0.3">
      <c r="B58" s="15" t="s">
        <v>195</v>
      </c>
      <c r="C58">
        <v>2033</v>
      </c>
      <c r="D58" s="40">
        <f>BY_Demands_Drivers!$F$5*I22</f>
        <v>0.18345036893215913</v>
      </c>
      <c r="E58" s="40">
        <f>BY_Demands_Drivers!$G$5*I22</f>
        <v>0.27517555339823868</v>
      </c>
      <c r="F58" s="15" t="str">
        <f>BY_Demands_Drivers!$H$5</f>
        <v>IADHT</v>
      </c>
    </row>
    <row r="59" spans="2:6" x14ac:dyDescent="0.3">
      <c r="B59" s="15" t="s">
        <v>195</v>
      </c>
      <c r="C59">
        <v>2034</v>
      </c>
      <c r="D59" s="40">
        <f>BY_Demands_Drivers!$F$5*I23</f>
        <v>0.18433050567420223</v>
      </c>
      <c r="E59" s="40">
        <f>BY_Demands_Drivers!$G$5*I23</f>
        <v>0.27649575851130331</v>
      </c>
      <c r="F59" s="15" t="str">
        <f>BY_Demands_Drivers!$H$5</f>
        <v>IADHT</v>
      </c>
    </row>
    <row r="60" spans="2:6" x14ac:dyDescent="0.3">
      <c r="B60" s="15" t="s">
        <v>195</v>
      </c>
      <c r="C60">
        <v>2035</v>
      </c>
      <c r="D60" s="40">
        <f>BY_Demands_Drivers!$F$5*I24</f>
        <v>0.18521064241624532</v>
      </c>
      <c r="E60" s="40">
        <f>BY_Demands_Drivers!$G$5*I24</f>
        <v>0.277815963624368</v>
      </c>
      <c r="F60" s="15" t="str">
        <f>BY_Demands_Drivers!$H$5</f>
        <v>IADHT</v>
      </c>
    </row>
    <row r="61" spans="2:6" x14ac:dyDescent="0.3">
      <c r="B61" s="15" t="s">
        <v>195</v>
      </c>
      <c r="C61">
        <v>2036</v>
      </c>
      <c r="D61" s="40">
        <f>BY_Demands_Drivers!$F$5*I25</f>
        <v>0.1864779047707118</v>
      </c>
      <c r="E61" s="40">
        <f>BY_Demands_Drivers!$G$5*I25</f>
        <v>0.2797168571560677</v>
      </c>
      <c r="F61" s="15" t="str">
        <f>BY_Demands_Drivers!$H$5</f>
        <v>IADHT</v>
      </c>
    </row>
    <row r="62" spans="2:6" x14ac:dyDescent="0.3">
      <c r="B62" s="15" t="s">
        <v>195</v>
      </c>
      <c r="C62">
        <v>2037</v>
      </c>
      <c r="D62" s="40">
        <f>BY_Demands_Drivers!$F$5*I26</f>
        <v>0.18774516712517825</v>
      </c>
      <c r="E62" s="40">
        <f>BY_Demands_Drivers!$G$5*I26</f>
        <v>0.28161775068776734</v>
      </c>
      <c r="F62" s="15" t="str">
        <f>BY_Demands_Drivers!$H$5</f>
        <v>IADHT</v>
      </c>
    </row>
    <row r="63" spans="2:6" x14ac:dyDescent="0.3">
      <c r="B63" s="15" t="s">
        <v>195</v>
      </c>
      <c r="C63">
        <v>2038</v>
      </c>
      <c r="D63" s="40">
        <f>BY_Demands_Drivers!$F$5*I27</f>
        <v>0.18901242947964472</v>
      </c>
      <c r="E63" s="40">
        <f>BY_Demands_Drivers!$G$5*I27</f>
        <v>0.28351864421946704</v>
      </c>
      <c r="F63" s="15" t="str">
        <f>BY_Demands_Drivers!$H$5</f>
        <v>IADHT</v>
      </c>
    </row>
    <row r="64" spans="2:6" x14ac:dyDescent="0.3">
      <c r="B64" s="15" t="s">
        <v>195</v>
      </c>
      <c r="C64">
        <v>2039</v>
      </c>
      <c r="D64" s="40">
        <f>BY_Demands_Drivers!$F$5*I28</f>
        <v>0.19027969183411114</v>
      </c>
      <c r="E64" s="40">
        <f>BY_Demands_Drivers!$G$5*I28</f>
        <v>0.28541953775116674</v>
      </c>
      <c r="F64" s="15" t="str">
        <f>BY_Demands_Drivers!$H$5</f>
        <v>IADHT</v>
      </c>
    </row>
    <row r="65" spans="2:6" x14ac:dyDescent="0.3">
      <c r="B65" s="15" t="s">
        <v>195</v>
      </c>
      <c r="C65">
        <v>2040</v>
      </c>
      <c r="D65" s="40">
        <f>BY_Demands_Drivers!$F$5*I29</f>
        <v>0.19154695418857759</v>
      </c>
      <c r="E65" s="40">
        <f>BY_Demands_Drivers!$G$5*I29</f>
        <v>0.28732043128286638</v>
      </c>
      <c r="F65" s="15" t="str">
        <f>BY_Demands_Drivers!$H$5</f>
        <v>IADHT</v>
      </c>
    </row>
    <row r="66" spans="2:6" x14ac:dyDescent="0.3">
      <c r="B66" s="15" t="s">
        <v>195</v>
      </c>
      <c r="C66">
        <v>2041</v>
      </c>
      <c r="D66" s="40">
        <f>BY_Demands_Drivers!$F$5*I30</f>
        <v>0.19249453228877172</v>
      </c>
      <c r="E66" s="40">
        <f>BY_Demands_Drivers!$G$5*I30</f>
        <v>0.28874179843315756</v>
      </c>
      <c r="F66" s="15" t="str">
        <f>BY_Demands_Drivers!$H$5</f>
        <v>IADHT</v>
      </c>
    </row>
    <row r="67" spans="2:6" x14ac:dyDescent="0.3">
      <c r="B67" s="15" t="s">
        <v>195</v>
      </c>
      <c r="C67">
        <v>2042</v>
      </c>
      <c r="D67" s="40">
        <f>BY_Demands_Drivers!$F$5*I31</f>
        <v>0.19344211038896589</v>
      </c>
      <c r="E67" s="40">
        <f>BY_Demands_Drivers!$G$5*I31</f>
        <v>0.29016316558344885</v>
      </c>
      <c r="F67" s="15" t="str">
        <f>BY_Demands_Drivers!$H$5</f>
        <v>IADHT</v>
      </c>
    </row>
    <row r="68" spans="2:6" x14ac:dyDescent="0.3">
      <c r="B68" s="15" t="s">
        <v>195</v>
      </c>
      <c r="C68">
        <v>2043</v>
      </c>
      <c r="D68" s="40">
        <f>BY_Demands_Drivers!$F$5*I32</f>
        <v>0.19438968848916005</v>
      </c>
      <c r="E68" s="40">
        <f>BY_Demands_Drivers!$G$5*I32</f>
        <v>0.29158453273374008</v>
      </c>
      <c r="F68" s="15" t="str">
        <f>BY_Demands_Drivers!$H$5</f>
        <v>IADHT</v>
      </c>
    </row>
    <row r="69" spans="2:6" x14ac:dyDescent="0.3">
      <c r="B69" s="15" t="s">
        <v>195</v>
      </c>
      <c r="C69">
        <v>2044</v>
      </c>
      <c r="D69" s="40">
        <f>BY_Demands_Drivers!$F$5*I33</f>
        <v>0.19533726658935416</v>
      </c>
      <c r="E69" s="40">
        <f>BY_Demands_Drivers!$G$5*I33</f>
        <v>0.29300589988403125</v>
      </c>
      <c r="F69" s="15" t="str">
        <f>BY_Demands_Drivers!$H$5</f>
        <v>IADHT</v>
      </c>
    </row>
    <row r="70" spans="2:6" x14ac:dyDescent="0.3">
      <c r="B70" s="15" t="s">
        <v>195</v>
      </c>
      <c r="C70">
        <v>2045</v>
      </c>
      <c r="D70" s="40">
        <f>BY_Demands_Drivers!$F$5*I34</f>
        <v>0.19628484468954824</v>
      </c>
      <c r="E70" s="40">
        <f>BY_Demands_Drivers!$G$5*I34</f>
        <v>0.29442726703432237</v>
      </c>
      <c r="F70" s="15" t="str">
        <f>BY_Demands_Drivers!$H$5</f>
        <v>IADHT</v>
      </c>
    </row>
    <row r="71" spans="2:6" x14ac:dyDescent="0.3">
      <c r="B71" s="15" t="s">
        <v>195</v>
      </c>
      <c r="C71">
        <v>2046</v>
      </c>
      <c r="D71" s="40">
        <f>BY_Demands_Drivers!$F$5*I35</f>
        <v>0.19718795009372886</v>
      </c>
      <c r="E71" s="40">
        <f>BY_Demands_Drivers!$G$5*I35</f>
        <v>0.29578192514059332</v>
      </c>
      <c r="F71" s="15" t="str">
        <f>BY_Demands_Drivers!$H$5</f>
        <v>IADHT</v>
      </c>
    </row>
    <row r="72" spans="2:6" x14ac:dyDescent="0.3">
      <c r="B72" s="15" t="s">
        <v>195</v>
      </c>
      <c r="C72">
        <v>2047</v>
      </c>
      <c r="D72" s="40">
        <f>BY_Demands_Drivers!$F$5*I36</f>
        <v>0.19809105549790948</v>
      </c>
      <c r="E72" s="40">
        <f>BY_Demands_Drivers!$G$5*I36</f>
        <v>0.29713658324686421</v>
      </c>
      <c r="F72" s="15" t="str">
        <f>BY_Demands_Drivers!$H$5</f>
        <v>IADHT</v>
      </c>
    </row>
    <row r="73" spans="2:6" x14ac:dyDescent="0.3">
      <c r="B73" s="15" t="s">
        <v>195</v>
      </c>
      <c r="C73">
        <v>2048</v>
      </c>
      <c r="D73" s="40">
        <f>BY_Demands_Drivers!$F$5*I37</f>
        <v>0.1989941609020901</v>
      </c>
      <c r="E73" s="40">
        <f>BY_Demands_Drivers!$G$5*I37</f>
        <v>0.29849124135313515</v>
      </c>
      <c r="F73" s="15" t="str">
        <f>BY_Demands_Drivers!$H$5</f>
        <v>IADHT</v>
      </c>
    </row>
    <row r="74" spans="2:6" x14ac:dyDescent="0.3">
      <c r="B74" s="15" t="s">
        <v>195</v>
      </c>
      <c r="C74">
        <v>2049</v>
      </c>
      <c r="D74" s="40">
        <f>BY_Demands_Drivers!$F$5*I38</f>
        <v>0.19989726630627069</v>
      </c>
      <c r="E74" s="40">
        <f>BY_Demands_Drivers!$G$5*I38</f>
        <v>0.29984589945940604</v>
      </c>
      <c r="F74" s="15" t="str">
        <f>BY_Demands_Drivers!$H$5</f>
        <v>IADHT</v>
      </c>
    </row>
    <row r="75" spans="2:6" x14ac:dyDescent="0.3">
      <c r="B75" s="15" t="s">
        <v>195</v>
      </c>
      <c r="C75" s="15">
        <v>2050</v>
      </c>
      <c r="D75" s="40">
        <f>BY_Demands_Drivers!$F$5*I39</f>
        <v>0.20080037171045123</v>
      </c>
      <c r="E75" s="40">
        <f>BY_Demands_Drivers!$G$5*I39</f>
        <v>0.30120055756567687</v>
      </c>
      <c r="F75" s="15" t="str">
        <f>BY_Demands_Drivers!$H$5</f>
        <v>IADHT</v>
      </c>
    </row>
    <row r="76" spans="2:6" x14ac:dyDescent="0.3">
      <c r="B76" s="15" t="s">
        <v>195</v>
      </c>
      <c r="C76">
        <v>2015</v>
      </c>
      <c r="D76" s="40">
        <f>BY_Demands_Drivers!$F$6*I4</f>
        <v>0.17100597395795641</v>
      </c>
      <c r="E76" s="40">
        <f>BY_Demands_Drivers!$G$6*I4</f>
        <v>0.25650896093693509</v>
      </c>
      <c r="F76" s="15" t="str">
        <f>BY_Demands_Drivers!$H$6</f>
        <v>IADRH</v>
      </c>
    </row>
    <row r="77" spans="2:6" x14ac:dyDescent="0.3">
      <c r="B77" s="15" t="s">
        <v>195</v>
      </c>
      <c r="C77">
        <v>2016</v>
      </c>
      <c r="D77" s="40">
        <f>BY_Demands_Drivers!$F$6*I5</f>
        <v>0.17560753886894659</v>
      </c>
      <c r="E77" s="40">
        <f>BY_Demands_Drivers!$G$6*I5</f>
        <v>0.26341130830342036</v>
      </c>
      <c r="F77" s="15" t="str">
        <f>BY_Demands_Drivers!$H$6</f>
        <v>IADRH</v>
      </c>
    </row>
    <row r="78" spans="2:6" x14ac:dyDescent="0.3">
      <c r="B78" s="15" t="s">
        <v>195</v>
      </c>
      <c r="C78">
        <v>2017</v>
      </c>
      <c r="D78" s="40">
        <f>BY_Demands_Drivers!$F$6*I6</f>
        <v>0.18020910377993676</v>
      </c>
      <c r="E78" s="40">
        <f>BY_Demands_Drivers!$G$6*I6</f>
        <v>0.27031365566990562</v>
      </c>
      <c r="F78" s="15" t="str">
        <f>BY_Demands_Drivers!$H$6</f>
        <v>IADRH</v>
      </c>
    </row>
    <row r="79" spans="2:6" x14ac:dyDescent="0.3">
      <c r="B79" s="15" t="s">
        <v>195</v>
      </c>
      <c r="C79">
        <v>2018</v>
      </c>
      <c r="D79" s="40">
        <f>BY_Demands_Drivers!$F$6*I7</f>
        <v>0.18481066869092691</v>
      </c>
      <c r="E79" s="40">
        <f>BY_Demands_Drivers!$G$6*I7</f>
        <v>0.27721600303639088</v>
      </c>
      <c r="F79" s="15" t="str">
        <f>BY_Demands_Drivers!$H$6</f>
        <v>IADRH</v>
      </c>
    </row>
    <row r="80" spans="2:6" x14ac:dyDescent="0.3">
      <c r="B80" s="15" t="s">
        <v>195</v>
      </c>
      <c r="C80">
        <v>2019</v>
      </c>
      <c r="D80" s="40">
        <f>BY_Demands_Drivers!$F$6*I8</f>
        <v>0.18941223360191708</v>
      </c>
      <c r="E80" s="40">
        <f>BY_Demands_Drivers!$G$6*I8</f>
        <v>0.28411835040287614</v>
      </c>
      <c r="F80" s="15" t="str">
        <f>BY_Demands_Drivers!$H$6</f>
        <v>IADRH</v>
      </c>
    </row>
    <row r="81" spans="2:6" x14ac:dyDescent="0.3">
      <c r="B81" s="15" t="s">
        <v>195</v>
      </c>
      <c r="C81">
        <v>2020</v>
      </c>
      <c r="D81" s="40">
        <f>BY_Demands_Drivers!$F$6*I9</f>
        <v>0.19401379851290723</v>
      </c>
      <c r="E81" s="40">
        <f>BY_Demands_Drivers!$G$6*I9</f>
        <v>0.2910206977693614</v>
      </c>
      <c r="F81" s="15" t="str">
        <f>BY_Demands_Drivers!$H$6</f>
        <v>IADRH</v>
      </c>
    </row>
    <row r="82" spans="2:6" x14ac:dyDescent="0.3">
      <c r="B82" s="15" t="s">
        <v>195</v>
      </c>
      <c r="C82">
        <v>2021</v>
      </c>
      <c r="D82" s="40">
        <f>BY_Demands_Drivers!$F$6*I10</f>
        <v>0.19606821730661753</v>
      </c>
      <c r="E82" s="40">
        <f>BY_Demands_Drivers!$G$6*I10</f>
        <v>0.2941023259599268</v>
      </c>
      <c r="F82" s="15" t="str">
        <f>BY_Demands_Drivers!$H$6</f>
        <v>IADRH</v>
      </c>
    </row>
    <row r="83" spans="2:6" x14ac:dyDescent="0.3">
      <c r="B83" s="15" t="s">
        <v>195</v>
      </c>
      <c r="C83">
        <v>2022</v>
      </c>
      <c r="D83" s="40">
        <f>BY_Demands_Drivers!$F$6*I11</f>
        <v>0.19812263610032779</v>
      </c>
      <c r="E83" s="40">
        <f>BY_Demands_Drivers!$G$6*I11</f>
        <v>0.29718395415049226</v>
      </c>
      <c r="F83" s="15" t="str">
        <f>BY_Demands_Drivers!$H$6</f>
        <v>IADRH</v>
      </c>
    </row>
    <row r="84" spans="2:6" x14ac:dyDescent="0.3">
      <c r="B84" s="15" t="s">
        <v>195</v>
      </c>
      <c r="C84">
        <v>2023</v>
      </c>
      <c r="D84" s="40">
        <f>BY_Demands_Drivers!$F$6*I12</f>
        <v>0.20017705489403809</v>
      </c>
      <c r="E84" s="40">
        <f>BY_Demands_Drivers!$G$6*I12</f>
        <v>0.30026558234105766</v>
      </c>
      <c r="F84" s="15" t="str">
        <f>BY_Demands_Drivers!$H$6</f>
        <v>IADRH</v>
      </c>
    </row>
    <row r="85" spans="2:6" x14ac:dyDescent="0.3">
      <c r="B85" s="15" t="s">
        <v>195</v>
      </c>
      <c r="C85">
        <v>2024</v>
      </c>
      <c r="D85" s="40">
        <f>BY_Demands_Drivers!$F$6*I13</f>
        <v>0.20223147368774835</v>
      </c>
      <c r="E85" s="40">
        <f>BY_Demands_Drivers!$G$6*I13</f>
        <v>0.30334721053162311</v>
      </c>
      <c r="F85" s="15" t="str">
        <f>BY_Demands_Drivers!$H$6</f>
        <v>IADRH</v>
      </c>
    </row>
    <row r="86" spans="2:6" x14ac:dyDescent="0.3">
      <c r="B86" s="15" t="s">
        <v>195</v>
      </c>
      <c r="C86">
        <v>2025</v>
      </c>
      <c r="D86" s="40">
        <f>BY_Demands_Drivers!$F$6*I14</f>
        <v>0.20428589248145865</v>
      </c>
      <c r="E86" s="40">
        <f>BY_Demands_Drivers!$G$6*I14</f>
        <v>0.30642883872218851</v>
      </c>
      <c r="F86" s="15" t="str">
        <f>BY_Demands_Drivers!$H$6</f>
        <v>IADRH</v>
      </c>
    </row>
    <row r="87" spans="2:6" x14ac:dyDescent="0.3">
      <c r="B87" s="15" t="s">
        <v>195</v>
      </c>
      <c r="C87">
        <v>2026</v>
      </c>
      <c r="D87" s="40">
        <f>BY_Demands_Drivers!$F$6*I15</f>
        <v>0.20584483671035003</v>
      </c>
      <c r="E87" s="40">
        <f>BY_Demands_Drivers!$G$6*I15</f>
        <v>0.3087672550655256</v>
      </c>
      <c r="F87" s="15" t="str">
        <f>BY_Demands_Drivers!$H$6</f>
        <v>IADRH</v>
      </c>
    </row>
    <row r="88" spans="2:6" x14ac:dyDescent="0.3">
      <c r="B88" s="15" t="s">
        <v>195</v>
      </c>
      <c r="C88">
        <v>2027</v>
      </c>
      <c r="D88" s="40">
        <f>BY_Demands_Drivers!$F$6*I16</f>
        <v>0.20740378093924144</v>
      </c>
      <c r="E88" s="40">
        <f>BY_Demands_Drivers!$G$6*I16</f>
        <v>0.31110567140886275</v>
      </c>
      <c r="F88" s="15" t="str">
        <f>BY_Demands_Drivers!$H$6</f>
        <v>IADRH</v>
      </c>
    </row>
    <row r="89" spans="2:6" x14ac:dyDescent="0.3">
      <c r="B89" s="15" t="s">
        <v>195</v>
      </c>
      <c r="C89">
        <v>2028</v>
      </c>
      <c r="D89" s="40">
        <f>BY_Demands_Drivers!$F$6*I17</f>
        <v>0.20896272516813283</v>
      </c>
      <c r="E89" s="40">
        <f>BY_Demands_Drivers!$G$6*I17</f>
        <v>0.31344408775219984</v>
      </c>
      <c r="F89" s="15" t="str">
        <f>BY_Demands_Drivers!$H$6</f>
        <v>IADRH</v>
      </c>
    </row>
    <row r="90" spans="2:6" x14ac:dyDescent="0.3">
      <c r="B90" s="15" t="s">
        <v>195</v>
      </c>
      <c r="C90">
        <v>2029</v>
      </c>
      <c r="D90" s="40">
        <f>BY_Demands_Drivers!$F$6*I18</f>
        <v>0.21052166939702424</v>
      </c>
      <c r="E90" s="40">
        <f>BY_Demands_Drivers!$G$6*I18</f>
        <v>0.31578250409553693</v>
      </c>
      <c r="F90" s="15" t="str">
        <f>BY_Demands_Drivers!$H$6</f>
        <v>IADRH</v>
      </c>
    </row>
    <row r="91" spans="2:6" x14ac:dyDescent="0.3">
      <c r="B91" s="15" t="s">
        <v>195</v>
      </c>
      <c r="C91">
        <v>2030</v>
      </c>
      <c r="D91" s="40">
        <f>BY_Demands_Drivers!$F$6*I19</f>
        <v>0.2120806136259156</v>
      </c>
      <c r="E91" s="40">
        <f>BY_Demands_Drivers!$G$6*I19</f>
        <v>0.31812092043887397</v>
      </c>
      <c r="F91" s="15" t="str">
        <f>BY_Demands_Drivers!$H$6</f>
        <v>IADRH</v>
      </c>
    </row>
    <row r="92" spans="2:6" x14ac:dyDescent="0.3">
      <c r="B92" s="15" t="s">
        <v>195</v>
      </c>
      <c r="C92">
        <v>2031</v>
      </c>
      <c r="D92" s="40">
        <f>BY_Demands_Drivers!$F$6*I20</f>
        <v>0.21311296793683435</v>
      </c>
      <c r="E92" s="40">
        <f>BY_Demands_Drivers!$G$6*I20</f>
        <v>0.31966945190525214</v>
      </c>
      <c r="F92" s="15" t="str">
        <f>BY_Demands_Drivers!$H$6</f>
        <v>IADRH</v>
      </c>
    </row>
    <row r="93" spans="2:6" x14ac:dyDescent="0.3">
      <c r="B93" s="15" t="s">
        <v>195</v>
      </c>
      <c r="C93">
        <v>2032</v>
      </c>
      <c r="D93" s="40">
        <f>BY_Demands_Drivers!$F$6*I21</f>
        <v>0.21414532224775318</v>
      </c>
      <c r="E93" s="40">
        <f>BY_Demands_Drivers!$G$6*I21</f>
        <v>0.32121798337163032</v>
      </c>
      <c r="F93" s="15" t="str">
        <f>BY_Demands_Drivers!$H$6</f>
        <v>IADRH</v>
      </c>
    </row>
    <row r="94" spans="2:6" x14ac:dyDescent="0.3">
      <c r="B94" s="15" t="s">
        <v>195</v>
      </c>
      <c r="C94">
        <v>2033</v>
      </c>
      <c r="D94" s="40">
        <f>BY_Demands_Drivers!$F$6*I22</f>
        <v>0.21517767655867195</v>
      </c>
      <c r="E94" s="40">
        <f>BY_Demands_Drivers!$G$6*I22</f>
        <v>0.3227665148380085</v>
      </c>
      <c r="F94" s="15" t="str">
        <f>BY_Demands_Drivers!$H$6</f>
        <v>IADRH</v>
      </c>
    </row>
    <row r="95" spans="2:6" x14ac:dyDescent="0.3">
      <c r="B95" s="15" t="s">
        <v>195</v>
      </c>
      <c r="C95">
        <v>2034</v>
      </c>
      <c r="D95" s="40">
        <f>BY_Demands_Drivers!$F$6*I23</f>
        <v>0.2162100308695907</v>
      </c>
      <c r="E95" s="40">
        <f>BY_Demands_Drivers!$G$6*I23</f>
        <v>0.32431504630438668</v>
      </c>
      <c r="F95" s="15" t="str">
        <f>BY_Demands_Drivers!$H$6</f>
        <v>IADRH</v>
      </c>
    </row>
    <row r="96" spans="2:6" x14ac:dyDescent="0.3">
      <c r="B96" s="15" t="s">
        <v>195</v>
      </c>
      <c r="C96">
        <v>2035</v>
      </c>
      <c r="D96" s="40">
        <f>BY_Demands_Drivers!$F$6*I24</f>
        <v>0.21724238518050948</v>
      </c>
      <c r="E96" s="40">
        <f>BY_Demands_Drivers!$G$6*I24</f>
        <v>0.3258635777707648</v>
      </c>
      <c r="F96" s="15" t="str">
        <f>BY_Demands_Drivers!$H$6</f>
        <v>IADRH</v>
      </c>
    </row>
    <row r="97" spans="2:6" x14ac:dyDescent="0.3">
      <c r="B97" s="15" t="s">
        <v>195</v>
      </c>
      <c r="C97">
        <v>2036</v>
      </c>
      <c r="D97" s="40">
        <f>BY_Demands_Drivers!$F$6*I25</f>
        <v>0.21872881756334764</v>
      </c>
      <c r="E97" s="40">
        <f>BY_Demands_Drivers!$G$6*I25</f>
        <v>0.32809322634502208</v>
      </c>
      <c r="F97" s="15" t="str">
        <f>BY_Demands_Drivers!$H$6</f>
        <v>IADRH</v>
      </c>
    </row>
    <row r="98" spans="2:6" x14ac:dyDescent="0.3">
      <c r="B98" s="15" t="s">
        <v>195</v>
      </c>
      <c r="C98">
        <v>2037</v>
      </c>
      <c r="D98" s="40">
        <f>BY_Demands_Drivers!$F$6*I26</f>
        <v>0.22021524994618577</v>
      </c>
      <c r="E98" s="40">
        <f>BY_Demands_Drivers!$G$6*I26</f>
        <v>0.33032287491927925</v>
      </c>
      <c r="F98" s="15" t="str">
        <f>BY_Demands_Drivers!$H$6</f>
        <v>IADRH</v>
      </c>
    </row>
    <row r="99" spans="2:6" x14ac:dyDescent="0.3">
      <c r="B99" s="15" t="s">
        <v>195</v>
      </c>
      <c r="C99">
        <v>2038</v>
      </c>
      <c r="D99" s="40">
        <f>BY_Demands_Drivers!$F$6*I27</f>
        <v>0.2217016823290239</v>
      </c>
      <c r="E99" s="40">
        <f>BY_Demands_Drivers!$G$6*I27</f>
        <v>0.33255252349353648</v>
      </c>
      <c r="F99" s="15" t="str">
        <f>BY_Demands_Drivers!$H$6</f>
        <v>IADRH</v>
      </c>
    </row>
    <row r="100" spans="2:6" x14ac:dyDescent="0.3">
      <c r="B100" s="15" t="s">
        <v>195</v>
      </c>
      <c r="C100">
        <v>2039</v>
      </c>
      <c r="D100" s="40">
        <f>BY_Demands_Drivers!$F$6*I28</f>
        <v>0.22318811471186203</v>
      </c>
      <c r="E100" s="40">
        <f>BY_Demands_Drivers!$G$6*I28</f>
        <v>0.33478217206779365</v>
      </c>
      <c r="F100" s="15" t="str">
        <f>BY_Demands_Drivers!$H$6</f>
        <v>IADRH</v>
      </c>
    </row>
    <row r="101" spans="2:6" x14ac:dyDescent="0.3">
      <c r="B101" s="15" t="s">
        <v>195</v>
      </c>
      <c r="C101">
        <v>2040</v>
      </c>
      <c r="D101" s="40">
        <f>BY_Demands_Drivers!$F$6*I29</f>
        <v>0.22467454709470014</v>
      </c>
      <c r="E101" s="40">
        <f>BY_Demands_Drivers!$G$6*I29</f>
        <v>0.33701182064205082</v>
      </c>
      <c r="F101" s="15" t="str">
        <f>BY_Demands_Drivers!$H$6</f>
        <v>IADRH</v>
      </c>
    </row>
    <row r="102" spans="2:6" x14ac:dyDescent="0.3">
      <c r="B102" s="15" t="s">
        <v>195</v>
      </c>
      <c r="C102">
        <v>2041</v>
      </c>
      <c r="D102" s="40">
        <f>BY_Demands_Drivers!$F$6*I30</f>
        <v>0.22578600658722947</v>
      </c>
      <c r="E102" s="40">
        <f>BY_Demands_Drivers!$G$6*I30</f>
        <v>0.33867900988084482</v>
      </c>
      <c r="F102" s="15" t="str">
        <f>BY_Demands_Drivers!$H$6</f>
        <v>IADRH</v>
      </c>
    </row>
    <row r="103" spans="2:6" x14ac:dyDescent="0.3">
      <c r="B103" s="15" t="s">
        <v>195</v>
      </c>
      <c r="C103">
        <v>2042</v>
      </c>
      <c r="D103" s="40">
        <f>BY_Demands_Drivers!$F$6*I31</f>
        <v>0.2268974660797588</v>
      </c>
      <c r="E103" s="40">
        <f>BY_Demands_Drivers!$G$6*I31</f>
        <v>0.34034619911963881</v>
      </c>
      <c r="F103" s="15" t="str">
        <f>BY_Demands_Drivers!$H$6</f>
        <v>IADRH</v>
      </c>
    </row>
    <row r="104" spans="2:6" x14ac:dyDescent="0.3">
      <c r="B104" s="15" t="s">
        <v>195</v>
      </c>
      <c r="C104">
        <v>2043</v>
      </c>
      <c r="D104" s="40">
        <f>BY_Demands_Drivers!$F$6*I32</f>
        <v>0.22800892557228816</v>
      </c>
      <c r="E104" s="40">
        <f>BY_Demands_Drivers!$G$6*I32</f>
        <v>0.34201338835843287</v>
      </c>
      <c r="F104" s="15" t="str">
        <f>BY_Demands_Drivers!$H$6</f>
        <v>IADRH</v>
      </c>
    </row>
    <row r="105" spans="2:6" x14ac:dyDescent="0.3">
      <c r="B105" s="15" t="s">
        <v>195</v>
      </c>
      <c r="C105">
        <v>2044</v>
      </c>
      <c r="D105" s="40">
        <f>BY_Demands_Drivers!$F$6*I33</f>
        <v>0.22912038506481747</v>
      </c>
      <c r="E105" s="40">
        <f>BY_Demands_Drivers!$G$6*I33</f>
        <v>0.34368057759722687</v>
      </c>
      <c r="F105" s="15" t="str">
        <f>BY_Demands_Drivers!$H$6</f>
        <v>IADRH</v>
      </c>
    </row>
    <row r="106" spans="2:6" x14ac:dyDescent="0.3">
      <c r="B106" s="15" t="s">
        <v>195</v>
      </c>
      <c r="C106">
        <v>2045</v>
      </c>
      <c r="D106" s="40">
        <f>BY_Demands_Drivers!$F$6*I34</f>
        <v>0.23023184455734672</v>
      </c>
      <c r="E106" s="40">
        <f>BY_Demands_Drivers!$G$6*I34</f>
        <v>0.3453477668360207</v>
      </c>
      <c r="F106" s="15" t="str">
        <f>BY_Demands_Drivers!$H$6</f>
        <v>IADRH</v>
      </c>
    </row>
    <row r="107" spans="2:6" x14ac:dyDescent="0.3">
      <c r="B107" s="15" t="s">
        <v>195</v>
      </c>
      <c r="C107">
        <v>2046</v>
      </c>
      <c r="D107" s="40">
        <f>BY_Demands_Drivers!$F$6*I35</f>
        <v>0.23129113990622133</v>
      </c>
      <c r="E107" s="40">
        <f>BY_Demands_Drivers!$G$6*I35</f>
        <v>0.34693670985933267</v>
      </c>
      <c r="F107" s="15" t="str">
        <f>BY_Demands_Drivers!$H$6</f>
        <v>IADRH</v>
      </c>
    </row>
    <row r="108" spans="2:6" x14ac:dyDescent="0.3">
      <c r="B108" s="15" t="s">
        <v>195</v>
      </c>
      <c r="C108">
        <v>2047</v>
      </c>
      <c r="D108" s="40">
        <f>BY_Demands_Drivers!$F$6*I36</f>
        <v>0.23235043525509594</v>
      </c>
      <c r="E108" s="40">
        <f>BY_Demands_Drivers!$G$6*I36</f>
        <v>0.34852565288264453</v>
      </c>
      <c r="F108" s="15" t="str">
        <f>BY_Demands_Drivers!$H$6</f>
        <v>IADRH</v>
      </c>
    </row>
    <row r="109" spans="2:6" x14ac:dyDescent="0.3">
      <c r="B109" s="15" t="s">
        <v>195</v>
      </c>
      <c r="C109">
        <v>2048</v>
      </c>
      <c r="D109" s="40">
        <f>BY_Demands_Drivers!$F$6*I37</f>
        <v>0.23340973060397052</v>
      </c>
      <c r="E109" s="40">
        <f>BY_Demands_Drivers!$G$6*I37</f>
        <v>0.35011459590595639</v>
      </c>
      <c r="F109" s="15" t="str">
        <f>BY_Demands_Drivers!$H$6</f>
        <v>IADRH</v>
      </c>
    </row>
    <row r="110" spans="2:6" x14ac:dyDescent="0.3">
      <c r="B110" s="15" t="s">
        <v>195</v>
      </c>
      <c r="C110">
        <v>2049</v>
      </c>
      <c r="D110" s="40">
        <f>BY_Demands_Drivers!$F$6*I38</f>
        <v>0.23446902595284511</v>
      </c>
      <c r="E110" s="40">
        <f>BY_Demands_Drivers!$G$6*I38</f>
        <v>0.35170353892926831</v>
      </c>
      <c r="F110" s="15" t="str">
        <f>BY_Demands_Drivers!$H$6</f>
        <v>IADRH</v>
      </c>
    </row>
    <row r="111" spans="2:6" x14ac:dyDescent="0.3">
      <c r="B111" s="15" t="s">
        <v>195</v>
      </c>
      <c r="C111" s="15">
        <v>2050</v>
      </c>
      <c r="D111" s="40">
        <f>BY_Demands_Drivers!$F$6*I39</f>
        <v>0.23552832130171963</v>
      </c>
      <c r="E111" s="40">
        <f>BY_Demands_Drivers!$G$6*I39</f>
        <v>0.35329248195258006</v>
      </c>
      <c r="F111" s="15" t="str">
        <f>BY_Demands_Drivers!$H$6</f>
        <v>IADRH</v>
      </c>
    </row>
    <row r="112" spans="2:6" x14ac:dyDescent="0.3">
      <c r="B112" s="15" t="s">
        <v>195</v>
      </c>
      <c r="C112">
        <v>2015</v>
      </c>
      <c r="D112" s="40">
        <f>BY_Demands_Drivers!$F$7*I4</f>
        <v>0.66153815261784232</v>
      </c>
      <c r="E112" s="40">
        <f>BY_Demands_Drivers!$G$7*I4</f>
        <v>0.99230722892676593</v>
      </c>
      <c r="F112" s="15" t="str">
        <f>BY_Demands_Drivers!$H$7</f>
        <v>IADLA</v>
      </c>
    </row>
    <row r="113" spans="2:6" x14ac:dyDescent="0.3">
      <c r="B113" s="15" t="s">
        <v>195</v>
      </c>
      <c r="C113">
        <v>2016</v>
      </c>
      <c r="D113" s="40">
        <f>BY_Demands_Drivers!$F$7*I5</f>
        <v>0.67933934797909878</v>
      </c>
      <c r="E113" s="40">
        <f>BY_Demands_Drivers!$G$7*I5</f>
        <v>1.0190090219686507</v>
      </c>
      <c r="F113" s="15" t="str">
        <f>BY_Demands_Drivers!$H$7</f>
        <v>IADLA</v>
      </c>
    </row>
    <row r="114" spans="2:6" x14ac:dyDescent="0.3">
      <c r="B114" s="15" t="s">
        <v>195</v>
      </c>
      <c r="C114">
        <v>2017</v>
      </c>
      <c r="D114" s="40">
        <f>BY_Demands_Drivers!$F$7*I6</f>
        <v>0.69714054334035536</v>
      </c>
      <c r="E114" s="40">
        <f>BY_Demands_Drivers!$G$7*I6</f>
        <v>1.0457108150105356</v>
      </c>
      <c r="F114" s="15" t="str">
        <f>BY_Demands_Drivers!$H$7</f>
        <v>IADLA</v>
      </c>
    </row>
    <row r="115" spans="2:6" x14ac:dyDescent="0.3">
      <c r="B115" s="15" t="s">
        <v>195</v>
      </c>
      <c r="C115">
        <v>2018</v>
      </c>
      <c r="D115" s="40">
        <f>BY_Demands_Drivers!$F$7*I7</f>
        <v>0.71494173870161182</v>
      </c>
      <c r="E115" s="40">
        <f>BY_Demands_Drivers!$G$7*I7</f>
        <v>1.0724126080524203</v>
      </c>
      <c r="F115" s="15" t="str">
        <f>BY_Demands_Drivers!$H$7</f>
        <v>IADLA</v>
      </c>
    </row>
    <row r="116" spans="2:6" x14ac:dyDescent="0.3">
      <c r="B116" s="15" t="s">
        <v>195</v>
      </c>
      <c r="C116">
        <v>2019</v>
      </c>
      <c r="D116" s="40">
        <f>BY_Demands_Drivers!$F$7*I8</f>
        <v>0.73274293406286828</v>
      </c>
      <c r="E116" s="40">
        <f>BY_Demands_Drivers!$G$7*I8</f>
        <v>1.0991144010943052</v>
      </c>
      <c r="F116" s="15" t="str">
        <f>BY_Demands_Drivers!$H$7</f>
        <v>IADLA</v>
      </c>
    </row>
    <row r="117" spans="2:6" x14ac:dyDescent="0.3">
      <c r="B117" s="15" t="s">
        <v>195</v>
      </c>
      <c r="C117">
        <v>2020</v>
      </c>
      <c r="D117" s="40">
        <f>BY_Demands_Drivers!$F$7*I9</f>
        <v>0.75054412942412474</v>
      </c>
      <c r="E117" s="40">
        <f>BY_Demands_Drivers!$G$7*I9</f>
        <v>1.1258161941361899</v>
      </c>
      <c r="F117" s="15" t="str">
        <f>BY_Demands_Drivers!$H$7</f>
        <v>IADLA</v>
      </c>
    </row>
    <row r="118" spans="2:6" x14ac:dyDescent="0.3">
      <c r="B118" s="15" t="s">
        <v>195</v>
      </c>
      <c r="C118">
        <v>2021</v>
      </c>
      <c r="D118" s="40">
        <f>BY_Demands_Drivers!$F$7*I10</f>
        <v>0.75849166705710014</v>
      </c>
      <c r="E118" s="40">
        <f>BY_Demands_Drivers!$G$7*I10</f>
        <v>1.1377375005856531</v>
      </c>
      <c r="F118" s="15" t="str">
        <f>BY_Demands_Drivers!$H$7</f>
        <v>IADLA</v>
      </c>
    </row>
    <row r="119" spans="2:6" x14ac:dyDescent="0.3">
      <c r="B119" s="15" t="s">
        <v>195</v>
      </c>
      <c r="C119">
        <v>2022</v>
      </c>
      <c r="D119" s="40">
        <f>BY_Demands_Drivers!$F$7*I11</f>
        <v>0.76643920469007565</v>
      </c>
      <c r="E119" s="40">
        <f>BY_Demands_Drivers!$G$7*I11</f>
        <v>1.1496588070351164</v>
      </c>
      <c r="F119" s="15" t="str">
        <f>BY_Demands_Drivers!$H$7</f>
        <v>IADLA</v>
      </c>
    </row>
    <row r="120" spans="2:6" x14ac:dyDescent="0.3">
      <c r="B120" s="15" t="s">
        <v>195</v>
      </c>
      <c r="C120">
        <v>2023</v>
      </c>
      <c r="D120" s="40">
        <f>BY_Demands_Drivers!$F$7*I12</f>
        <v>0.77438674232305105</v>
      </c>
      <c r="E120" s="40">
        <f>BY_Demands_Drivers!$G$7*I12</f>
        <v>1.1615801134845793</v>
      </c>
      <c r="F120" s="15" t="str">
        <f>BY_Demands_Drivers!$H$7</f>
        <v>IADLA</v>
      </c>
    </row>
    <row r="121" spans="2:6" x14ac:dyDescent="0.3">
      <c r="B121" s="15" t="s">
        <v>195</v>
      </c>
      <c r="C121">
        <v>2024</v>
      </c>
      <c r="D121" s="40">
        <f>BY_Demands_Drivers!$F$7*I13</f>
        <v>0.78233427995602645</v>
      </c>
      <c r="E121" s="40">
        <f>BY_Demands_Drivers!$G$7*I13</f>
        <v>1.1735014199340426</v>
      </c>
      <c r="F121" s="15" t="str">
        <f>BY_Demands_Drivers!$H$7</f>
        <v>IADLA</v>
      </c>
    </row>
    <row r="122" spans="2:6" x14ac:dyDescent="0.3">
      <c r="B122" s="15" t="s">
        <v>195</v>
      </c>
      <c r="C122">
        <v>2025</v>
      </c>
      <c r="D122" s="40">
        <f>BY_Demands_Drivers!$F$7*I14</f>
        <v>0.79028181758900184</v>
      </c>
      <c r="E122" s="40">
        <f>BY_Demands_Drivers!$G$7*I14</f>
        <v>1.1854227263835058</v>
      </c>
      <c r="F122" s="15" t="str">
        <f>BY_Demands_Drivers!$H$7</f>
        <v>IADLA</v>
      </c>
    </row>
    <row r="123" spans="2:6" x14ac:dyDescent="0.3">
      <c r="B123" s="15" t="s">
        <v>195</v>
      </c>
      <c r="C123">
        <v>2026</v>
      </c>
      <c r="D123" s="40">
        <f>BY_Demands_Drivers!$F$7*I15</f>
        <v>0.79631260739912058</v>
      </c>
      <c r="E123" s="40">
        <f>BY_Demands_Drivers!$G$7*I15</f>
        <v>1.1944689110986839</v>
      </c>
      <c r="F123" s="15" t="str">
        <f>BY_Demands_Drivers!$H$7</f>
        <v>IADLA</v>
      </c>
    </row>
    <row r="124" spans="2:6" x14ac:dyDescent="0.3">
      <c r="B124" s="15" t="s">
        <v>195</v>
      </c>
      <c r="C124">
        <v>2027</v>
      </c>
      <c r="D124" s="40">
        <f>BY_Demands_Drivers!$F$7*I16</f>
        <v>0.8023433972092392</v>
      </c>
      <c r="E124" s="40">
        <f>BY_Demands_Drivers!$G$7*I16</f>
        <v>1.2035150958138618</v>
      </c>
      <c r="F124" s="15" t="str">
        <f>BY_Demands_Drivers!$H$7</f>
        <v>IADLA</v>
      </c>
    </row>
    <row r="125" spans="2:6" x14ac:dyDescent="0.3">
      <c r="B125" s="15" t="s">
        <v>195</v>
      </c>
      <c r="C125">
        <v>2028</v>
      </c>
      <c r="D125" s="40">
        <f>BY_Demands_Drivers!$F$7*I17</f>
        <v>0.80837418701935793</v>
      </c>
      <c r="E125" s="40">
        <f>BY_Demands_Drivers!$G$7*I17</f>
        <v>1.2125612805290398</v>
      </c>
      <c r="F125" s="15" t="str">
        <f>BY_Demands_Drivers!$H$7</f>
        <v>IADLA</v>
      </c>
    </row>
    <row r="126" spans="2:6" x14ac:dyDescent="0.3">
      <c r="B126" s="15" t="s">
        <v>195</v>
      </c>
      <c r="C126">
        <v>2029</v>
      </c>
      <c r="D126" s="40">
        <f>BY_Demands_Drivers!$F$7*I18</f>
        <v>0.81440497682947655</v>
      </c>
      <c r="E126" s="40">
        <f>BY_Demands_Drivers!$G$7*I18</f>
        <v>1.2216074652442179</v>
      </c>
      <c r="F126" s="15" t="str">
        <f>BY_Demands_Drivers!$H$7</f>
        <v>IADLA</v>
      </c>
    </row>
    <row r="127" spans="2:6" x14ac:dyDescent="0.3">
      <c r="B127" s="15" t="s">
        <v>195</v>
      </c>
      <c r="C127">
        <v>2030</v>
      </c>
      <c r="D127" s="40">
        <f>BY_Demands_Drivers!$F$7*I19</f>
        <v>0.82043576663959505</v>
      </c>
      <c r="E127" s="40">
        <f>BY_Demands_Drivers!$G$7*I19</f>
        <v>1.2306536499593956</v>
      </c>
      <c r="F127" s="15" t="str">
        <f>BY_Demands_Drivers!$H$7</f>
        <v>IADLA</v>
      </c>
    </row>
    <row r="128" spans="2:6" x14ac:dyDescent="0.3">
      <c r="B128" s="15" t="s">
        <v>195</v>
      </c>
      <c r="C128">
        <v>2031</v>
      </c>
      <c r="D128" s="40">
        <f>BY_Demands_Drivers!$F$7*I20</f>
        <v>0.8244294386025417</v>
      </c>
      <c r="E128" s="40">
        <f>BY_Demands_Drivers!$G$7*I20</f>
        <v>1.2366441579038157</v>
      </c>
      <c r="F128" s="15" t="str">
        <f>BY_Demands_Drivers!$H$7</f>
        <v>IADLA</v>
      </c>
    </row>
    <row r="129" spans="2:6" x14ac:dyDescent="0.3">
      <c r="B129" s="15" t="s">
        <v>195</v>
      </c>
      <c r="C129">
        <v>2032</v>
      </c>
      <c r="D129" s="40">
        <f>BY_Demands_Drivers!$F$7*I21</f>
        <v>0.82842311056548845</v>
      </c>
      <c r="E129" s="40">
        <f>BY_Demands_Drivers!$G$7*I21</f>
        <v>1.2426346658482357</v>
      </c>
      <c r="F129" s="15" t="str">
        <f>BY_Demands_Drivers!$H$7</f>
        <v>IADLA</v>
      </c>
    </row>
    <row r="130" spans="2:6" x14ac:dyDescent="0.3">
      <c r="B130" s="15" t="s">
        <v>195</v>
      </c>
      <c r="C130">
        <v>2033</v>
      </c>
      <c r="D130" s="40">
        <f>BY_Demands_Drivers!$F$7*I22</f>
        <v>0.8324167825284351</v>
      </c>
      <c r="E130" s="40">
        <f>BY_Demands_Drivers!$G$7*I22</f>
        <v>1.2486251737926557</v>
      </c>
      <c r="F130" s="15" t="str">
        <f>BY_Demands_Drivers!$H$7</f>
        <v>IADLA</v>
      </c>
    </row>
    <row r="131" spans="2:6" x14ac:dyDescent="0.3">
      <c r="B131" s="15" t="s">
        <v>195</v>
      </c>
      <c r="C131">
        <v>2034</v>
      </c>
      <c r="D131" s="40">
        <f>BY_Demands_Drivers!$F$7*I23</f>
        <v>0.83641045449138163</v>
      </c>
      <c r="E131" s="40">
        <f>BY_Demands_Drivers!$G$7*I23</f>
        <v>1.2546156817370757</v>
      </c>
      <c r="F131" s="15" t="str">
        <f>BY_Demands_Drivers!$H$7</f>
        <v>IADLA</v>
      </c>
    </row>
    <row r="132" spans="2:6" x14ac:dyDescent="0.3">
      <c r="B132" s="15" t="s">
        <v>195</v>
      </c>
      <c r="C132">
        <v>2035</v>
      </c>
      <c r="D132" s="40">
        <f>BY_Demands_Drivers!$F$7*I24</f>
        <v>0.84040412645432827</v>
      </c>
      <c r="E132" s="40">
        <f>BY_Demands_Drivers!$G$7*I24</f>
        <v>1.2606061896814955</v>
      </c>
      <c r="F132" s="15" t="str">
        <f>BY_Demands_Drivers!$H$7</f>
        <v>IADLA</v>
      </c>
    </row>
    <row r="133" spans="2:6" x14ac:dyDescent="0.3">
      <c r="B133" s="15" t="s">
        <v>195</v>
      </c>
      <c r="C133">
        <v>2036</v>
      </c>
      <c r="D133" s="40">
        <f>BY_Demands_Drivers!$F$7*I25</f>
        <v>0.84615440353398086</v>
      </c>
      <c r="E133" s="40">
        <f>BY_Demands_Drivers!$G$7*I25</f>
        <v>1.2692316053009745</v>
      </c>
      <c r="F133" s="15" t="str">
        <f>BY_Demands_Drivers!$H$7</f>
        <v>IADLA</v>
      </c>
    </row>
    <row r="134" spans="2:6" x14ac:dyDescent="0.3">
      <c r="B134" s="15" t="s">
        <v>195</v>
      </c>
      <c r="C134">
        <v>2037</v>
      </c>
      <c r="D134" s="40">
        <f>BY_Demands_Drivers!$F$7*I26</f>
        <v>0.85190468061363323</v>
      </c>
      <c r="E134" s="40">
        <f>BY_Demands_Drivers!$G$7*I26</f>
        <v>1.2778570209204529</v>
      </c>
      <c r="F134" s="15" t="str">
        <f>BY_Demands_Drivers!$H$7</f>
        <v>IADLA</v>
      </c>
    </row>
    <row r="135" spans="2:6" x14ac:dyDescent="0.3">
      <c r="B135" s="15" t="s">
        <v>195</v>
      </c>
      <c r="C135">
        <v>2038</v>
      </c>
      <c r="D135" s="40">
        <f>BY_Demands_Drivers!$F$7*I27</f>
        <v>0.8576549576932857</v>
      </c>
      <c r="E135" s="40">
        <f>BY_Demands_Drivers!$G$7*I27</f>
        <v>1.2864824365399317</v>
      </c>
      <c r="F135" s="15" t="str">
        <f>BY_Demands_Drivers!$H$7</f>
        <v>IADLA</v>
      </c>
    </row>
    <row r="136" spans="2:6" x14ac:dyDescent="0.3">
      <c r="B136" s="15" t="s">
        <v>195</v>
      </c>
      <c r="C136">
        <v>2039</v>
      </c>
      <c r="D136" s="40">
        <f>BY_Demands_Drivers!$F$7*I28</f>
        <v>0.86340523477293807</v>
      </c>
      <c r="E136" s="40">
        <f>BY_Demands_Drivers!$G$7*I28</f>
        <v>1.2951078521594104</v>
      </c>
      <c r="F136" s="15" t="str">
        <f>BY_Demands_Drivers!$H$7</f>
        <v>IADLA</v>
      </c>
    </row>
    <row r="137" spans="2:6" x14ac:dyDescent="0.3">
      <c r="B137" s="15" t="s">
        <v>195</v>
      </c>
      <c r="C137">
        <v>2040</v>
      </c>
      <c r="D137" s="40">
        <f>BY_Demands_Drivers!$F$7*I29</f>
        <v>0.86915551185259043</v>
      </c>
      <c r="E137" s="40">
        <f>BY_Demands_Drivers!$G$7*I29</f>
        <v>1.3037332677788889</v>
      </c>
      <c r="F137" s="15" t="str">
        <f>BY_Demands_Drivers!$H$7</f>
        <v>IADLA</v>
      </c>
    </row>
    <row r="138" spans="2:6" x14ac:dyDescent="0.3">
      <c r="B138" s="15" t="s">
        <v>195</v>
      </c>
      <c r="C138">
        <v>2041</v>
      </c>
      <c r="D138" s="40">
        <f>BY_Demands_Drivers!$F$7*I30</f>
        <v>0.87345520292407419</v>
      </c>
      <c r="E138" s="40">
        <f>BY_Demands_Drivers!$G$7*I30</f>
        <v>1.3101828043861146</v>
      </c>
      <c r="F138" s="15" t="str">
        <f>BY_Demands_Drivers!$H$7</f>
        <v>IADLA</v>
      </c>
    </row>
    <row r="139" spans="2:6" x14ac:dyDescent="0.3">
      <c r="B139" s="15" t="s">
        <v>195</v>
      </c>
      <c r="C139">
        <v>2042</v>
      </c>
      <c r="D139" s="40">
        <f>BY_Demands_Drivers!$F$7*I31</f>
        <v>0.87775489399555806</v>
      </c>
      <c r="E139" s="40">
        <f>BY_Demands_Drivers!$G$7*I31</f>
        <v>1.3166323409933403</v>
      </c>
      <c r="F139" s="15" t="str">
        <f>BY_Demands_Drivers!$H$7</f>
        <v>IADLA</v>
      </c>
    </row>
    <row r="140" spans="2:6" x14ac:dyDescent="0.3">
      <c r="B140" s="15" t="s">
        <v>195</v>
      </c>
      <c r="C140">
        <v>2043</v>
      </c>
      <c r="D140" s="40">
        <f>BY_Demands_Drivers!$F$7*I32</f>
        <v>0.88205458506704193</v>
      </c>
      <c r="E140" s="40">
        <f>BY_Demands_Drivers!$G$7*I32</f>
        <v>1.3230818776005662</v>
      </c>
      <c r="F140" s="15" t="str">
        <f>BY_Demands_Drivers!$H$7</f>
        <v>IADLA</v>
      </c>
    </row>
    <row r="141" spans="2:6" x14ac:dyDescent="0.3">
      <c r="B141" s="15" t="s">
        <v>195</v>
      </c>
      <c r="C141">
        <v>2044</v>
      </c>
      <c r="D141" s="40">
        <f>BY_Demands_Drivers!$F$7*I33</f>
        <v>0.88635427613852569</v>
      </c>
      <c r="E141" s="40">
        <f>BY_Demands_Drivers!$G$7*I33</f>
        <v>1.3295314142077919</v>
      </c>
      <c r="F141" s="15" t="str">
        <f>BY_Demands_Drivers!$H$7</f>
        <v>IADLA</v>
      </c>
    </row>
    <row r="142" spans="2:6" x14ac:dyDescent="0.3">
      <c r="B142" s="15" t="s">
        <v>195</v>
      </c>
      <c r="C142">
        <v>2045</v>
      </c>
      <c r="D142" s="40">
        <f>BY_Demands_Drivers!$F$7*I34</f>
        <v>0.89065396721000911</v>
      </c>
      <c r="E142" s="40">
        <f>BY_Demands_Drivers!$G$7*I34</f>
        <v>1.3359809508150169</v>
      </c>
      <c r="F142" s="15" t="str">
        <f>BY_Demands_Drivers!$H$7</f>
        <v>IADLA</v>
      </c>
    </row>
    <row r="143" spans="2:6" x14ac:dyDescent="0.3">
      <c r="B143" s="15" t="s">
        <v>195</v>
      </c>
      <c r="C143">
        <v>2046</v>
      </c>
      <c r="D143" s="40">
        <f>BY_Demands_Drivers!$F$7*I35</f>
        <v>0.89475186082127844</v>
      </c>
      <c r="E143" s="40">
        <f>BY_Demands_Drivers!$G$7*I35</f>
        <v>1.3421277912319209</v>
      </c>
      <c r="F143" s="15" t="str">
        <f>BY_Demands_Drivers!$H$7</f>
        <v>IADLA</v>
      </c>
    </row>
    <row r="144" spans="2:6" x14ac:dyDescent="0.3">
      <c r="B144" s="15" t="s">
        <v>195</v>
      </c>
      <c r="C144">
        <v>2047</v>
      </c>
      <c r="D144" s="40">
        <f>BY_Demands_Drivers!$F$7*I36</f>
        <v>0.89884975443254755</v>
      </c>
      <c r="E144" s="40">
        <f>BY_Demands_Drivers!$G$7*I36</f>
        <v>1.3482746316488248</v>
      </c>
      <c r="F144" s="15" t="str">
        <f>BY_Demands_Drivers!$H$7</f>
        <v>IADLA</v>
      </c>
    </row>
    <row r="145" spans="2:6" x14ac:dyDescent="0.3">
      <c r="B145" s="15" t="s">
        <v>195</v>
      </c>
      <c r="C145">
        <v>2048</v>
      </c>
      <c r="D145" s="40">
        <f>BY_Demands_Drivers!$F$7*I37</f>
        <v>0.90294764804381666</v>
      </c>
      <c r="E145" s="40">
        <f>BY_Demands_Drivers!$G$7*I37</f>
        <v>1.3544214720657284</v>
      </c>
      <c r="F145" s="15" t="str">
        <f>BY_Demands_Drivers!$H$7</f>
        <v>IADLA</v>
      </c>
    </row>
    <row r="146" spans="2:6" x14ac:dyDescent="0.3">
      <c r="B146" s="15" t="s">
        <v>195</v>
      </c>
      <c r="C146">
        <v>2049</v>
      </c>
      <c r="D146" s="40">
        <f>BY_Demands_Drivers!$F$7*I38</f>
        <v>0.90704554165508589</v>
      </c>
      <c r="E146" s="40">
        <f>BY_Demands_Drivers!$G$7*I38</f>
        <v>1.3605683124826322</v>
      </c>
      <c r="F146" s="15" t="str">
        <f>BY_Demands_Drivers!$H$7</f>
        <v>IADLA</v>
      </c>
    </row>
    <row r="147" spans="2:6" x14ac:dyDescent="0.3">
      <c r="B147" s="15" t="s">
        <v>195</v>
      </c>
      <c r="C147" s="15">
        <v>2050</v>
      </c>
      <c r="D147" s="40">
        <f>BY_Demands_Drivers!$F$7*I39</f>
        <v>0.91114343526635477</v>
      </c>
      <c r="E147" s="40">
        <f>BY_Demands_Drivers!$G$7*I39</f>
        <v>1.3667151528995354</v>
      </c>
      <c r="F147" s="15" t="str">
        <f>BY_Demands_Drivers!$H$7</f>
        <v>IADLA</v>
      </c>
    </row>
    <row r="148" spans="2:6" x14ac:dyDescent="0.3">
      <c r="B148" s="15" t="s">
        <v>195</v>
      </c>
      <c r="C148">
        <v>2015</v>
      </c>
      <c r="D148" s="40">
        <f>BY_Demands_Drivers!$F$8*I4</f>
        <v>1.775884473345964</v>
      </c>
      <c r="E148" s="40">
        <f>BY_Demands_Drivers!$G$8*I4</f>
        <v>2.6638267100189461</v>
      </c>
      <c r="F148" s="15" t="str">
        <f>BY_Demands_Drivers!$H$8</f>
        <v>IADEM</v>
      </c>
    </row>
    <row r="149" spans="2:6" x14ac:dyDescent="0.3">
      <c r="B149" s="15" t="s">
        <v>195</v>
      </c>
      <c r="C149">
        <v>2016</v>
      </c>
      <c r="D149" s="40">
        <f>BY_Demands_Drivers!$F$8*I5</f>
        <v>1.8236713868050818</v>
      </c>
      <c r="E149" s="40">
        <f>BY_Demands_Drivers!$G$8*I5</f>
        <v>2.7355070802076229</v>
      </c>
      <c r="F149" s="15" t="str">
        <f>BY_Demands_Drivers!$H$8</f>
        <v>IADEM</v>
      </c>
    </row>
    <row r="150" spans="2:6" x14ac:dyDescent="0.3">
      <c r="B150" s="15" t="s">
        <v>195</v>
      </c>
      <c r="C150">
        <v>2017</v>
      </c>
      <c r="D150" s="40">
        <f>BY_Demands_Drivers!$F$8*I6</f>
        <v>1.8714583002642</v>
      </c>
      <c r="E150" s="40">
        <f>BY_Demands_Drivers!$G$8*I6</f>
        <v>2.8071874503963001</v>
      </c>
      <c r="F150" s="15" t="str">
        <f>BY_Demands_Drivers!$H$8</f>
        <v>IADEM</v>
      </c>
    </row>
    <row r="151" spans="2:6" x14ac:dyDescent="0.3">
      <c r="B151" s="15" t="s">
        <v>195</v>
      </c>
      <c r="C151">
        <v>2018</v>
      </c>
      <c r="D151" s="40">
        <f>BY_Demands_Drivers!$F$8*I7</f>
        <v>1.9192452137233178</v>
      </c>
      <c r="E151" s="40">
        <f>BY_Demands_Drivers!$G$8*I7</f>
        <v>2.8788678205849765</v>
      </c>
      <c r="F151" s="15" t="str">
        <f>BY_Demands_Drivers!$H$8</f>
        <v>IADEM</v>
      </c>
    </row>
    <row r="152" spans="2:6" x14ac:dyDescent="0.3">
      <c r="B152" s="15" t="s">
        <v>195</v>
      </c>
      <c r="C152">
        <v>2019</v>
      </c>
      <c r="D152" s="40">
        <f>BY_Demands_Drivers!$F$8*I8</f>
        <v>1.9670321271824358</v>
      </c>
      <c r="E152" s="40">
        <f>BY_Demands_Drivers!$G$8*I8</f>
        <v>2.9505481907736537</v>
      </c>
      <c r="F152" s="15" t="str">
        <f>BY_Demands_Drivers!$H$8</f>
        <v>IADEM</v>
      </c>
    </row>
    <row r="153" spans="2:6" x14ac:dyDescent="0.3">
      <c r="B153" s="15" t="s">
        <v>195</v>
      </c>
      <c r="C153">
        <v>2020</v>
      </c>
      <c r="D153" s="40">
        <f>BY_Demands_Drivers!$F$8*I9</f>
        <v>2.0148190406415538</v>
      </c>
      <c r="E153" s="40">
        <f>BY_Demands_Drivers!$G$8*I9</f>
        <v>3.0222285609623305</v>
      </c>
      <c r="F153" s="15" t="str">
        <f>BY_Demands_Drivers!$H$8</f>
        <v>IADEM</v>
      </c>
    </row>
    <row r="154" spans="2:6" x14ac:dyDescent="0.3">
      <c r="B154" s="15" t="s">
        <v>195</v>
      </c>
      <c r="C154">
        <v>2021</v>
      </c>
      <c r="D154" s="40">
        <f>BY_Demands_Drivers!$F$8*I10</f>
        <v>2.036154028847271</v>
      </c>
      <c r="E154" s="40">
        <f>BY_Demands_Drivers!$G$8*I10</f>
        <v>3.0542310432709066</v>
      </c>
      <c r="F154" s="15" t="str">
        <f>BY_Demands_Drivers!$H$8</f>
        <v>IADEM</v>
      </c>
    </row>
    <row r="155" spans="2:6" x14ac:dyDescent="0.3">
      <c r="B155" s="15" t="s">
        <v>195</v>
      </c>
      <c r="C155">
        <v>2022</v>
      </c>
      <c r="D155" s="40">
        <f>BY_Demands_Drivers!$F$8*I11</f>
        <v>2.0574890170529887</v>
      </c>
      <c r="E155" s="40">
        <f>BY_Demands_Drivers!$G$8*I11</f>
        <v>3.0862335255794831</v>
      </c>
      <c r="F155" s="15" t="str">
        <f>BY_Demands_Drivers!$H$8</f>
        <v>IADEM</v>
      </c>
    </row>
    <row r="156" spans="2:6" x14ac:dyDescent="0.3">
      <c r="B156" s="15" t="s">
        <v>195</v>
      </c>
      <c r="C156">
        <v>2023</v>
      </c>
      <c r="D156" s="40">
        <f>BY_Demands_Drivers!$F$8*I12</f>
        <v>2.0788240052587059</v>
      </c>
      <c r="E156" s="40">
        <f>BY_Demands_Drivers!$G$8*I12</f>
        <v>3.1182360078880591</v>
      </c>
      <c r="F156" s="15" t="str">
        <f>BY_Demands_Drivers!$H$8</f>
        <v>IADEM</v>
      </c>
    </row>
    <row r="157" spans="2:6" x14ac:dyDescent="0.3">
      <c r="B157" s="15" t="s">
        <v>195</v>
      </c>
      <c r="C157">
        <v>2024</v>
      </c>
      <c r="D157" s="40">
        <f>BY_Demands_Drivers!$F$8*I13</f>
        <v>2.1001589934644236</v>
      </c>
      <c r="E157" s="40">
        <f>BY_Demands_Drivers!$G$8*I13</f>
        <v>3.1502384901966352</v>
      </c>
      <c r="F157" s="15" t="str">
        <f>BY_Demands_Drivers!$H$8</f>
        <v>IADEM</v>
      </c>
    </row>
    <row r="158" spans="2:6" x14ac:dyDescent="0.3">
      <c r="B158" s="15" t="s">
        <v>195</v>
      </c>
      <c r="C158">
        <v>2025</v>
      </c>
      <c r="D158" s="40">
        <f>BY_Demands_Drivers!$F$8*I14</f>
        <v>2.1214939816701412</v>
      </c>
      <c r="E158" s="40">
        <f>BY_Demands_Drivers!$G$8*I14</f>
        <v>3.1822409725052117</v>
      </c>
      <c r="F158" s="15" t="str">
        <f>BY_Demands_Drivers!$H$8</f>
        <v>IADEM</v>
      </c>
    </row>
    <row r="159" spans="2:6" x14ac:dyDescent="0.3">
      <c r="B159" s="15" t="s">
        <v>195</v>
      </c>
      <c r="C159">
        <v>2026</v>
      </c>
      <c r="D159" s="40">
        <f>BY_Demands_Drivers!$F$8*I15</f>
        <v>2.1376835029296801</v>
      </c>
      <c r="E159" s="40">
        <f>BY_Demands_Drivers!$G$8*I15</f>
        <v>3.2065252543945202</v>
      </c>
      <c r="F159" s="15" t="str">
        <f>BY_Demands_Drivers!$H$8</f>
        <v>IADEM</v>
      </c>
    </row>
    <row r="160" spans="2:6" x14ac:dyDescent="0.3">
      <c r="B160" s="15" t="s">
        <v>195</v>
      </c>
      <c r="C160">
        <v>2027</v>
      </c>
      <c r="D160" s="40">
        <f>BY_Demands_Drivers!$F$8*I16</f>
        <v>2.1538730241892194</v>
      </c>
      <c r="E160" s="40">
        <f>BY_Demands_Drivers!$G$8*I16</f>
        <v>3.2308095362838287</v>
      </c>
      <c r="F160" s="15" t="str">
        <f>BY_Demands_Drivers!$H$8</f>
        <v>IADEM</v>
      </c>
    </row>
    <row r="161" spans="2:6" x14ac:dyDescent="0.3">
      <c r="B161" s="15" t="s">
        <v>195</v>
      </c>
      <c r="C161">
        <v>2028</v>
      </c>
      <c r="D161" s="40">
        <f>BY_Demands_Drivers!$F$8*I17</f>
        <v>2.1700625454487583</v>
      </c>
      <c r="E161" s="40">
        <f>BY_Demands_Drivers!$G$8*I17</f>
        <v>3.2550938181731377</v>
      </c>
      <c r="F161" s="15" t="str">
        <f>BY_Demands_Drivers!$H$8</f>
        <v>IADEM</v>
      </c>
    </row>
    <row r="162" spans="2:6" x14ac:dyDescent="0.3">
      <c r="B162" s="15" t="s">
        <v>195</v>
      </c>
      <c r="C162">
        <v>2029</v>
      </c>
      <c r="D162" s="40">
        <f>BY_Demands_Drivers!$F$8*I18</f>
        <v>2.1862520667082976</v>
      </c>
      <c r="E162" s="40">
        <f>BY_Demands_Drivers!$G$8*I18</f>
        <v>3.2793781000624462</v>
      </c>
      <c r="F162" s="15" t="str">
        <f>BY_Demands_Drivers!$H$8</f>
        <v>IADEM</v>
      </c>
    </row>
    <row r="163" spans="2:6" x14ac:dyDescent="0.3">
      <c r="B163" s="15" t="s">
        <v>195</v>
      </c>
      <c r="C163">
        <v>2030</v>
      </c>
      <c r="D163" s="40">
        <f>BY_Demands_Drivers!$F$8*I19</f>
        <v>2.2024415879678361</v>
      </c>
      <c r="E163" s="40">
        <f>BY_Demands_Drivers!$G$8*I19</f>
        <v>3.3036623819517543</v>
      </c>
      <c r="F163" s="15" t="str">
        <f>BY_Demands_Drivers!$H$8</f>
        <v>IADEM</v>
      </c>
    </row>
    <row r="164" spans="2:6" x14ac:dyDescent="0.3">
      <c r="B164" s="15" t="s">
        <v>195</v>
      </c>
      <c r="C164">
        <v>2031</v>
      </c>
      <c r="D164" s="40">
        <f>BY_Demands_Drivers!$F$8*I20</f>
        <v>2.213162511625177</v>
      </c>
      <c r="E164" s="40">
        <f>BY_Demands_Drivers!$G$8*I20</f>
        <v>3.3197437674377652</v>
      </c>
      <c r="F164" s="15" t="str">
        <f>BY_Demands_Drivers!$H$8</f>
        <v>IADEM</v>
      </c>
    </row>
    <row r="165" spans="2:6" x14ac:dyDescent="0.3">
      <c r="B165" s="15" t="s">
        <v>195</v>
      </c>
      <c r="C165">
        <v>2032</v>
      </c>
      <c r="D165" s="40">
        <f>BY_Demands_Drivers!$F$8*I21</f>
        <v>2.2238834352825179</v>
      </c>
      <c r="E165" s="40">
        <f>BY_Demands_Drivers!$G$8*I21</f>
        <v>3.3358251529237766</v>
      </c>
      <c r="F165" s="15" t="str">
        <f>BY_Demands_Drivers!$H$8</f>
        <v>IADEM</v>
      </c>
    </row>
    <row r="166" spans="2:6" x14ac:dyDescent="0.3">
      <c r="B166" s="15" t="s">
        <v>195</v>
      </c>
      <c r="C166">
        <v>2033</v>
      </c>
      <c r="D166" s="40">
        <f>BY_Demands_Drivers!$F$8*I22</f>
        <v>2.2346043589398583</v>
      </c>
      <c r="E166" s="40">
        <f>BY_Demands_Drivers!$G$8*I22</f>
        <v>3.3519065384097875</v>
      </c>
      <c r="F166" s="15" t="str">
        <f>BY_Demands_Drivers!$H$8</f>
        <v>IADEM</v>
      </c>
    </row>
    <row r="167" spans="2:6" x14ac:dyDescent="0.3">
      <c r="B167" s="15" t="s">
        <v>195</v>
      </c>
      <c r="C167">
        <v>2034</v>
      </c>
      <c r="D167" s="40">
        <f>BY_Demands_Drivers!$F$8*I23</f>
        <v>2.2453252825971988</v>
      </c>
      <c r="E167" s="40">
        <f>BY_Demands_Drivers!$G$8*I23</f>
        <v>3.3679879238957984</v>
      </c>
      <c r="F167" s="15" t="str">
        <f>BY_Demands_Drivers!$H$8</f>
        <v>IADEM</v>
      </c>
    </row>
    <row r="168" spans="2:6" x14ac:dyDescent="0.3">
      <c r="B168" s="15" t="s">
        <v>195</v>
      </c>
      <c r="C168">
        <v>2035</v>
      </c>
      <c r="D168" s="40">
        <f>BY_Demands_Drivers!$F$8*I24</f>
        <v>2.2560462062545392</v>
      </c>
      <c r="E168" s="40">
        <f>BY_Demands_Drivers!$G$8*I24</f>
        <v>3.3840693093818093</v>
      </c>
      <c r="F168" s="15" t="str">
        <f>BY_Demands_Drivers!$H$8</f>
        <v>IADEM</v>
      </c>
    </row>
    <row r="169" spans="2:6" x14ac:dyDescent="0.3">
      <c r="B169" s="15" t="s">
        <v>195</v>
      </c>
      <c r="C169">
        <v>2036</v>
      </c>
      <c r="D169" s="40">
        <f>BY_Demands_Drivers!$F$8*I25</f>
        <v>2.2714826973212778</v>
      </c>
      <c r="E169" s="40">
        <f>BY_Demands_Drivers!$G$8*I25</f>
        <v>3.4072240459819172</v>
      </c>
      <c r="F169" s="15" t="str">
        <f>BY_Demands_Drivers!$H$8</f>
        <v>IADEM</v>
      </c>
    </row>
    <row r="170" spans="2:6" x14ac:dyDescent="0.3">
      <c r="B170" s="15" t="s">
        <v>195</v>
      </c>
      <c r="C170">
        <v>2037</v>
      </c>
      <c r="D170" s="40">
        <f>BY_Demands_Drivers!$F$8*I26</f>
        <v>2.286919188388016</v>
      </c>
      <c r="E170" s="40">
        <f>BY_Demands_Drivers!$G$8*I26</f>
        <v>3.4303787825820242</v>
      </c>
      <c r="F170" s="15" t="str">
        <f>BY_Demands_Drivers!$H$8</f>
        <v>IADEM</v>
      </c>
    </row>
    <row r="171" spans="2:6" x14ac:dyDescent="0.3">
      <c r="B171" s="15" t="s">
        <v>195</v>
      </c>
      <c r="C171">
        <v>2038</v>
      </c>
      <c r="D171" s="40">
        <f>BY_Demands_Drivers!$F$8*I27</f>
        <v>2.3023556794547546</v>
      </c>
      <c r="E171" s="40">
        <f>BY_Demands_Drivers!$G$8*I27</f>
        <v>3.4535335191821321</v>
      </c>
      <c r="F171" s="15" t="str">
        <f>BY_Demands_Drivers!$H$8</f>
        <v>IADEM</v>
      </c>
    </row>
    <row r="172" spans="2:6" x14ac:dyDescent="0.3">
      <c r="B172" s="15" t="s">
        <v>195</v>
      </c>
      <c r="C172">
        <v>2039</v>
      </c>
      <c r="D172" s="40">
        <f>BY_Demands_Drivers!$F$8*I28</f>
        <v>2.3177921705214928</v>
      </c>
      <c r="E172" s="40">
        <f>BY_Demands_Drivers!$G$8*I28</f>
        <v>3.4766882557822396</v>
      </c>
      <c r="F172" s="15" t="str">
        <f>BY_Demands_Drivers!$H$8</f>
        <v>IADEM</v>
      </c>
    </row>
    <row r="173" spans="2:6" x14ac:dyDescent="0.3">
      <c r="B173" s="15" t="s">
        <v>195</v>
      </c>
      <c r="C173">
        <v>2040</v>
      </c>
      <c r="D173" s="40">
        <f>BY_Demands_Drivers!$F$8*I29</f>
        <v>2.3332286615882309</v>
      </c>
      <c r="E173" s="40">
        <f>BY_Demands_Drivers!$G$8*I29</f>
        <v>3.4998429923823466</v>
      </c>
      <c r="F173" s="15" t="str">
        <f>BY_Demands_Drivers!$H$8</f>
        <v>IADEM</v>
      </c>
    </row>
    <row r="174" spans="2:6" x14ac:dyDescent="0.3">
      <c r="B174" s="15" t="s">
        <v>195</v>
      </c>
      <c r="C174">
        <v>2041</v>
      </c>
      <c r="D174" s="40">
        <f>BY_Demands_Drivers!$F$8*I30</f>
        <v>2.3447710867436298</v>
      </c>
      <c r="E174" s="40">
        <f>BY_Demands_Drivers!$G$8*I30</f>
        <v>3.5171566301154451</v>
      </c>
      <c r="F174" s="15" t="str">
        <f>BY_Demands_Drivers!$H$8</f>
        <v>IADEM</v>
      </c>
    </row>
    <row r="175" spans="2:6" x14ac:dyDescent="0.3">
      <c r="B175" s="15" t="s">
        <v>195</v>
      </c>
      <c r="C175">
        <v>2042</v>
      </c>
      <c r="D175" s="40">
        <f>BY_Demands_Drivers!$F$8*I31</f>
        <v>2.356313511899029</v>
      </c>
      <c r="E175" s="40">
        <f>BY_Demands_Drivers!$G$8*I31</f>
        <v>3.5344702678485436</v>
      </c>
      <c r="F175" s="15" t="str">
        <f>BY_Demands_Drivers!$H$8</f>
        <v>IADEM</v>
      </c>
    </row>
    <row r="176" spans="2:6" x14ac:dyDescent="0.3">
      <c r="B176" s="15" t="s">
        <v>195</v>
      </c>
      <c r="C176">
        <v>2043</v>
      </c>
      <c r="D176" s="40">
        <f>BY_Demands_Drivers!$F$8*I32</f>
        <v>2.3678559370544283</v>
      </c>
      <c r="E176" s="40">
        <f>BY_Demands_Drivers!$G$8*I32</f>
        <v>3.5517839055816425</v>
      </c>
      <c r="F176" s="15" t="str">
        <f>BY_Demands_Drivers!$H$8</f>
        <v>IADEM</v>
      </c>
    </row>
    <row r="177" spans="2:6" x14ac:dyDescent="0.3">
      <c r="B177" s="15" t="s">
        <v>195</v>
      </c>
      <c r="C177">
        <v>2044</v>
      </c>
      <c r="D177" s="40">
        <f>BY_Demands_Drivers!$F$8*I33</f>
        <v>2.3793983622098271</v>
      </c>
      <c r="E177" s="40">
        <f>BY_Demands_Drivers!$G$8*I33</f>
        <v>3.5690975433147409</v>
      </c>
      <c r="F177" s="15" t="str">
        <f>BY_Demands_Drivers!$H$8</f>
        <v>IADEM</v>
      </c>
    </row>
    <row r="178" spans="2:6" x14ac:dyDescent="0.3">
      <c r="B178" s="15" t="s">
        <v>195</v>
      </c>
      <c r="C178">
        <v>2045</v>
      </c>
      <c r="D178" s="40">
        <f>BY_Demands_Drivers!$F$8*I34</f>
        <v>2.3909407873652251</v>
      </c>
      <c r="E178" s="40">
        <f>BY_Demands_Drivers!$G$8*I34</f>
        <v>3.5864111810478376</v>
      </c>
      <c r="F178" s="15" t="str">
        <f>BY_Demands_Drivers!$H$8</f>
        <v>IADEM</v>
      </c>
    </row>
    <row r="179" spans="2:6" x14ac:dyDescent="0.3">
      <c r="B179" s="15" t="s">
        <v>195</v>
      </c>
      <c r="C179">
        <v>2046</v>
      </c>
      <c r="D179" s="40">
        <f>BY_Demands_Drivers!$F$8*I35</f>
        <v>2.4019414917220012</v>
      </c>
      <c r="E179" s="40">
        <f>BY_Demands_Drivers!$G$8*I35</f>
        <v>3.6029122375830021</v>
      </c>
      <c r="F179" s="15" t="str">
        <f>BY_Demands_Drivers!$H$8</f>
        <v>IADEM</v>
      </c>
    </row>
    <row r="180" spans="2:6" x14ac:dyDescent="0.3">
      <c r="B180" s="15" t="s">
        <v>195</v>
      </c>
      <c r="C180">
        <v>2047</v>
      </c>
      <c r="D180" s="40">
        <f>BY_Demands_Drivers!$F$8*I36</f>
        <v>2.4129421960787774</v>
      </c>
      <c r="E180" s="40">
        <f>BY_Demands_Drivers!$G$8*I36</f>
        <v>3.6194132941181656</v>
      </c>
      <c r="F180" s="15" t="str">
        <f>BY_Demands_Drivers!$H$8</f>
        <v>IADEM</v>
      </c>
    </row>
    <row r="181" spans="2:6" x14ac:dyDescent="0.3">
      <c r="B181" s="15" t="s">
        <v>195</v>
      </c>
      <c r="C181">
        <v>2048</v>
      </c>
      <c r="D181" s="40">
        <f>BY_Demands_Drivers!$F$8*I37</f>
        <v>2.423942900435553</v>
      </c>
      <c r="E181" s="40">
        <f>BY_Demands_Drivers!$G$8*I37</f>
        <v>3.6359143506533296</v>
      </c>
      <c r="F181" s="15" t="str">
        <f>BY_Demands_Drivers!$H$8</f>
        <v>IADEM</v>
      </c>
    </row>
    <row r="182" spans="2:6" x14ac:dyDescent="0.3">
      <c r="B182" s="15" t="s">
        <v>195</v>
      </c>
      <c r="C182">
        <v>2049</v>
      </c>
      <c r="D182" s="40">
        <f>BY_Demands_Drivers!$F$8*I38</f>
        <v>2.4349436047923287</v>
      </c>
      <c r="E182" s="40">
        <f>BY_Demands_Drivers!$G$8*I38</f>
        <v>3.6524154071884931</v>
      </c>
      <c r="F182" s="15" t="str">
        <f>BY_Demands_Drivers!$H$8</f>
        <v>IADEM</v>
      </c>
    </row>
    <row r="183" spans="2:6" x14ac:dyDescent="0.3">
      <c r="B183" s="15" t="s">
        <v>195</v>
      </c>
      <c r="C183" s="15">
        <v>2050</v>
      </c>
      <c r="D183" s="40">
        <f>BY_Demands_Drivers!$F$8*I39</f>
        <v>2.445944309149104</v>
      </c>
      <c r="E183" s="40">
        <f>BY_Demands_Drivers!$G$8*I39</f>
        <v>3.6689164637236558</v>
      </c>
      <c r="F183" s="15" t="str">
        <f>BY_Demands_Drivers!$H$8</f>
        <v>IADEM</v>
      </c>
    </row>
    <row r="184" spans="2:6" x14ac:dyDescent="0.3">
      <c r="B184" s="15" t="s">
        <v>195</v>
      </c>
      <c r="C184">
        <v>2015</v>
      </c>
      <c r="D184" s="40">
        <f>BY_Demands_Drivers!$F$9*I4</f>
        <v>7.2185526035536718</v>
      </c>
      <c r="E184" s="40">
        <f>BY_Demands_Drivers!$G$9*I4</f>
        <v>10.827828905330547</v>
      </c>
      <c r="F184" s="15" t="str">
        <f>BY_Demands_Drivers!$H$9</f>
        <v>IADTF</v>
      </c>
    </row>
    <row r="185" spans="2:6" x14ac:dyDescent="0.3">
      <c r="B185" s="15" t="s">
        <v>195</v>
      </c>
      <c r="C185">
        <v>2016</v>
      </c>
      <c r="D185" s="40">
        <f>BY_Demands_Drivers!$F$9*I5</f>
        <v>7.4127951647920058</v>
      </c>
      <c r="E185" s="40">
        <f>BY_Demands_Drivers!$G$9*I5</f>
        <v>11.119192747188048</v>
      </c>
      <c r="F185" s="15" t="str">
        <f>BY_Demands_Drivers!$H$9</f>
        <v>IADTF</v>
      </c>
    </row>
    <row r="186" spans="2:6" x14ac:dyDescent="0.3">
      <c r="B186" s="15" t="s">
        <v>195</v>
      </c>
      <c r="C186">
        <v>2017</v>
      </c>
      <c r="D186" s="40">
        <f>BY_Demands_Drivers!$F$9*I6</f>
        <v>7.6070377260303399</v>
      </c>
      <c r="E186" s="40">
        <f>BY_Demands_Drivers!$G$9*I6</f>
        <v>11.410556589045552</v>
      </c>
      <c r="F186" s="15" t="str">
        <f>BY_Demands_Drivers!$H$9</f>
        <v>IADTF</v>
      </c>
    </row>
    <row r="187" spans="2:6" x14ac:dyDescent="0.3">
      <c r="B187" s="15" t="s">
        <v>195</v>
      </c>
      <c r="C187">
        <v>2018</v>
      </c>
      <c r="D187" s="40">
        <f>BY_Demands_Drivers!$F$9*I7</f>
        <v>7.8012802872686731</v>
      </c>
      <c r="E187" s="40">
        <f>BY_Demands_Drivers!$G$9*I7</f>
        <v>11.701920430903051</v>
      </c>
      <c r="F187" s="15" t="str">
        <f>BY_Demands_Drivers!$H$9</f>
        <v>IADTF</v>
      </c>
    </row>
    <row r="188" spans="2:6" x14ac:dyDescent="0.3">
      <c r="B188" s="15" t="s">
        <v>195</v>
      </c>
      <c r="C188">
        <v>2019</v>
      </c>
      <c r="D188" s="40">
        <f>BY_Demands_Drivers!$F$9*I8</f>
        <v>7.995522848507008</v>
      </c>
      <c r="E188" s="40">
        <f>BY_Demands_Drivers!$G$9*I8</f>
        <v>11.993284272760555</v>
      </c>
      <c r="F188" s="15" t="str">
        <f>BY_Demands_Drivers!$H$9</f>
        <v>IADTF</v>
      </c>
    </row>
    <row r="189" spans="2:6" x14ac:dyDescent="0.3">
      <c r="B189" s="15" t="s">
        <v>195</v>
      </c>
      <c r="C189">
        <v>2020</v>
      </c>
      <c r="D189" s="40">
        <f>BY_Demands_Drivers!$F$9*I9</f>
        <v>8.1897654097453412</v>
      </c>
      <c r="E189" s="40">
        <f>BY_Demands_Drivers!$G$9*I9</f>
        <v>12.284648114618056</v>
      </c>
      <c r="F189" s="15" t="str">
        <f>BY_Demands_Drivers!$H$9</f>
        <v>IADTF</v>
      </c>
    </row>
    <row r="190" spans="2:6" x14ac:dyDescent="0.3">
      <c r="B190" s="15" t="s">
        <v>195</v>
      </c>
      <c r="C190">
        <v>2021</v>
      </c>
      <c r="D190" s="40">
        <f>BY_Demands_Drivers!$F$9*I10</f>
        <v>8.2764871177002508</v>
      </c>
      <c r="E190" s="40">
        <f>BY_Demands_Drivers!$G$9*I10</f>
        <v>12.414730676550422</v>
      </c>
      <c r="F190" s="15" t="str">
        <f>BY_Demands_Drivers!$H$9</f>
        <v>IADTF</v>
      </c>
    </row>
    <row r="191" spans="2:6" x14ac:dyDescent="0.3">
      <c r="B191" s="15" t="s">
        <v>195</v>
      </c>
      <c r="C191">
        <v>2022</v>
      </c>
      <c r="D191" s="40">
        <f>BY_Demands_Drivers!$F$9*I11</f>
        <v>8.3632088256551622</v>
      </c>
      <c r="E191" s="40">
        <f>BY_Demands_Drivers!$G$9*I11</f>
        <v>12.544813238482789</v>
      </c>
      <c r="F191" s="15" t="str">
        <f>BY_Demands_Drivers!$H$9</f>
        <v>IADTF</v>
      </c>
    </row>
    <row r="192" spans="2:6" x14ac:dyDescent="0.3">
      <c r="B192" s="15" t="s">
        <v>195</v>
      </c>
      <c r="C192">
        <v>2023</v>
      </c>
      <c r="D192" s="40">
        <f>BY_Demands_Drivers!$F$9*I12</f>
        <v>8.4499305336100718</v>
      </c>
      <c r="E192" s="40">
        <f>BY_Demands_Drivers!$G$9*I12</f>
        <v>12.674895800415154</v>
      </c>
      <c r="F192" s="15" t="str">
        <f>BY_Demands_Drivers!$H$9</f>
        <v>IADTF</v>
      </c>
    </row>
    <row r="193" spans="2:6" x14ac:dyDescent="0.3">
      <c r="B193" s="15" t="s">
        <v>195</v>
      </c>
      <c r="C193">
        <v>2024</v>
      </c>
      <c r="D193" s="40">
        <f>BY_Demands_Drivers!$F$9*I13</f>
        <v>8.5366522415649833</v>
      </c>
      <c r="E193" s="40">
        <f>BY_Demands_Drivers!$G$9*I13</f>
        <v>12.804978362347521</v>
      </c>
      <c r="F193" s="15" t="str">
        <f>BY_Demands_Drivers!$H$9</f>
        <v>IADTF</v>
      </c>
    </row>
    <row r="194" spans="2:6" x14ac:dyDescent="0.3">
      <c r="B194" s="15" t="s">
        <v>195</v>
      </c>
      <c r="C194">
        <v>2025</v>
      </c>
      <c r="D194" s="40">
        <f>BY_Demands_Drivers!$F$9*I14</f>
        <v>8.6233739495198947</v>
      </c>
      <c r="E194" s="40">
        <f>BY_Demands_Drivers!$G$9*I14</f>
        <v>12.935060924279886</v>
      </c>
      <c r="F194" s="15" t="str">
        <f>BY_Demands_Drivers!$H$9</f>
        <v>IADTF</v>
      </c>
    </row>
    <row r="195" spans="2:6" x14ac:dyDescent="0.3">
      <c r="B195" s="15" t="s">
        <v>195</v>
      </c>
      <c r="C195">
        <v>2026</v>
      </c>
      <c r="D195" s="40">
        <f>BY_Demands_Drivers!$F$9*I15</f>
        <v>8.6891805448206263</v>
      </c>
      <c r="E195" s="40">
        <f>BY_Demands_Drivers!$G$9*I15</f>
        <v>13.033770817230987</v>
      </c>
      <c r="F195" s="15" t="str">
        <f>BY_Demands_Drivers!$H$9</f>
        <v>IADTF</v>
      </c>
    </row>
    <row r="196" spans="2:6" x14ac:dyDescent="0.3">
      <c r="B196" s="15" t="s">
        <v>195</v>
      </c>
      <c r="C196">
        <v>2027</v>
      </c>
      <c r="D196" s="40">
        <f>BY_Demands_Drivers!$F$9*I16</f>
        <v>8.7549871401213597</v>
      </c>
      <c r="E196" s="40">
        <f>BY_Demands_Drivers!$G$9*I16</f>
        <v>13.132480710182087</v>
      </c>
      <c r="F196" s="15" t="str">
        <f>BY_Demands_Drivers!$H$9</f>
        <v>IADTF</v>
      </c>
    </row>
    <row r="197" spans="2:6" x14ac:dyDescent="0.3">
      <c r="B197" s="15" t="s">
        <v>195</v>
      </c>
      <c r="C197">
        <v>2028</v>
      </c>
      <c r="D197" s="40">
        <f>BY_Demands_Drivers!$F$9*I17</f>
        <v>8.8207937354220931</v>
      </c>
      <c r="E197" s="40">
        <f>BY_Demands_Drivers!$G$9*I17</f>
        <v>13.231190603133188</v>
      </c>
      <c r="F197" s="15" t="str">
        <f>BY_Demands_Drivers!$H$9</f>
        <v>IADTF</v>
      </c>
    </row>
    <row r="198" spans="2:6" x14ac:dyDescent="0.3">
      <c r="B198" s="15" t="s">
        <v>195</v>
      </c>
      <c r="C198">
        <v>2029</v>
      </c>
      <c r="D198" s="40">
        <f>BY_Demands_Drivers!$F$9*I18</f>
        <v>8.8866003307228265</v>
      </c>
      <c r="E198" s="40">
        <f>BY_Demands_Drivers!$G$9*I18</f>
        <v>13.329900496084287</v>
      </c>
      <c r="F198" s="15" t="str">
        <f>BY_Demands_Drivers!$H$9</f>
        <v>IADTF</v>
      </c>
    </row>
    <row r="199" spans="2:6" x14ac:dyDescent="0.3">
      <c r="B199" s="15" t="s">
        <v>195</v>
      </c>
      <c r="C199">
        <v>2030</v>
      </c>
      <c r="D199" s="40">
        <f>BY_Demands_Drivers!$F$9*I19</f>
        <v>8.9524069260235581</v>
      </c>
      <c r="E199" s="40">
        <f>BY_Demands_Drivers!$G$9*I19</f>
        <v>13.428610389035386</v>
      </c>
      <c r="F199" s="15" t="str">
        <f>BY_Demands_Drivers!$H$9</f>
        <v>IADTF</v>
      </c>
    </row>
    <row r="200" spans="2:6" x14ac:dyDescent="0.3">
      <c r="B200" s="15" t="s">
        <v>195</v>
      </c>
      <c r="C200">
        <v>2031</v>
      </c>
      <c r="D200" s="40">
        <f>BY_Demands_Drivers!$F$9*I20</f>
        <v>8.9959849585705651</v>
      </c>
      <c r="E200" s="40">
        <f>BY_Demands_Drivers!$G$9*I20</f>
        <v>13.493977437855897</v>
      </c>
      <c r="F200" s="15" t="str">
        <f>BY_Demands_Drivers!$H$9</f>
        <v>IADTF</v>
      </c>
    </row>
    <row r="201" spans="2:6" x14ac:dyDescent="0.3">
      <c r="B201" s="15" t="s">
        <v>195</v>
      </c>
      <c r="C201">
        <v>2032</v>
      </c>
      <c r="D201" s="40">
        <f>BY_Demands_Drivers!$F$9*I21</f>
        <v>9.0395629911175757</v>
      </c>
      <c r="E201" s="40">
        <f>BY_Demands_Drivers!$G$9*I21</f>
        <v>13.559344486676411</v>
      </c>
      <c r="F201" s="15" t="str">
        <f>BY_Demands_Drivers!$H$9</f>
        <v>IADTF</v>
      </c>
    </row>
    <row r="202" spans="2:6" x14ac:dyDescent="0.3">
      <c r="B202" s="15" t="s">
        <v>195</v>
      </c>
      <c r="C202">
        <v>2033</v>
      </c>
      <c r="D202" s="40">
        <f>BY_Demands_Drivers!$F$9*I22</f>
        <v>9.0831410236645826</v>
      </c>
      <c r="E202" s="40">
        <f>BY_Demands_Drivers!$G$9*I22</f>
        <v>13.624711535496923</v>
      </c>
      <c r="F202" s="15" t="str">
        <f>BY_Demands_Drivers!$H$9</f>
        <v>IADTF</v>
      </c>
    </row>
    <row r="203" spans="2:6" x14ac:dyDescent="0.3">
      <c r="B203" s="15" t="s">
        <v>195</v>
      </c>
      <c r="C203">
        <v>2034</v>
      </c>
      <c r="D203" s="40">
        <f>BY_Demands_Drivers!$F$9*I23</f>
        <v>9.1267190562115896</v>
      </c>
      <c r="E203" s="40">
        <f>BY_Demands_Drivers!$G$9*I23</f>
        <v>13.690078584317435</v>
      </c>
      <c r="F203" s="15" t="str">
        <f>BY_Demands_Drivers!$H$9</f>
        <v>IADTF</v>
      </c>
    </row>
    <row r="204" spans="2:6" x14ac:dyDescent="0.3">
      <c r="B204" s="15" t="s">
        <v>195</v>
      </c>
      <c r="C204">
        <v>2035</v>
      </c>
      <c r="D204" s="40">
        <f>BY_Demands_Drivers!$F$9*I24</f>
        <v>9.1702970887585984</v>
      </c>
      <c r="E204" s="40">
        <f>BY_Demands_Drivers!$G$9*I24</f>
        <v>13.755445633137946</v>
      </c>
      <c r="F204" s="15" t="str">
        <f>BY_Demands_Drivers!$H$9</f>
        <v>IADTF</v>
      </c>
    </row>
    <row r="205" spans="2:6" x14ac:dyDescent="0.3">
      <c r="B205" s="15" t="s">
        <v>195</v>
      </c>
      <c r="C205">
        <v>2036</v>
      </c>
      <c r="D205" s="40">
        <f>BY_Demands_Drivers!$F$9*I25</f>
        <v>9.2330427934775514</v>
      </c>
      <c r="E205" s="40">
        <f>BY_Demands_Drivers!$G$9*I25</f>
        <v>13.849564190216375</v>
      </c>
      <c r="F205" s="15" t="str">
        <f>BY_Demands_Drivers!$H$9</f>
        <v>IADTF</v>
      </c>
    </row>
    <row r="206" spans="2:6" x14ac:dyDescent="0.3">
      <c r="B206" s="15" t="s">
        <v>195</v>
      </c>
      <c r="C206">
        <v>2037</v>
      </c>
      <c r="D206" s="40">
        <f>BY_Demands_Drivers!$F$9*I26</f>
        <v>9.2957884981965009</v>
      </c>
      <c r="E206" s="40">
        <f>BY_Demands_Drivers!$G$9*I26</f>
        <v>13.943682747294803</v>
      </c>
      <c r="F206" s="15" t="str">
        <f>BY_Demands_Drivers!$H$9</f>
        <v>IADTF</v>
      </c>
    </row>
    <row r="207" spans="2:6" x14ac:dyDescent="0.3">
      <c r="B207" s="15" t="s">
        <v>195</v>
      </c>
      <c r="C207">
        <v>2038</v>
      </c>
      <c r="D207" s="40">
        <f>BY_Demands_Drivers!$F$9*I27</f>
        <v>9.3585342029154539</v>
      </c>
      <c r="E207" s="40">
        <f>BY_Demands_Drivers!$G$9*I27</f>
        <v>14.037801304373232</v>
      </c>
      <c r="F207" s="15" t="str">
        <f>BY_Demands_Drivers!$H$9</f>
        <v>IADTF</v>
      </c>
    </row>
    <row r="208" spans="2:6" x14ac:dyDescent="0.3">
      <c r="B208" s="15" t="s">
        <v>195</v>
      </c>
      <c r="C208">
        <v>2039</v>
      </c>
      <c r="D208" s="40">
        <f>BY_Demands_Drivers!$F$9*I28</f>
        <v>9.4212799076344051</v>
      </c>
      <c r="E208" s="40">
        <f>BY_Demands_Drivers!$G$9*I28</f>
        <v>14.131919861451658</v>
      </c>
      <c r="F208" s="15" t="str">
        <f>BY_Demands_Drivers!$H$9</f>
        <v>IADTF</v>
      </c>
    </row>
    <row r="209" spans="2:6" x14ac:dyDescent="0.3">
      <c r="B209" s="15" t="s">
        <v>195</v>
      </c>
      <c r="C209">
        <v>2040</v>
      </c>
      <c r="D209" s="40">
        <f>BY_Demands_Drivers!$F$9*I29</f>
        <v>9.4840256123533564</v>
      </c>
      <c r="E209" s="40">
        <f>BY_Demands_Drivers!$G$9*I29</f>
        <v>14.226038418530086</v>
      </c>
      <c r="F209" s="15" t="str">
        <f>BY_Demands_Drivers!$H$9</f>
        <v>IADTF</v>
      </c>
    </row>
    <row r="210" spans="2:6" x14ac:dyDescent="0.3">
      <c r="B210" s="15" t="s">
        <v>195</v>
      </c>
      <c r="C210">
        <v>2041</v>
      </c>
      <c r="D210" s="40">
        <f>BY_Demands_Drivers!$F$9*I30</f>
        <v>9.5309428552299966</v>
      </c>
      <c r="E210" s="40">
        <f>BY_Demands_Drivers!$G$9*I30</f>
        <v>14.296414282845047</v>
      </c>
      <c r="F210" s="15" t="str">
        <f>BY_Demands_Drivers!$H$9</f>
        <v>IADTF</v>
      </c>
    </row>
    <row r="211" spans="2:6" x14ac:dyDescent="0.3">
      <c r="B211" s="15" t="s">
        <v>195</v>
      </c>
      <c r="C211">
        <v>2042</v>
      </c>
      <c r="D211" s="40">
        <f>BY_Demands_Drivers!$F$9*I31</f>
        <v>9.5778600981066386</v>
      </c>
      <c r="E211" s="40">
        <f>BY_Demands_Drivers!$G$9*I31</f>
        <v>14.36679014716001</v>
      </c>
      <c r="F211" s="15" t="str">
        <f>BY_Demands_Drivers!$H$9</f>
        <v>IADTF</v>
      </c>
    </row>
    <row r="212" spans="2:6" x14ac:dyDescent="0.3">
      <c r="B212" s="15" t="s">
        <v>195</v>
      </c>
      <c r="C212">
        <v>2043</v>
      </c>
      <c r="D212" s="40">
        <f>BY_Demands_Drivers!$F$9*I32</f>
        <v>9.6247773409832824</v>
      </c>
      <c r="E212" s="40">
        <f>BY_Demands_Drivers!$G$9*I32</f>
        <v>14.437166011474973</v>
      </c>
      <c r="F212" s="15" t="str">
        <f>BY_Demands_Drivers!$H$9</f>
        <v>IADTF</v>
      </c>
    </row>
    <row r="213" spans="2:6" x14ac:dyDescent="0.3">
      <c r="B213" s="15" t="s">
        <v>195</v>
      </c>
      <c r="C213">
        <v>2044</v>
      </c>
      <c r="D213" s="40">
        <f>BY_Demands_Drivers!$F$9*I33</f>
        <v>9.6716945838599226</v>
      </c>
      <c r="E213" s="40">
        <f>BY_Demands_Drivers!$G$9*I33</f>
        <v>14.507541875789935</v>
      </c>
      <c r="F213" s="15" t="str">
        <f>BY_Demands_Drivers!$H$9</f>
        <v>IADTF</v>
      </c>
    </row>
    <row r="214" spans="2:6" x14ac:dyDescent="0.3">
      <c r="B214" s="15" t="s">
        <v>195</v>
      </c>
      <c r="C214">
        <v>2045</v>
      </c>
      <c r="D214" s="40">
        <f>BY_Demands_Drivers!$F$9*I34</f>
        <v>9.7186118267365593</v>
      </c>
      <c r="E214" s="40">
        <f>BY_Demands_Drivers!$G$9*I34</f>
        <v>14.57791774010489</v>
      </c>
      <c r="F214" s="15" t="str">
        <f>BY_Demands_Drivers!$H$9</f>
        <v>IADTF</v>
      </c>
    </row>
    <row r="215" spans="2:6" x14ac:dyDescent="0.3">
      <c r="B215" s="15" t="s">
        <v>195</v>
      </c>
      <c r="C215">
        <v>2046</v>
      </c>
      <c r="D215" s="40">
        <f>BY_Demands_Drivers!$F$9*I35</f>
        <v>9.7633271020077679</v>
      </c>
      <c r="E215" s="40">
        <f>BY_Demands_Drivers!$G$9*I35</f>
        <v>14.644990653011705</v>
      </c>
      <c r="F215" s="15" t="str">
        <f>BY_Demands_Drivers!$H$9</f>
        <v>IADTF</v>
      </c>
    </row>
    <row r="216" spans="2:6" x14ac:dyDescent="0.3">
      <c r="B216" s="15" t="s">
        <v>195</v>
      </c>
      <c r="C216">
        <v>2047</v>
      </c>
      <c r="D216" s="40">
        <f>BY_Demands_Drivers!$F$9*I36</f>
        <v>9.8080423772789764</v>
      </c>
      <c r="E216" s="40">
        <f>BY_Demands_Drivers!$G$9*I36</f>
        <v>14.712063565918516</v>
      </c>
      <c r="F216" s="15" t="str">
        <f>BY_Demands_Drivers!$H$9</f>
        <v>IADTF</v>
      </c>
    </row>
    <row r="217" spans="2:6" x14ac:dyDescent="0.3">
      <c r="B217" s="15" t="s">
        <v>195</v>
      </c>
      <c r="C217">
        <v>2048</v>
      </c>
      <c r="D217" s="40">
        <f>BY_Demands_Drivers!$F$9*I37</f>
        <v>9.8527576525501832</v>
      </c>
      <c r="E217" s="40">
        <f>BY_Demands_Drivers!$G$9*I37</f>
        <v>14.779136478825329</v>
      </c>
      <c r="F217" s="15" t="str">
        <f>BY_Demands_Drivers!$H$9</f>
        <v>IADTF</v>
      </c>
    </row>
    <row r="218" spans="2:6" x14ac:dyDescent="0.3">
      <c r="B218" s="15" t="s">
        <v>195</v>
      </c>
      <c r="C218">
        <v>2049</v>
      </c>
      <c r="D218" s="40">
        <f>BY_Demands_Drivers!$F$9*I38</f>
        <v>9.8974729278213918</v>
      </c>
      <c r="E218" s="40">
        <f>BY_Demands_Drivers!$G$9*I38</f>
        <v>14.84620939173214</v>
      </c>
      <c r="F218" s="15" t="str">
        <f>BY_Demands_Drivers!$H$9</f>
        <v>IADTF</v>
      </c>
    </row>
    <row r="219" spans="2:6" x14ac:dyDescent="0.3">
      <c r="B219" s="15" t="s">
        <v>195</v>
      </c>
      <c r="C219" s="15">
        <v>2050</v>
      </c>
      <c r="D219" s="40">
        <f>BY_Demands_Drivers!$F$9*I39</f>
        <v>9.942188203092595</v>
      </c>
      <c r="E219" s="40">
        <f>BY_Demands_Drivers!$G$9*I39</f>
        <v>14.913282304638946</v>
      </c>
      <c r="F219" s="15" t="str">
        <f>BY_Demands_Drivers!$H$9</f>
        <v>IADTF</v>
      </c>
    </row>
    <row r="220" spans="2:6" x14ac:dyDescent="0.3">
      <c r="B220" s="15" t="s">
        <v>195</v>
      </c>
      <c r="C220">
        <v>2015</v>
      </c>
      <c r="D220" s="40">
        <f>BY_Demands_Drivers!$F$10*I4</f>
        <v>2.3317354968019854E-2</v>
      </c>
      <c r="E220" s="40">
        <f>BY_Demands_Drivers!$G$10*I4</f>
        <v>3.4976032452029779E-2</v>
      </c>
      <c r="F220" s="15" t="str">
        <f>BY_Demands_Drivers!$H$10</f>
        <v>IADFL</v>
      </c>
    </row>
    <row r="221" spans="2:6" x14ac:dyDescent="0.3">
      <c r="B221" s="15" t="s">
        <v>195</v>
      </c>
      <c r="C221">
        <v>2016</v>
      </c>
      <c r="D221" s="40">
        <f>BY_Demands_Drivers!$F$10*I5</f>
        <v>2.3944796921973592E-2</v>
      </c>
      <c r="E221" s="40">
        <f>BY_Demands_Drivers!$G$10*I5</f>
        <v>3.5917195382960385E-2</v>
      </c>
      <c r="F221" s="15" t="str">
        <f>BY_Demands_Drivers!$H$10</f>
        <v>IADFL</v>
      </c>
    </row>
    <row r="222" spans="2:6" x14ac:dyDescent="0.3">
      <c r="B222" s="15" t="s">
        <v>195</v>
      </c>
      <c r="C222">
        <v>2017</v>
      </c>
      <c r="D222" s="40">
        <f>BY_Demands_Drivers!$F$10*I6</f>
        <v>2.4572238875927334E-2</v>
      </c>
      <c r="E222" s="40">
        <f>BY_Demands_Drivers!$G$10*I6</f>
        <v>3.6858358313890997E-2</v>
      </c>
      <c r="F222" s="15" t="str">
        <f>BY_Demands_Drivers!$H$10</f>
        <v>IADFL</v>
      </c>
    </row>
    <row r="223" spans="2:6" x14ac:dyDescent="0.3">
      <c r="B223" s="15" t="s">
        <v>195</v>
      </c>
      <c r="C223">
        <v>2018</v>
      </c>
      <c r="D223" s="40">
        <f>BY_Demands_Drivers!$F$10*I7</f>
        <v>2.5199680829881072E-2</v>
      </c>
      <c r="E223" s="40">
        <f>BY_Demands_Drivers!$G$10*I7</f>
        <v>3.7799521244821603E-2</v>
      </c>
      <c r="F223" s="15" t="str">
        <f>BY_Demands_Drivers!$H$10</f>
        <v>IADFL</v>
      </c>
    </row>
    <row r="224" spans="2:6" x14ac:dyDescent="0.3">
      <c r="B224" s="15" t="s">
        <v>195</v>
      </c>
      <c r="C224">
        <v>2019</v>
      </c>
      <c r="D224" s="40">
        <f>BY_Demands_Drivers!$F$10*I8</f>
        <v>2.5827122783834811E-2</v>
      </c>
      <c r="E224" s="40">
        <f>BY_Demands_Drivers!$G$10*I8</f>
        <v>3.8740684175752216E-2</v>
      </c>
      <c r="F224" s="15" t="str">
        <f>BY_Demands_Drivers!$H$10</f>
        <v>IADFL</v>
      </c>
    </row>
    <row r="225" spans="2:6" x14ac:dyDescent="0.3">
      <c r="B225" s="15" t="s">
        <v>195</v>
      </c>
      <c r="C225">
        <v>2020</v>
      </c>
      <c r="D225" s="40">
        <f>BY_Demands_Drivers!$F$10*I9</f>
        <v>2.6454564737788549E-2</v>
      </c>
      <c r="E225" s="40">
        <f>BY_Demands_Drivers!$G$10*I9</f>
        <v>3.9681847106682822E-2</v>
      </c>
      <c r="F225" s="15" t="str">
        <f>BY_Demands_Drivers!$H$10</f>
        <v>IADFL</v>
      </c>
    </row>
    <row r="226" spans="2:6" x14ac:dyDescent="0.3">
      <c r="B226" s="15" t="s">
        <v>195</v>
      </c>
      <c r="C226">
        <v>2021</v>
      </c>
      <c r="D226" s="40">
        <f>BY_Demands_Drivers!$F$10*I10</f>
        <v>2.6734693034813371E-2</v>
      </c>
      <c r="E226" s="40">
        <f>BY_Demands_Drivers!$G$10*I10</f>
        <v>4.010203955222006E-2</v>
      </c>
      <c r="F226" s="15" t="str">
        <f>BY_Demands_Drivers!$H$10</f>
        <v>IADFL</v>
      </c>
    </row>
    <row r="227" spans="2:6" x14ac:dyDescent="0.3">
      <c r="B227" s="15" t="s">
        <v>195</v>
      </c>
      <c r="C227">
        <v>2022</v>
      </c>
      <c r="D227" s="40">
        <f>BY_Demands_Drivers!$F$10*I11</f>
        <v>2.7014821331838197E-2</v>
      </c>
      <c r="E227" s="40">
        <f>BY_Demands_Drivers!$G$10*I11</f>
        <v>4.0522231997757292E-2</v>
      </c>
      <c r="F227" s="15" t="str">
        <f>BY_Demands_Drivers!$H$10</f>
        <v>IADFL</v>
      </c>
    </row>
    <row r="228" spans="2:6" x14ac:dyDescent="0.3">
      <c r="B228" s="15" t="s">
        <v>195</v>
      </c>
      <c r="C228">
        <v>2023</v>
      </c>
      <c r="D228" s="40">
        <f>BY_Demands_Drivers!$F$10*I12</f>
        <v>2.729494962886302E-2</v>
      </c>
      <c r="E228" s="40">
        <f>BY_Demands_Drivers!$G$10*I12</f>
        <v>4.0942424443294531E-2</v>
      </c>
      <c r="F228" s="15" t="str">
        <f>BY_Demands_Drivers!$H$10</f>
        <v>IADFL</v>
      </c>
    </row>
    <row r="229" spans="2:6" x14ac:dyDescent="0.3">
      <c r="B229" s="15" t="s">
        <v>195</v>
      </c>
      <c r="C229">
        <v>2024</v>
      </c>
      <c r="D229" s="40">
        <f>BY_Demands_Drivers!$F$10*I13</f>
        <v>2.7575077925887845E-2</v>
      </c>
      <c r="E229" s="40">
        <f>BY_Demands_Drivers!$G$10*I13</f>
        <v>4.1362616888831763E-2</v>
      </c>
      <c r="F229" s="15" t="str">
        <f>BY_Demands_Drivers!$H$10</f>
        <v>IADFL</v>
      </c>
    </row>
    <row r="230" spans="2:6" x14ac:dyDescent="0.3">
      <c r="B230" s="15" t="s">
        <v>195</v>
      </c>
      <c r="C230">
        <v>2025</v>
      </c>
      <c r="D230" s="40">
        <f>BY_Demands_Drivers!$F$10*I14</f>
        <v>2.7855206222912671E-2</v>
      </c>
      <c r="E230" s="40">
        <f>BY_Demands_Drivers!$G$10*I14</f>
        <v>4.1782809334369002E-2</v>
      </c>
      <c r="F230" s="15" t="str">
        <f>BY_Demands_Drivers!$H$10</f>
        <v>IADFL</v>
      </c>
    </row>
    <row r="231" spans="2:6" x14ac:dyDescent="0.3">
      <c r="B231" s="15" t="s">
        <v>195</v>
      </c>
      <c r="C231">
        <v>2026</v>
      </c>
      <c r="D231" s="40">
        <f>BY_Demands_Drivers!$F$10*I15</f>
        <v>2.8067774562597361E-2</v>
      </c>
      <c r="E231" s="40">
        <f>BY_Demands_Drivers!$G$10*I15</f>
        <v>4.2101661843896042E-2</v>
      </c>
      <c r="F231" s="15" t="str">
        <f>BY_Demands_Drivers!$H$10</f>
        <v>IADFL</v>
      </c>
    </row>
    <row r="232" spans="2:6" x14ac:dyDescent="0.3">
      <c r="B232" s="15" t="s">
        <v>195</v>
      </c>
      <c r="C232">
        <v>2027</v>
      </c>
      <c r="D232" s="40">
        <f>BY_Demands_Drivers!$F$10*I16</f>
        <v>2.8280342902282055E-2</v>
      </c>
      <c r="E232" s="40">
        <f>BY_Demands_Drivers!$G$10*I16</f>
        <v>4.2420514353423082E-2</v>
      </c>
      <c r="F232" s="15" t="str">
        <f>BY_Demands_Drivers!$H$10</f>
        <v>IADFL</v>
      </c>
    </row>
    <row r="233" spans="2:6" x14ac:dyDescent="0.3">
      <c r="B233" s="15" t="s">
        <v>195</v>
      </c>
      <c r="C233">
        <v>2028</v>
      </c>
      <c r="D233" s="40">
        <f>BY_Demands_Drivers!$F$10*I17</f>
        <v>2.8492911241966748E-2</v>
      </c>
      <c r="E233" s="40">
        <f>BY_Demands_Drivers!$G$10*I17</f>
        <v>4.2739366862950122E-2</v>
      </c>
      <c r="F233" s="15" t="str">
        <f>BY_Demands_Drivers!$H$10</f>
        <v>IADFL</v>
      </c>
    </row>
    <row r="234" spans="2:6" x14ac:dyDescent="0.3">
      <c r="B234" s="15" t="s">
        <v>195</v>
      </c>
      <c r="C234">
        <v>2029</v>
      </c>
      <c r="D234" s="40">
        <f>BY_Demands_Drivers!$F$10*I18</f>
        <v>2.8705479581651441E-2</v>
      </c>
      <c r="E234" s="40">
        <f>BY_Demands_Drivers!$G$10*I18</f>
        <v>4.3058219372477162E-2</v>
      </c>
      <c r="F234" s="15" t="str">
        <f>BY_Demands_Drivers!$H$10</f>
        <v>IADFL</v>
      </c>
    </row>
    <row r="235" spans="2:6" x14ac:dyDescent="0.3">
      <c r="B235" s="15" t="s">
        <v>195</v>
      </c>
      <c r="C235">
        <v>2030</v>
      </c>
      <c r="D235" s="40">
        <f>BY_Demands_Drivers!$F$10*I19</f>
        <v>2.8918047921336131E-2</v>
      </c>
      <c r="E235" s="40">
        <f>BY_Demands_Drivers!$G$10*I19</f>
        <v>4.3377071882004195E-2</v>
      </c>
      <c r="F235" s="15" t="str">
        <f>BY_Demands_Drivers!$H$10</f>
        <v>IADFL</v>
      </c>
    </row>
    <row r="236" spans="2:6" x14ac:dyDescent="0.3">
      <c r="B236" s="15" t="s">
        <v>195</v>
      </c>
      <c r="C236">
        <v>2031</v>
      </c>
      <c r="D236" s="40">
        <f>BY_Demands_Drivers!$F$10*I20</f>
        <v>2.9058813599653174E-2</v>
      </c>
      <c r="E236" s="40">
        <f>BY_Demands_Drivers!$G$10*I20</f>
        <v>4.3588220399479759E-2</v>
      </c>
      <c r="F236" s="15" t="str">
        <f>BY_Demands_Drivers!$H$10</f>
        <v>IADFL</v>
      </c>
    </row>
    <row r="237" spans="2:6" x14ac:dyDescent="0.3">
      <c r="B237" s="15" t="s">
        <v>195</v>
      </c>
      <c r="C237">
        <v>2032</v>
      </c>
      <c r="D237" s="40">
        <f>BY_Demands_Drivers!$F$10*I21</f>
        <v>2.9199579277970223E-2</v>
      </c>
      <c r="E237" s="40">
        <f>BY_Demands_Drivers!$G$10*I21</f>
        <v>4.3799368916955336E-2</v>
      </c>
      <c r="F237" s="15" t="str">
        <f>BY_Demands_Drivers!$H$10</f>
        <v>IADFL</v>
      </c>
    </row>
    <row r="238" spans="2:6" x14ac:dyDescent="0.3">
      <c r="B238" s="15" t="s">
        <v>195</v>
      </c>
      <c r="C238">
        <v>2033</v>
      </c>
      <c r="D238" s="40">
        <f>BY_Demands_Drivers!$F$10*I22</f>
        <v>2.9340344956287269E-2</v>
      </c>
      <c r="E238" s="40">
        <f>BY_Demands_Drivers!$G$10*I22</f>
        <v>4.40105174344309E-2</v>
      </c>
      <c r="F238" s="15" t="str">
        <f>BY_Demands_Drivers!$H$10</f>
        <v>IADFL</v>
      </c>
    </row>
    <row r="239" spans="2:6" x14ac:dyDescent="0.3">
      <c r="B239" s="15" t="s">
        <v>195</v>
      </c>
      <c r="C239">
        <v>2034</v>
      </c>
      <c r="D239" s="40">
        <f>BY_Demands_Drivers!$F$10*I23</f>
        <v>2.9481110634604311E-2</v>
      </c>
      <c r="E239" s="40">
        <f>BY_Demands_Drivers!$G$10*I23</f>
        <v>4.4221665951906464E-2</v>
      </c>
      <c r="F239" s="15" t="str">
        <f>BY_Demands_Drivers!$H$10</f>
        <v>IADFL</v>
      </c>
    </row>
    <row r="240" spans="2:6" x14ac:dyDescent="0.3">
      <c r="B240" s="15" t="s">
        <v>195</v>
      </c>
      <c r="C240">
        <v>2035</v>
      </c>
      <c r="D240" s="40">
        <f>BY_Demands_Drivers!$F$10*I24</f>
        <v>2.9621876312921357E-2</v>
      </c>
      <c r="E240" s="40">
        <f>BY_Demands_Drivers!$G$10*I24</f>
        <v>4.4432814469382034E-2</v>
      </c>
      <c r="F240" s="15" t="str">
        <f>BY_Demands_Drivers!$H$10</f>
        <v>IADFL</v>
      </c>
    </row>
    <row r="241" spans="2:6" x14ac:dyDescent="0.3">
      <c r="B241" s="15" t="s">
        <v>195</v>
      </c>
      <c r="C241">
        <v>2036</v>
      </c>
      <c r="D241" s="40">
        <f>BY_Demands_Drivers!$F$10*I25</f>
        <v>2.9824557369637645E-2</v>
      </c>
      <c r="E241" s="40">
        <f>BY_Demands_Drivers!$G$10*I25</f>
        <v>4.4736836054456469E-2</v>
      </c>
      <c r="F241" s="15" t="str">
        <f>BY_Demands_Drivers!$H$10</f>
        <v>IADFL</v>
      </c>
    </row>
    <row r="242" spans="2:6" x14ac:dyDescent="0.3">
      <c r="B242" s="15" t="s">
        <v>195</v>
      </c>
      <c r="C242">
        <v>2037</v>
      </c>
      <c r="D242" s="40">
        <f>BY_Demands_Drivers!$F$10*I26</f>
        <v>3.0027238426353929E-2</v>
      </c>
      <c r="E242" s="40">
        <f>BY_Demands_Drivers!$G$10*I26</f>
        <v>4.504085763953089E-2</v>
      </c>
      <c r="F242" s="15" t="str">
        <f>BY_Demands_Drivers!$H$10</f>
        <v>IADFL</v>
      </c>
    </row>
    <row r="243" spans="2:6" x14ac:dyDescent="0.3">
      <c r="B243" s="15" t="s">
        <v>195</v>
      </c>
      <c r="C243">
        <v>2038</v>
      </c>
      <c r="D243" s="40">
        <f>BY_Demands_Drivers!$F$10*I27</f>
        <v>3.022991948307022E-2</v>
      </c>
      <c r="E243" s="40">
        <f>BY_Demands_Drivers!$G$10*I27</f>
        <v>4.5344879224605325E-2</v>
      </c>
      <c r="F243" s="15" t="str">
        <f>BY_Demands_Drivers!$H$10</f>
        <v>IADFL</v>
      </c>
    </row>
    <row r="244" spans="2:6" x14ac:dyDescent="0.3">
      <c r="B244" s="15" t="s">
        <v>195</v>
      </c>
      <c r="C244">
        <v>2039</v>
      </c>
      <c r="D244" s="40">
        <f>BY_Demands_Drivers!$F$10*I28</f>
        <v>3.0432600539786504E-2</v>
      </c>
      <c r="E244" s="40">
        <f>BY_Demands_Drivers!$G$10*I28</f>
        <v>4.5648900809679753E-2</v>
      </c>
      <c r="F244" s="15" t="str">
        <f>BY_Demands_Drivers!$H$10</f>
        <v>IADFL</v>
      </c>
    </row>
    <row r="245" spans="2:6" x14ac:dyDescent="0.3">
      <c r="B245" s="15" t="s">
        <v>195</v>
      </c>
      <c r="C245">
        <v>2040</v>
      </c>
      <c r="D245" s="40">
        <f>BY_Demands_Drivers!$F$10*I29</f>
        <v>3.0635281596502788E-2</v>
      </c>
      <c r="E245" s="40">
        <f>BY_Demands_Drivers!$G$10*I29</f>
        <v>4.5952922394754181E-2</v>
      </c>
      <c r="F245" s="15" t="str">
        <f>BY_Demands_Drivers!$H$10</f>
        <v>IADFL</v>
      </c>
    </row>
    <row r="246" spans="2:6" x14ac:dyDescent="0.3">
      <c r="B246" s="15" t="s">
        <v>195</v>
      </c>
      <c r="C246">
        <v>2041</v>
      </c>
      <c r="D246" s="40">
        <f>BY_Demands_Drivers!$F$10*I30</f>
        <v>3.0786833585711382E-2</v>
      </c>
      <c r="E246" s="40">
        <f>BY_Demands_Drivers!$G$10*I30</f>
        <v>4.6180250378567073E-2</v>
      </c>
      <c r="F246" s="15" t="str">
        <f>BY_Demands_Drivers!$H$10</f>
        <v>IADFL</v>
      </c>
    </row>
    <row r="247" spans="2:6" x14ac:dyDescent="0.3">
      <c r="B247" s="15" t="s">
        <v>195</v>
      </c>
      <c r="C247">
        <v>2042</v>
      </c>
      <c r="D247" s="40">
        <f>BY_Demands_Drivers!$F$10*I31</f>
        <v>3.0938385574919978E-2</v>
      </c>
      <c r="E247" s="40">
        <f>BY_Demands_Drivers!$G$10*I31</f>
        <v>4.6407578362379964E-2</v>
      </c>
      <c r="F247" s="15" t="str">
        <f>BY_Demands_Drivers!$H$10</f>
        <v>IADFL</v>
      </c>
    </row>
    <row r="248" spans="2:6" x14ac:dyDescent="0.3">
      <c r="B248" s="15" t="s">
        <v>195</v>
      </c>
      <c r="C248">
        <v>2043</v>
      </c>
      <c r="D248" s="40">
        <f>BY_Demands_Drivers!$F$10*I32</f>
        <v>3.1089937564128579E-2</v>
      </c>
      <c r="E248" s="40">
        <f>BY_Demands_Drivers!$G$10*I32</f>
        <v>4.6634906346192863E-2</v>
      </c>
      <c r="F248" s="15" t="str">
        <f>BY_Demands_Drivers!$H$10</f>
        <v>IADFL</v>
      </c>
    </row>
    <row r="249" spans="2:6" x14ac:dyDescent="0.3">
      <c r="B249" s="15" t="s">
        <v>195</v>
      </c>
      <c r="C249">
        <v>2044</v>
      </c>
      <c r="D249" s="40">
        <f>BY_Demands_Drivers!$F$10*I33</f>
        <v>3.1241489553337172E-2</v>
      </c>
      <c r="E249" s="40">
        <f>BY_Demands_Drivers!$G$10*I33</f>
        <v>4.6862234330005755E-2</v>
      </c>
      <c r="F249" s="15" t="str">
        <f>BY_Demands_Drivers!$H$10</f>
        <v>IADFL</v>
      </c>
    </row>
    <row r="250" spans="2:6" x14ac:dyDescent="0.3">
      <c r="B250" s="15" t="s">
        <v>195</v>
      </c>
      <c r="C250">
        <v>2045</v>
      </c>
      <c r="D250" s="40">
        <f>BY_Demands_Drivers!$F$10*I34</f>
        <v>3.1393041542545755E-2</v>
      </c>
      <c r="E250" s="40">
        <f>BY_Demands_Drivers!$G$10*I34</f>
        <v>4.7089562313818625E-2</v>
      </c>
      <c r="F250" s="15" t="str">
        <f>BY_Demands_Drivers!$H$10</f>
        <v>IADFL</v>
      </c>
    </row>
    <row r="251" spans="2:6" x14ac:dyDescent="0.3">
      <c r="B251" s="15" t="s">
        <v>195</v>
      </c>
      <c r="C251">
        <v>2046</v>
      </c>
      <c r="D251" s="40">
        <f>BY_Demands_Drivers!$F$10*I35</f>
        <v>3.1537480740159718E-2</v>
      </c>
      <c r="E251" s="40">
        <f>BY_Demands_Drivers!$G$10*I35</f>
        <v>4.7306221110239577E-2</v>
      </c>
      <c r="F251" s="15" t="str">
        <f>BY_Demands_Drivers!$H$10</f>
        <v>IADFL</v>
      </c>
    </row>
    <row r="252" spans="2:6" x14ac:dyDescent="0.3">
      <c r="B252" s="15" t="s">
        <v>195</v>
      </c>
      <c r="C252">
        <v>2047</v>
      </c>
      <c r="D252" s="40">
        <f>BY_Demands_Drivers!$F$10*I36</f>
        <v>3.1681919937773681E-2</v>
      </c>
      <c r="E252" s="40">
        <f>BY_Demands_Drivers!$G$10*I36</f>
        <v>4.7522879906660521E-2</v>
      </c>
      <c r="F252" s="15" t="str">
        <f>BY_Demands_Drivers!$H$10</f>
        <v>IADFL</v>
      </c>
    </row>
    <row r="253" spans="2:6" x14ac:dyDescent="0.3">
      <c r="B253" s="15" t="s">
        <v>195</v>
      </c>
      <c r="C253">
        <v>2048</v>
      </c>
      <c r="D253" s="40">
        <f>BY_Demands_Drivers!$F$10*I37</f>
        <v>3.1826359135387644E-2</v>
      </c>
      <c r="E253" s="40">
        <f>BY_Demands_Drivers!$G$10*I37</f>
        <v>4.7739538703081466E-2</v>
      </c>
      <c r="F253" s="15" t="str">
        <f>BY_Demands_Drivers!$H$10</f>
        <v>IADFL</v>
      </c>
    </row>
    <row r="254" spans="2:6" x14ac:dyDescent="0.3">
      <c r="B254" s="15" t="s">
        <v>195</v>
      </c>
      <c r="C254">
        <v>2049</v>
      </c>
      <c r="D254" s="40">
        <f>BY_Demands_Drivers!$F$10*I38</f>
        <v>3.1970798333001607E-2</v>
      </c>
      <c r="E254" s="40">
        <f>BY_Demands_Drivers!$G$10*I38</f>
        <v>4.7956197499502404E-2</v>
      </c>
      <c r="F254" s="15" t="str">
        <f>BY_Demands_Drivers!$H$10</f>
        <v>IADFL</v>
      </c>
    </row>
    <row r="255" spans="2:6" x14ac:dyDescent="0.3">
      <c r="B255" s="15" t="s">
        <v>195</v>
      </c>
      <c r="C255" s="15">
        <v>2050</v>
      </c>
      <c r="D255" s="40">
        <f>BY_Demands_Drivers!$F$10*I39</f>
        <v>3.2115237530615556E-2</v>
      </c>
      <c r="E255" s="40">
        <f>BY_Demands_Drivers!$G$10*I39</f>
        <v>4.8172856295923334E-2</v>
      </c>
      <c r="F255" s="15" t="str">
        <f>BY_Demands_Drivers!$H$10</f>
        <v>IADFL</v>
      </c>
    </row>
  </sheetData>
  <pageMargins left="0.7" right="0.7" top="0.75" bottom="0.75" header="0.3" footer="0.3"/>
  <pageSetup paperSize="9"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B2:AX255"/>
  <sheetViews>
    <sheetView topLeftCell="A232" zoomScaleNormal="100" workbookViewId="0">
      <selection activeCell="I4" sqref="I4"/>
    </sheetView>
  </sheetViews>
  <sheetFormatPr defaultRowHeight="14.4" x14ac:dyDescent="0.3"/>
  <cols>
    <col min="1" max="1" width="4.109375" customWidth="1"/>
    <col min="2" max="2" width="10.88671875" bestFit="1" customWidth="1"/>
    <col min="3" max="3" width="4.77734375" bestFit="1" customWidth="1"/>
    <col min="4" max="4" width="4.5546875" bestFit="1" customWidth="1"/>
    <col min="5" max="5" width="5.21875" bestFit="1" customWidth="1"/>
    <col min="6" max="6" width="8.21875" bestFit="1" customWidth="1"/>
    <col min="8" max="8" width="5" bestFit="1" customWidth="1"/>
    <col min="9" max="9" width="7.21875" bestFit="1" customWidth="1"/>
  </cols>
  <sheetData>
    <row r="2" spans="2:50" x14ac:dyDescent="0.3">
      <c r="B2" s="1" t="s">
        <v>91</v>
      </c>
    </row>
    <row r="3" spans="2:50" ht="15" thickBot="1" x14ac:dyDescent="0.35">
      <c r="B3" s="2" t="s">
        <v>2</v>
      </c>
      <c r="C3" s="2" t="s">
        <v>0</v>
      </c>
      <c r="D3" s="3" t="s">
        <v>10</v>
      </c>
      <c r="E3" s="3" t="s">
        <v>11</v>
      </c>
      <c r="F3" s="14" t="s">
        <v>1</v>
      </c>
      <c r="I3" s="10" t="s">
        <v>90</v>
      </c>
    </row>
    <row r="4" spans="2:50" ht="15.75" customHeight="1" x14ac:dyDescent="0.3">
      <c r="B4" t="s">
        <v>195</v>
      </c>
      <c r="C4">
        <v>2015</v>
      </c>
      <c r="D4" s="17">
        <f>BY_Demands_Drivers!$F$11*I4</f>
        <v>6.5578351060109199</v>
      </c>
      <c r="E4" s="17">
        <f>BY_Demands_Drivers!$G$11*I4</f>
        <v>9.8367526590163852</v>
      </c>
      <c r="F4" t="s">
        <v>20</v>
      </c>
      <c r="H4" s="10">
        <f>BY_Demands_Drivers!K44</f>
        <v>2015</v>
      </c>
      <c r="I4" s="103">
        <f>BY_Demands_Drivers!M44</f>
        <v>0.96869368498051289</v>
      </c>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row>
    <row r="5" spans="2:50" ht="15.75" customHeight="1" x14ac:dyDescent="0.3">
      <c r="B5" t="s">
        <v>195</v>
      </c>
      <c r="C5">
        <v>2016</v>
      </c>
      <c r="D5" s="17">
        <f>BY_Demands_Drivers!$F$11*I5</f>
        <v>6.7342985547282055</v>
      </c>
      <c r="E5" s="17">
        <f>BY_Demands_Drivers!$G$11*I5</f>
        <v>10.101447832092314</v>
      </c>
      <c r="F5" t="s">
        <v>20</v>
      </c>
      <c r="H5" s="10">
        <f>BY_Demands_Drivers!K45</f>
        <v>2016</v>
      </c>
      <c r="I5" s="103">
        <f>BY_Demands_Drivers!M45</f>
        <v>0.99476006597957678</v>
      </c>
    </row>
    <row r="6" spans="2:50" ht="15.75" customHeight="1" x14ac:dyDescent="0.3">
      <c r="B6" t="s">
        <v>195</v>
      </c>
      <c r="C6">
        <v>2017</v>
      </c>
      <c r="D6" s="17">
        <f>BY_Demands_Drivers!$F$11*I6</f>
        <v>6.910762003445492</v>
      </c>
      <c r="E6" s="17">
        <f>BY_Demands_Drivers!$G$11*I6</f>
        <v>10.366143005168242</v>
      </c>
      <c r="F6" t="s">
        <v>20</v>
      </c>
      <c r="H6" s="10">
        <f>BY_Demands_Drivers!K46</f>
        <v>2017</v>
      </c>
      <c r="I6" s="103">
        <f>BY_Demands_Drivers!M46</f>
        <v>1.0208264469786408</v>
      </c>
    </row>
    <row r="7" spans="2:50" ht="15.75" customHeight="1" x14ac:dyDescent="0.3">
      <c r="B7" t="s">
        <v>195</v>
      </c>
      <c r="C7">
        <v>2018</v>
      </c>
      <c r="D7" s="17">
        <f>BY_Demands_Drivers!$F$11*I7</f>
        <v>7.0872254521627767</v>
      </c>
      <c r="E7" s="17">
        <f>BY_Demands_Drivers!$G$11*I7</f>
        <v>10.63083817824417</v>
      </c>
      <c r="F7" t="s">
        <v>20</v>
      </c>
      <c r="H7" s="10">
        <f>BY_Demands_Drivers!K47</f>
        <v>2018</v>
      </c>
      <c r="I7" s="103">
        <f>BY_Demands_Drivers!M47</f>
        <v>1.0468928279777046</v>
      </c>
    </row>
    <row r="8" spans="2:50" ht="15.75" customHeight="1" x14ac:dyDescent="0.3">
      <c r="B8" t="s">
        <v>195</v>
      </c>
      <c r="C8">
        <v>2019</v>
      </c>
      <c r="D8" s="17">
        <f>BY_Demands_Drivers!$F$11*I8</f>
        <v>7.2636889008800631</v>
      </c>
      <c r="E8" s="17">
        <f>BY_Demands_Drivers!$G$11*I8</f>
        <v>10.8955333513201</v>
      </c>
      <c r="F8" t="s">
        <v>20</v>
      </c>
      <c r="H8" s="10">
        <f>BY_Demands_Drivers!K48</f>
        <v>2019</v>
      </c>
      <c r="I8" s="103">
        <f>BY_Demands_Drivers!M48</f>
        <v>1.0729592089767686</v>
      </c>
    </row>
    <row r="9" spans="2:50" ht="15.75" customHeight="1" x14ac:dyDescent="0.3">
      <c r="B9" t="s">
        <v>195</v>
      </c>
      <c r="C9">
        <v>2020</v>
      </c>
      <c r="D9" s="17">
        <f>BY_Demands_Drivers!$F$11*I9</f>
        <v>7.4401523495973478</v>
      </c>
      <c r="E9" s="17">
        <f>BY_Demands_Drivers!$G$11*I9</f>
        <v>11.160228524396027</v>
      </c>
      <c r="F9" t="s">
        <v>20</v>
      </c>
      <c r="H9" s="10">
        <f>BY_Demands_Drivers!K49</f>
        <v>2020</v>
      </c>
      <c r="I9" s="103">
        <f>BY_Demands_Drivers!M49</f>
        <v>1.0990255899758323</v>
      </c>
    </row>
    <row r="10" spans="2:50" ht="15.75" customHeight="1" x14ac:dyDescent="0.3">
      <c r="B10" t="s">
        <v>195</v>
      </c>
      <c r="C10">
        <v>2021</v>
      </c>
      <c r="D10" s="17">
        <f>BY_Demands_Drivers!$F$11*I10</f>
        <v>7.518936379043911</v>
      </c>
      <c r="E10" s="17">
        <f>BY_Demands_Drivers!$G$11*I10</f>
        <v>11.278404568565872</v>
      </c>
      <c r="F10" t="s">
        <v>20</v>
      </c>
      <c r="H10" s="10">
        <f>BY_Demands_Drivers!K50</f>
        <v>2021</v>
      </c>
      <c r="I10" s="103">
        <f>BY_Demands_Drivers!M50</f>
        <v>1.1106632097952529</v>
      </c>
    </row>
    <row r="11" spans="2:50" ht="15.75" customHeight="1" x14ac:dyDescent="0.3">
      <c r="B11" t="s">
        <v>195</v>
      </c>
      <c r="C11">
        <v>2022</v>
      </c>
      <c r="D11" s="17">
        <f>BY_Demands_Drivers!$F$11*I11</f>
        <v>7.5977204084904741</v>
      </c>
      <c r="E11" s="17">
        <f>BY_Demands_Drivers!$G$11*I11</f>
        <v>11.396580612735717</v>
      </c>
      <c r="F11" t="s">
        <v>20</v>
      </c>
      <c r="H11" s="10">
        <f>BY_Demands_Drivers!K51</f>
        <v>2022</v>
      </c>
      <c r="I11" s="103">
        <f>BY_Demands_Drivers!M51</f>
        <v>1.1223008296146735</v>
      </c>
    </row>
    <row r="12" spans="2:50" ht="15.75" customHeight="1" x14ac:dyDescent="0.3">
      <c r="B12" t="s">
        <v>195</v>
      </c>
      <c r="C12">
        <v>2023</v>
      </c>
      <c r="D12" s="17">
        <f>BY_Demands_Drivers!$F$11*I12</f>
        <v>7.6765044379370382</v>
      </c>
      <c r="E12" s="17">
        <f>BY_Demands_Drivers!$G$11*I12</f>
        <v>11.514756656905563</v>
      </c>
      <c r="F12" t="s">
        <v>20</v>
      </c>
      <c r="H12" s="10">
        <f>BY_Demands_Drivers!K52</f>
        <v>2023</v>
      </c>
      <c r="I12" s="103">
        <f>BY_Demands_Drivers!M52</f>
        <v>1.1339384494340941</v>
      </c>
    </row>
    <row r="13" spans="2:50" ht="15.75" customHeight="1" x14ac:dyDescent="0.3">
      <c r="B13" t="s">
        <v>195</v>
      </c>
      <c r="C13">
        <v>2024</v>
      </c>
      <c r="D13" s="17">
        <f>BY_Demands_Drivers!$F$11*I13</f>
        <v>7.7552884673836013</v>
      </c>
      <c r="E13" s="17">
        <f>BY_Demands_Drivers!$G$11*I13</f>
        <v>11.632932701075408</v>
      </c>
      <c r="F13" t="s">
        <v>20</v>
      </c>
      <c r="H13" s="10">
        <f>BY_Demands_Drivers!K53</f>
        <v>2024</v>
      </c>
      <c r="I13" s="103">
        <f>BY_Demands_Drivers!M53</f>
        <v>1.1455760692535146</v>
      </c>
    </row>
    <row r="14" spans="2:50" ht="15.75" customHeight="1" x14ac:dyDescent="0.3">
      <c r="B14" t="s">
        <v>195</v>
      </c>
      <c r="C14">
        <v>2025</v>
      </c>
      <c r="D14" s="17">
        <f>BY_Demands_Drivers!$F$11*I14</f>
        <v>7.8340724968301645</v>
      </c>
      <c r="E14" s="17">
        <f>BY_Demands_Drivers!$G$11*I14</f>
        <v>11.751108745245253</v>
      </c>
      <c r="F14" t="s">
        <v>20</v>
      </c>
      <c r="H14" s="10">
        <f>BY_Demands_Drivers!K54</f>
        <v>2025</v>
      </c>
      <c r="I14" s="103">
        <f>BY_Demands_Drivers!M54</f>
        <v>1.1572136890729352</v>
      </c>
    </row>
    <row r="15" spans="2:50" ht="15.75" customHeight="1" x14ac:dyDescent="0.3">
      <c r="B15" t="s">
        <v>195</v>
      </c>
      <c r="C15">
        <v>2026</v>
      </c>
      <c r="D15" s="17">
        <f>BY_Demands_Drivers!$F$11*I15</f>
        <v>7.8938557836704861</v>
      </c>
      <c r="E15" s="17">
        <f>BY_Demands_Drivers!$G$11*I15</f>
        <v>11.840783675505735</v>
      </c>
      <c r="F15" t="s">
        <v>20</v>
      </c>
      <c r="H15" s="10">
        <f>BY_Demands_Drivers!K55</f>
        <v>2026</v>
      </c>
      <c r="I15" s="103">
        <f>BY_Demands_Drivers!M55</f>
        <v>1.1660446052965707</v>
      </c>
    </row>
    <row r="16" spans="2:50" ht="15.75" customHeight="1" x14ac:dyDescent="0.3">
      <c r="B16" t="s">
        <v>195</v>
      </c>
      <c r="C16">
        <v>2027</v>
      </c>
      <c r="D16" s="17">
        <f>BY_Demands_Drivers!$F$11*I16</f>
        <v>7.9536390705108087</v>
      </c>
      <c r="E16" s="17">
        <f>BY_Demands_Drivers!$G$11*I16</f>
        <v>11.930458605766217</v>
      </c>
      <c r="F16" t="s">
        <v>20</v>
      </c>
      <c r="H16" s="10">
        <f>BY_Demands_Drivers!K56</f>
        <v>2027</v>
      </c>
      <c r="I16" s="103">
        <f>BY_Demands_Drivers!M56</f>
        <v>1.1748755215202062</v>
      </c>
    </row>
    <row r="17" spans="2:9" ht="15.75" customHeight="1" x14ac:dyDescent="0.3">
      <c r="B17" t="s">
        <v>195</v>
      </c>
      <c r="C17">
        <v>2028</v>
      </c>
      <c r="D17" s="17">
        <f>BY_Demands_Drivers!$F$11*I17</f>
        <v>8.0134223573511303</v>
      </c>
      <c r="E17" s="17">
        <f>BY_Demands_Drivers!$G$11*I17</f>
        <v>12.020133536026702</v>
      </c>
      <c r="F17" t="s">
        <v>20</v>
      </c>
      <c r="H17" s="10">
        <f>BY_Demands_Drivers!K57</f>
        <v>2028</v>
      </c>
      <c r="I17" s="103">
        <f>BY_Demands_Drivers!M57</f>
        <v>1.1837064377438418</v>
      </c>
    </row>
    <row r="18" spans="2:9" ht="15.75" customHeight="1" x14ac:dyDescent="0.3">
      <c r="B18" t="s">
        <v>195</v>
      </c>
      <c r="C18">
        <v>2029</v>
      </c>
      <c r="D18" s="17">
        <f>BY_Demands_Drivers!$F$11*I18</f>
        <v>8.0732056441914519</v>
      </c>
      <c r="E18" s="17">
        <f>BY_Demands_Drivers!$G$11*I18</f>
        <v>12.109808466287184</v>
      </c>
      <c r="F18" t="s">
        <v>20</v>
      </c>
      <c r="H18" s="10">
        <f>BY_Demands_Drivers!K58</f>
        <v>2029</v>
      </c>
      <c r="I18" s="103">
        <f>BY_Demands_Drivers!M58</f>
        <v>1.1925373539674773</v>
      </c>
    </row>
    <row r="19" spans="2:9" ht="15.75" customHeight="1" x14ac:dyDescent="0.3">
      <c r="B19" t="s">
        <v>195</v>
      </c>
      <c r="C19">
        <v>2030</v>
      </c>
      <c r="D19" s="17">
        <f>BY_Demands_Drivers!$F$11*I19</f>
        <v>8.1329889310317718</v>
      </c>
      <c r="E19" s="17">
        <f>BY_Demands_Drivers!$G$11*I19</f>
        <v>12.199483396547665</v>
      </c>
      <c r="F19" t="s">
        <v>20</v>
      </c>
      <c r="H19" s="10">
        <f>BY_Demands_Drivers!K59</f>
        <v>2030</v>
      </c>
      <c r="I19" s="103">
        <f>BY_Demands_Drivers!M59</f>
        <v>1.2013682701911126</v>
      </c>
    </row>
    <row r="20" spans="2:9" ht="15.75" customHeight="1" x14ac:dyDescent="0.3">
      <c r="B20" t="s">
        <v>195</v>
      </c>
      <c r="C20">
        <v>2031</v>
      </c>
      <c r="D20" s="17">
        <f>BY_Demands_Drivers!$F$11*I20</f>
        <v>8.1725782458685128</v>
      </c>
      <c r="E20" s="17">
        <f>BY_Demands_Drivers!$G$11*I20</f>
        <v>12.258867368802774</v>
      </c>
      <c r="F20" t="s">
        <v>20</v>
      </c>
      <c r="H20" s="10">
        <f>BY_Demands_Drivers!K60</f>
        <v>2031</v>
      </c>
      <c r="I20" s="103">
        <f>BY_Demands_Drivers!M60</f>
        <v>1.2072162243795159</v>
      </c>
    </row>
    <row r="21" spans="2:9" ht="15.75" customHeight="1" x14ac:dyDescent="0.3">
      <c r="B21" t="s">
        <v>195</v>
      </c>
      <c r="C21">
        <v>2032</v>
      </c>
      <c r="D21" s="17">
        <f>BY_Demands_Drivers!$F$11*I21</f>
        <v>8.2121675607052538</v>
      </c>
      <c r="E21" s="17">
        <f>BY_Demands_Drivers!$G$11*I21</f>
        <v>12.318251341057886</v>
      </c>
      <c r="F21" t="s">
        <v>20</v>
      </c>
      <c r="H21" s="10">
        <f>BY_Demands_Drivers!K61</f>
        <v>2032</v>
      </c>
      <c r="I21" s="103">
        <f>BY_Demands_Drivers!M61</f>
        <v>1.2130641785679195</v>
      </c>
    </row>
    <row r="22" spans="2:9" ht="15.75" customHeight="1" x14ac:dyDescent="0.3">
      <c r="B22" t="s">
        <v>195</v>
      </c>
      <c r="C22">
        <v>2033</v>
      </c>
      <c r="D22" s="17">
        <f>BY_Demands_Drivers!$F$11*I22</f>
        <v>8.251756875541993</v>
      </c>
      <c r="E22" s="17">
        <f>BY_Demands_Drivers!$G$11*I22</f>
        <v>12.377635313312995</v>
      </c>
      <c r="F22" t="s">
        <v>20</v>
      </c>
      <c r="H22" s="10">
        <f>BY_Demands_Drivers!K62</f>
        <v>2033</v>
      </c>
      <c r="I22" s="103">
        <f>BY_Demands_Drivers!M62</f>
        <v>1.2189121327563228</v>
      </c>
    </row>
    <row r="23" spans="2:9" ht="15.75" customHeight="1" x14ac:dyDescent="0.3">
      <c r="B23" t="s">
        <v>195</v>
      </c>
      <c r="C23">
        <v>2034</v>
      </c>
      <c r="D23" s="17">
        <f>BY_Demands_Drivers!$F$11*I23</f>
        <v>8.2913461903787322</v>
      </c>
      <c r="E23" s="17">
        <f>BY_Demands_Drivers!$G$11*I23</f>
        <v>12.437019285568105</v>
      </c>
      <c r="F23" t="s">
        <v>20</v>
      </c>
      <c r="H23" s="10">
        <f>BY_Demands_Drivers!K63</f>
        <v>2034</v>
      </c>
      <c r="I23" s="103">
        <f>BY_Demands_Drivers!M63</f>
        <v>1.2247600869447262</v>
      </c>
    </row>
    <row r="24" spans="2:9" ht="15.75" customHeight="1" x14ac:dyDescent="0.3">
      <c r="B24" t="s">
        <v>195</v>
      </c>
      <c r="C24">
        <v>2035</v>
      </c>
      <c r="D24" s="17">
        <f>BY_Demands_Drivers!$F$11*I24</f>
        <v>8.3309355052154714</v>
      </c>
      <c r="E24" s="17">
        <f>BY_Demands_Drivers!$G$11*I24</f>
        <v>12.496403257823214</v>
      </c>
      <c r="F24" t="s">
        <v>20</v>
      </c>
      <c r="H24" s="10">
        <f>BY_Demands_Drivers!K64</f>
        <v>2035</v>
      </c>
      <c r="I24" s="103">
        <f>BY_Demands_Drivers!M64</f>
        <v>1.2306080411331295</v>
      </c>
    </row>
    <row r="25" spans="2:9" ht="15.75" customHeight="1" x14ac:dyDescent="0.3">
      <c r="B25" t="s">
        <v>195</v>
      </c>
      <c r="C25">
        <v>2036</v>
      </c>
      <c r="D25" s="17">
        <f>BY_Demands_Drivers!$F$11*I25</f>
        <v>8.3879380662212313</v>
      </c>
      <c r="E25" s="17">
        <f>BY_Demands_Drivers!$G$11*I25</f>
        <v>12.581907099331852</v>
      </c>
      <c r="F25" t="s">
        <v>20</v>
      </c>
      <c r="H25" s="10">
        <f>BY_Demands_Drivers!K65</f>
        <v>2036</v>
      </c>
      <c r="I25" s="103">
        <f>BY_Demands_Drivers!M65</f>
        <v>1.2390282011373634</v>
      </c>
    </row>
    <row r="26" spans="2:9" ht="15.75" customHeight="1" x14ac:dyDescent="0.3">
      <c r="B26" t="s">
        <v>195</v>
      </c>
      <c r="C26">
        <v>2037</v>
      </c>
      <c r="D26" s="17">
        <f>BY_Demands_Drivers!$F$11*I26</f>
        <v>8.4449406272269876</v>
      </c>
      <c r="E26" s="17">
        <f>BY_Demands_Drivers!$G$11*I26</f>
        <v>12.667410940840487</v>
      </c>
      <c r="F26" t="s">
        <v>20</v>
      </c>
      <c r="H26" s="10">
        <f>BY_Demands_Drivers!K66</f>
        <v>2037</v>
      </c>
      <c r="I26" s="103">
        <f>BY_Demands_Drivers!M66</f>
        <v>1.2474483611415972</v>
      </c>
    </row>
    <row r="27" spans="2:9" ht="15.75" customHeight="1" x14ac:dyDescent="0.3">
      <c r="B27" t="s">
        <v>195</v>
      </c>
      <c r="C27">
        <v>2038</v>
      </c>
      <c r="D27" s="17">
        <f>BY_Demands_Drivers!$F$11*I27</f>
        <v>8.5019431882327456</v>
      </c>
      <c r="E27" s="17">
        <f>BY_Demands_Drivers!$G$11*I27</f>
        <v>12.752914782349125</v>
      </c>
      <c r="F27" t="s">
        <v>20</v>
      </c>
      <c r="H27" s="10">
        <f>BY_Demands_Drivers!K67</f>
        <v>2038</v>
      </c>
      <c r="I27" s="103">
        <f>BY_Demands_Drivers!M67</f>
        <v>1.2558685211458311</v>
      </c>
    </row>
    <row r="28" spans="2:9" ht="15.75" customHeight="1" x14ac:dyDescent="0.3">
      <c r="B28" t="s">
        <v>195</v>
      </c>
      <c r="C28">
        <v>2039</v>
      </c>
      <c r="D28" s="17">
        <f>BY_Demands_Drivers!$F$11*I28</f>
        <v>8.5589457492385019</v>
      </c>
      <c r="E28" s="17">
        <f>BY_Demands_Drivers!$G$11*I28</f>
        <v>12.838418623857759</v>
      </c>
      <c r="F28" t="s">
        <v>20</v>
      </c>
      <c r="H28" s="10">
        <f>BY_Demands_Drivers!K68</f>
        <v>2039</v>
      </c>
      <c r="I28" s="103">
        <f>BY_Demands_Drivers!M68</f>
        <v>1.2642886811500649</v>
      </c>
    </row>
    <row r="29" spans="2:9" ht="15.75" customHeight="1" x14ac:dyDescent="0.3">
      <c r="B29" t="s">
        <v>195</v>
      </c>
      <c r="C29">
        <v>2040</v>
      </c>
      <c r="D29" s="17">
        <f>BY_Demands_Drivers!$F$11*I29</f>
        <v>8.6159483102442582</v>
      </c>
      <c r="E29" s="17">
        <f>BY_Demands_Drivers!$G$11*I29</f>
        <v>12.923922465366395</v>
      </c>
      <c r="F29" t="s">
        <v>20</v>
      </c>
      <c r="H29" s="10">
        <f>BY_Demands_Drivers!K69</f>
        <v>2040</v>
      </c>
      <c r="I29" s="103">
        <f>BY_Demands_Drivers!M69</f>
        <v>1.2727088411542986</v>
      </c>
    </row>
    <row r="30" spans="2:9" ht="15.75" customHeight="1" x14ac:dyDescent="0.3">
      <c r="B30" t="s">
        <v>195</v>
      </c>
      <c r="C30">
        <v>2041</v>
      </c>
      <c r="D30" s="17">
        <f>BY_Demands_Drivers!$F$11*I30</f>
        <v>8.6585711959266618</v>
      </c>
      <c r="E30" s="17">
        <f>BY_Demands_Drivers!$G$11*I30</f>
        <v>12.987856793889998</v>
      </c>
      <c r="F30" t="s">
        <v>20</v>
      </c>
      <c r="H30" s="10">
        <f>BY_Demands_Drivers!K70</f>
        <v>2041</v>
      </c>
      <c r="I30" s="103">
        <f>BY_Demands_Drivers!M70</f>
        <v>1.279004900681374</v>
      </c>
    </row>
    <row r="31" spans="2:9" ht="15.75" customHeight="1" x14ac:dyDescent="0.3">
      <c r="B31" t="s">
        <v>195</v>
      </c>
      <c r="C31">
        <v>2042</v>
      </c>
      <c r="D31" s="17">
        <f>BY_Demands_Drivers!$F$11*I31</f>
        <v>8.7011940816090654</v>
      </c>
      <c r="E31" s="17">
        <f>BY_Demands_Drivers!$G$11*I31</f>
        <v>13.051791122413604</v>
      </c>
      <c r="F31" t="s">
        <v>20</v>
      </c>
      <c r="H31" s="10">
        <f>BY_Demands_Drivers!K71</f>
        <v>2042</v>
      </c>
      <c r="I31" s="103">
        <f>BY_Demands_Drivers!M71</f>
        <v>1.2853009602084495</v>
      </c>
    </row>
    <row r="32" spans="2:9" ht="15.75" customHeight="1" x14ac:dyDescent="0.3">
      <c r="B32" t="s">
        <v>195</v>
      </c>
      <c r="C32">
        <v>2043</v>
      </c>
      <c r="D32" s="17">
        <f>BY_Demands_Drivers!$F$11*I32</f>
        <v>8.743816967291469</v>
      </c>
      <c r="E32" s="17">
        <f>BY_Demands_Drivers!$G$11*I32</f>
        <v>13.115725450937209</v>
      </c>
      <c r="F32" t="s">
        <v>20</v>
      </c>
      <c r="H32" s="10">
        <f>BY_Demands_Drivers!K72</f>
        <v>2043</v>
      </c>
      <c r="I32" s="103">
        <f>BY_Demands_Drivers!M72</f>
        <v>1.2915970197355251</v>
      </c>
    </row>
    <row r="33" spans="2:9" ht="15.75" customHeight="1" x14ac:dyDescent="0.3">
      <c r="B33" t="s">
        <v>195</v>
      </c>
      <c r="C33">
        <v>2044</v>
      </c>
      <c r="D33" s="17">
        <f>BY_Demands_Drivers!$F$11*I33</f>
        <v>8.7864398529738708</v>
      </c>
      <c r="E33" s="17">
        <f>BY_Demands_Drivers!$G$11*I33</f>
        <v>13.179659779460811</v>
      </c>
      <c r="F33" t="s">
        <v>20</v>
      </c>
      <c r="H33" s="10">
        <f>BY_Demands_Drivers!K73</f>
        <v>2044</v>
      </c>
      <c r="I33" s="103">
        <f>BY_Demands_Drivers!M73</f>
        <v>1.2978930792626004</v>
      </c>
    </row>
    <row r="34" spans="2:9" ht="15.75" customHeight="1" x14ac:dyDescent="0.3">
      <c r="B34" t="s">
        <v>195</v>
      </c>
      <c r="C34">
        <v>2045</v>
      </c>
      <c r="D34" s="17">
        <f>BY_Demands_Drivers!$F$11*I34</f>
        <v>8.829062738656269</v>
      </c>
      <c r="E34" s="17">
        <f>BY_Demands_Drivers!$G$11*I34</f>
        <v>13.243594107984411</v>
      </c>
      <c r="F34" t="s">
        <v>20</v>
      </c>
      <c r="H34" s="10">
        <f>BY_Demands_Drivers!K74</f>
        <v>2045</v>
      </c>
      <c r="I34" s="103">
        <f>BY_Demands_Drivers!M74</f>
        <v>1.3041891387896754</v>
      </c>
    </row>
    <row r="35" spans="2:9" ht="15.75" customHeight="1" x14ac:dyDescent="0.3">
      <c r="B35" t="s">
        <v>195</v>
      </c>
      <c r="C35">
        <v>2046</v>
      </c>
      <c r="D35" s="17">
        <f>BY_Demands_Drivers!$F$11*I35</f>
        <v>8.8696852038585199</v>
      </c>
      <c r="E35" s="17">
        <f>BY_Demands_Drivers!$G$11*I35</f>
        <v>13.304527805787787</v>
      </c>
      <c r="F35" t="s">
        <v>20</v>
      </c>
      <c r="H35" s="10">
        <f>BY_Demands_Drivers!K75</f>
        <v>2046</v>
      </c>
      <c r="I35" s="103">
        <f>BY_Demands_Drivers!M75</f>
        <v>1.3101897052683433</v>
      </c>
    </row>
    <row r="36" spans="2:9" x14ac:dyDescent="0.3">
      <c r="B36" t="s">
        <v>195</v>
      </c>
      <c r="C36">
        <v>2047</v>
      </c>
      <c r="D36" s="17">
        <f>BY_Demands_Drivers!$F$11*I36</f>
        <v>8.9103076690607708</v>
      </c>
      <c r="E36" s="17">
        <f>BY_Demands_Drivers!$G$11*I36</f>
        <v>13.365461503591161</v>
      </c>
      <c r="F36" t="s">
        <v>20</v>
      </c>
      <c r="H36" s="10">
        <f>BY_Demands_Drivers!K76</f>
        <v>2047</v>
      </c>
      <c r="I36" s="103">
        <f>BY_Demands_Drivers!M76</f>
        <v>1.3161902717470111</v>
      </c>
    </row>
    <row r="37" spans="2:9" x14ac:dyDescent="0.3">
      <c r="B37" t="s">
        <v>195</v>
      </c>
      <c r="C37">
        <v>2048</v>
      </c>
      <c r="D37" s="17">
        <f>BY_Demands_Drivers!$F$11*I37</f>
        <v>8.9509301342630199</v>
      </c>
      <c r="E37" s="17">
        <f>BY_Demands_Drivers!$G$11*I37</f>
        <v>13.426395201394536</v>
      </c>
      <c r="F37" t="s">
        <v>20</v>
      </c>
      <c r="H37" s="10">
        <f>BY_Demands_Drivers!K77</f>
        <v>2048</v>
      </c>
      <c r="I37" s="103">
        <f>BY_Demands_Drivers!M77</f>
        <v>1.3221908382256788</v>
      </c>
    </row>
    <row r="38" spans="2:9" x14ac:dyDescent="0.3">
      <c r="B38" t="s">
        <v>195</v>
      </c>
      <c r="C38">
        <v>2049</v>
      </c>
      <c r="D38" s="17">
        <f>BY_Demands_Drivers!$F$11*I38</f>
        <v>8.991552599465269</v>
      </c>
      <c r="E38" s="17">
        <f>BY_Demands_Drivers!$G$11*I38</f>
        <v>13.487328899197911</v>
      </c>
      <c r="F38" t="s">
        <v>20</v>
      </c>
      <c r="H38" s="10">
        <f>BY_Demands_Drivers!K78</f>
        <v>2049</v>
      </c>
      <c r="I38" s="103">
        <f>BY_Demands_Drivers!M78</f>
        <v>1.3281914047043466</v>
      </c>
    </row>
    <row r="39" spans="2:9" x14ac:dyDescent="0.3">
      <c r="B39" s="15" t="s">
        <v>195</v>
      </c>
      <c r="C39" s="15">
        <v>2050</v>
      </c>
      <c r="D39" s="17">
        <f>BY_Demands_Drivers!$F$11*I39</f>
        <v>9.0321750646675163</v>
      </c>
      <c r="E39" s="17">
        <f>BY_Demands_Drivers!$G$11*I39</f>
        <v>13.54826259700128</v>
      </c>
      <c r="F39" s="15" t="s">
        <v>20</v>
      </c>
      <c r="H39" s="10">
        <f>BY_Demands_Drivers!K79</f>
        <v>2050</v>
      </c>
      <c r="I39" s="103">
        <f>BY_Demands_Drivers!M79</f>
        <v>1.3341919711830139</v>
      </c>
    </row>
    <row r="40" spans="2:9" x14ac:dyDescent="0.3">
      <c r="B40" s="15" t="s">
        <v>195</v>
      </c>
      <c r="C40">
        <v>2015</v>
      </c>
      <c r="D40" s="40">
        <f>BY_Demands_Drivers!$F$12*I4</f>
        <v>0.2910786673314808</v>
      </c>
      <c r="E40" s="40">
        <f>BY_Demands_Drivers!$G$12*I4</f>
        <v>0.43661800099722126</v>
      </c>
      <c r="F40" s="15" t="s">
        <v>21</v>
      </c>
    </row>
    <row r="41" spans="2:9" x14ac:dyDescent="0.3">
      <c r="B41" s="15" t="s">
        <v>195</v>
      </c>
      <c r="C41">
        <v>2016</v>
      </c>
      <c r="D41" s="40">
        <f>BY_Demands_Drivers!$F$12*I5</f>
        <v>0.29891124388380425</v>
      </c>
      <c r="E41" s="40">
        <f>BY_Demands_Drivers!$G$12*I5</f>
        <v>0.4483668658257064</v>
      </c>
      <c r="F41" s="15" t="s">
        <v>21</v>
      </c>
    </row>
    <row r="42" spans="2:9" x14ac:dyDescent="0.3">
      <c r="B42" s="15" t="s">
        <v>195</v>
      </c>
      <c r="C42">
        <v>2017</v>
      </c>
      <c r="D42" s="40">
        <f>BY_Demands_Drivers!$F$12*I6</f>
        <v>0.30674382043612775</v>
      </c>
      <c r="E42" s="40">
        <f>BY_Demands_Drivers!$G$12*I6</f>
        <v>0.46011573065419159</v>
      </c>
      <c r="F42" s="15" t="s">
        <v>21</v>
      </c>
    </row>
    <row r="43" spans="2:9" x14ac:dyDescent="0.3">
      <c r="B43" s="15" t="s">
        <v>195</v>
      </c>
      <c r="C43">
        <v>2018</v>
      </c>
      <c r="D43" s="40">
        <f>BY_Demands_Drivers!$F$12*I7</f>
        <v>0.31457639698845113</v>
      </c>
      <c r="E43" s="40">
        <f>BY_Demands_Drivers!$G$12*I7</f>
        <v>0.47186459548267673</v>
      </c>
      <c r="F43" s="15" t="s">
        <v>21</v>
      </c>
    </row>
    <row r="44" spans="2:9" x14ac:dyDescent="0.3">
      <c r="B44" s="15" t="s">
        <v>195</v>
      </c>
      <c r="C44">
        <v>2019</v>
      </c>
      <c r="D44" s="40">
        <f>BY_Demands_Drivers!$F$12*I8</f>
        <v>0.32240897354077458</v>
      </c>
      <c r="E44" s="40">
        <f>BY_Demands_Drivers!$G$12*I8</f>
        <v>0.48361346031116192</v>
      </c>
      <c r="F44" s="15" t="s">
        <v>21</v>
      </c>
    </row>
    <row r="45" spans="2:9" x14ac:dyDescent="0.3">
      <c r="B45" s="15" t="s">
        <v>195</v>
      </c>
      <c r="C45">
        <v>2020</v>
      </c>
      <c r="D45" s="40">
        <f>BY_Demands_Drivers!$F$12*I9</f>
        <v>0.33024155009309797</v>
      </c>
      <c r="E45" s="40">
        <f>BY_Demands_Drivers!$G$12*I9</f>
        <v>0.49536232513964701</v>
      </c>
      <c r="F45" s="15" t="s">
        <v>21</v>
      </c>
    </row>
    <row r="46" spans="2:9" x14ac:dyDescent="0.3">
      <c r="B46" s="15" t="s">
        <v>195</v>
      </c>
      <c r="C46">
        <v>2021</v>
      </c>
      <c r="D46" s="40">
        <f>BY_Demands_Drivers!$F$12*I10</f>
        <v>0.33373848923956873</v>
      </c>
      <c r="E46" s="40">
        <f>BY_Demands_Drivers!$G$12*I10</f>
        <v>0.5006077338593532</v>
      </c>
      <c r="F46" s="15" t="s">
        <v>21</v>
      </c>
    </row>
    <row r="47" spans="2:9" x14ac:dyDescent="0.3">
      <c r="B47" s="15" t="s">
        <v>195</v>
      </c>
      <c r="C47">
        <v>2022</v>
      </c>
      <c r="D47" s="40">
        <f>BY_Demands_Drivers!$F$12*I11</f>
        <v>0.33723542838603954</v>
      </c>
      <c r="E47" s="40">
        <f>BY_Demands_Drivers!$G$12*I11</f>
        <v>0.50585314257905933</v>
      </c>
      <c r="F47" s="15" t="s">
        <v>21</v>
      </c>
    </row>
    <row r="48" spans="2:9" x14ac:dyDescent="0.3">
      <c r="B48" s="15" t="s">
        <v>195</v>
      </c>
      <c r="C48">
        <v>2023</v>
      </c>
      <c r="D48" s="40">
        <f>BY_Demands_Drivers!$F$12*I12</f>
        <v>0.34073236753251029</v>
      </c>
      <c r="E48" s="40">
        <f>BY_Demands_Drivers!$G$12*I12</f>
        <v>0.51109855129876547</v>
      </c>
      <c r="F48" s="15" t="s">
        <v>21</v>
      </c>
    </row>
    <row r="49" spans="2:6" x14ac:dyDescent="0.3">
      <c r="B49" s="15" t="s">
        <v>195</v>
      </c>
      <c r="C49">
        <v>2024</v>
      </c>
      <c r="D49" s="40">
        <f>BY_Demands_Drivers!$F$12*I13</f>
        <v>0.34422930667898105</v>
      </c>
      <c r="E49" s="40">
        <f>BY_Demands_Drivers!$G$12*I13</f>
        <v>0.5163439600184716</v>
      </c>
      <c r="F49" s="15" t="s">
        <v>21</v>
      </c>
    </row>
    <row r="50" spans="2:6" x14ac:dyDescent="0.3">
      <c r="B50" s="15" t="s">
        <v>195</v>
      </c>
      <c r="C50">
        <v>2025</v>
      </c>
      <c r="D50" s="40">
        <f>BY_Demands_Drivers!$F$12*I14</f>
        <v>0.34772624582545181</v>
      </c>
      <c r="E50" s="40">
        <f>BY_Demands_Drivers!$G$12*I14</f>
        <v>0.52158936873817774</v>
      </c>
      <c r="F50" s="15" t="s">
        <v>21</v>
      </c>
    </row>
    <row r="51" spans="2:6" x14ac:dyDescent="0.3">
      <c r="B51" s="15" t="s">
        <v>195</v>
      </c>
      <c r="C51">
        <v>2026</v>
      </c>
      <c r="D51" s="40">
        <f>BY_Demands_Drivers!$F$12*I15</f>
        <v>0.35037981048221273</v>
      </c>
      <c r="E51" s="40">
        <f>BY_Demands_Drivers!$G$12*I15</f>
        <v>0.52556971572331912</v>
      </c>
      <c r="F51" s="15" t="s">
        <v>21</v>
      </c>
    </row>
    <row r="52" spans="2:6" x14ac:dyDescent="0.3">
      <c r="B52" s="15" t="s">
        <v>195</v>
      </c>
      <c r="C52">
        <v>2027</v>
      </c>
      <c r="D52" s="40">
        <f>BY_Demands_Drivers!$F$12*I16</f>
        <v>0.35303337513897359</v>
      </c>
      <c r="E52" s="40">
        <f>BY_Demands_Drivers!$G$12*I16</f>
        <v>0.5295500627084605</v>
      </c>
      <c r="F52" s="15" t="s">
        <v>21</v>
      </c>
    </row>
    <row r="53" spans="2:6" x14ac:dyDescent="0.3">
      <c r="B53" s="15" t="s">
        <v>195</v>
      </c>
      <c r="C53">
        <v>2028</v>
      </c>
      <c r="D53" s="40">
        <f>BY_Demands_Drivers!$F$12*I17</f>
        <v>0.35568693979573451</v>
      </c>
      <c r="E53" s="40">
        <f>BY_Demands_Drivers!$G$12*I17</f>
        <v>0.53353040969360188</v>
      </c>
      <c r="F53" s="15" t="s">
        <v>21</v>
      </c>
    </row>
    <row r="54" spans="2:6" x14ac:dyDescent="0.3">
      <c r="B54" s="15" t="s">
        <v>195</v>
      </c>
      <c r="C54">
        <v>2029</v>
      </c>
      <c r="D54" s="40">
        <f>BY_Demands_Drivers!$F$12*I18</f>
        <v>0.35834050445249543</v>
      </c>
      <c r="E54" s="40">
        <f>BY_Demands_Drivers!$G$12*I18</f>
        <v>0.53751075667874315</v>
      </c>
      <c r="F54" s="15" t="s">
        <v>21</v>
      </c>
    </row>
    <row r="55" spans="2:6" x14ac:dyDescent="0.3">
      <c r="B55" s="15" t="s">
        <v>195</v>
      </c>
      <c r="C55">
        <v>2030</v>
      </c>
      <c r="D55" s="40">
        <f>BY_Demands_Drivers!$F$12*I19</f>
        <v>0.3609940691092563</v>
      </c>
      <c r="E55" s="40">
        <f>BY_Demands_Drivers!$G$12*I19</f>
        <v>0.54149110366388453</v>
      </c>
      <c r="F55" s="15" t="s">
        <v>21</v>
      </c>
    </row>
    <row r="56" spans="2:6" x14ac:dyDescent="0.3">
      <c r="B56" s="15" t="s">
        <v>195</v>
      </c>
      <c r="C56">
        <v>2031</v>
      </c>
      <c r="D56" s="40">
        <f>BY_Demands_Drivers!$F$12*I20</f>
        <v>0.36275129612350099</v>
      </c>
      <c r="E56" s="40">
        <f>BY_Demands_Drivers!$G$12*I20</f>
        <v>0.54412694418525154</v>
      </c>
      <c r="F56" s="15" t="s">
        <v>21</v>
      </c>
    </row>
    <row r="57" spans="2:6" x14ac:dyDescent="0.3">
      <c r="B57" s="15" t="s">
        <v>195</v>
      </c>
      <c r="C57">
        <v>2032</v>
      </c>
      <c r="D57" s="40">
        <f>BY_Demands_Drivers!$F$12*I21</f>
        <v>0.36450852313774573</v>
      </c>
      <c r="E57" s="40">
        <f>BY_Demands_Drivers!$G$12*I21</f>
        <v>0.54676278470661865</v>
      </c>
      <c r="F57" s="15" t="s">
        <v>21</v>
      </c>
    </row>
    <row r="58" spans="2:6" x14ac:dyDescent="0.3">
      <c r="B58" s="15" t="s">
        <v>195</v>
      </c>
      <c r="C58">
        <v>2033</v>
      </c>
      <c r="D58" s="40">
        <f>BY_Demands_Drivers!$F$12*I22</f>
        <v>0.36626575015199042</v>
      </c>
      <c r="E58" s="40">
        <f>BY_Demands_Drivers!$G$12*I22</f>
        <v>0.54939862522798566</v>
      </c>
      <c r="F58" s="15" t="s">
        <v>21</v>
      </c>
    </row>
    <row r="59" spans="2:6" x14ac:dyDescent="0.3">
      <c r="B59" s="15" t="s">
        <v>195</v>
      </c>
      <c r="C59">
        <v>2034</v>
      </c>
      <c r="D59" s="40">
        <f>BY_Demands_Drivers!$F$12*I23</f>
        <v>0.36802297716623511</v>
      </c>
      <c r="E59" s="40">
        <f>BY_Demands_Drivers!$G$12*I23</f>
        <v>0.55203446574935278</v>
      </c>
      <c r="F59" s="15" t="s">
        <v>21</v>
      </c>
    </row>
    <row r="60" spans="2:6" x14ac:dyDescent="0.3">
      <c r="B60" s="15" t="s">
        <v>195</v>
      </c>
      <c r="C60">
        <v>2035</v>
      </c>
      <c r="D60" s="40">
        <f>BY_Demands_Drivers!$F$12*I24</f>
        <v>0.3697802041804798</v>
      </c>
      <c r="E60" s="40">
        <f>BY_Demands_Drivers!$G$12*I24</f>
        <v>0.55467030627071978</v>
      </c>
      <c r="F60" s="15" t="s">
        <v>21</v>
      </c>
    </row>
    <row r="61" spans="2:6" x14ac:dyDescent="0.3">
      <c r="B61" s="15" t="s">
        <v>195</v>
      </c>
      <c r="C61">
        <v>2036</v>
      </c>
      <c r="D61" s="40">
        <f>BY_Demands_Drivers!$F$12*I25</f>
        <v>0.37231034243858108</v>
      </c>
      <c r="E61" s="40">
        <f>BY_Demands_Drivers!$G$12*I25</f>
        <v>0.55846551365787156</v>
      </c>
      <c r="F61" s="15" t="s">
        <v>21</v>
      </c>
    </row>
    <row r="62" spans="2:6" x14ac:dyDescent="0.3">
      <c r="B62" s="15" t="s">
        <v>195</v>
      </c>
      <c r="C62">
        <v>2037</v>
      </c>
      <c r="D62" s="40">
        <f>BY_Demands_Drivers!$F$12*I26</f>
        <v>0.37484048069668219</v>
      </c>
      <c r="E62" s="40">
        <f>BY_Demands_Drivers!$G$12*I26</f>
        <v>0.56226072104502334</v>
      </c>
      <c r="F62" s="15" t="s">
        <v>21</v>
      </c>
    </row>
    <row r="63" spans="2:6" x14ac:dyDescent="0.3">
      <c r="B63" s="15" t="s">
        <v>195</v>
      </c>
      <c r="C63">
        <v>2038</v>
      </c>
      <c r="D63" s="40">
        <f>BY_Demands_Drivers!$F$12*I27</f>
        <v>0.37737061895478347</v>
      </c>
      <c r="E63" s="40">
        <f>BY_Demands_Drivers!$G$12*I27</f>
        <v>0.56605592843217523</v>
      </c>
      <c r="F63" s="15" t="s">
        <v>21</v>
      </c>
    </row>
    <row r="64" spans="2:6" x14ac:dyDescent="0.3">
      <c r="B64" s="15" t="s">
        <v>195</v>
      </c>
      <c r="C64">
        <v>2039</v>
      </c>
      <c r="D64" s="40">
        <f>BY_Demands_Drivers!$F$12*I28</f>
        <v>0.37990075721288463</v>
      </c>
      <c r="E64" s="40">
        <f>BY_Demands_Drivers!$G$12*I28</f>
        <v>0.56985113581932689</v>
      </c>
      <c r="F64" s="15" t="s">
        <v>21</v>
      </c>
    </row>
    <row r="65" spans="2:6" x14ac:dyDescent="0.3">
      <c r="B65" s="15" t="s">
        <v>195</v>
      </c>
      <c r="C65">
        <v>2040</v>
      </c>
      <c r="D65" s="40">
        <f>BY_Demands_Drivers!$F$12*I29</f>
        <v>0.38243089547098574</v>
      </c>
      <c r="E65" s="40">
        <f>BY_Demands_Drivers!$G$12*I29</f>
        <v>0.57364634320647867</v>
      </c>
      <c r="F65" s="15" t="s">
        <v>21</v>
      </c>
    </row>
    <row r="66" spans="2:6" x14ac:dyDescent="0.3">
      <c r="B66" s="15" t="s">
        <v>195</v>
      </c>
      <c r="C66">
        <v>2041</v>
      </c>
      <c r="D66" s="40">
        <f>BY_Demands_Drivers!$F$12*I30</f>
        <v>0.38432277176273388</v>
      </c>
      <c r="E66" s="40">
        <f>BY_Demands_Drivers!$G$12*I30</f>
        <v>0.57648415764410088</v>
      </c>
      <c r="F66" s="15" t="s">
        <v>21</v>
      </c>
    </row>
    <row r="67" spans="2:6" x14ac:dyDescent="0.3">
      <c r="B67" s="15" t="s">
        <v>195</v>
      </c>
      <c r="C67">
        <v>2042</v>
      </c>
      <c r="D67" s="40">
        <f>BY_Demands_Drivers!$F$12*I31</f>
        <v>0.38621464805448208</v>
      </c>
      <c r="E67" s="40">
        <f>BY_Demands_Drivers!$G$12*I31</f>
        <v>0.5793219720817232</v>
      </c>
      <c r="F67" s="15" t="s">
        <v>21</v>
      </c>
    </row>
    <row r="68" spans="2:6" x14ac:dyDescent="0.3">
      <c r="B68" s="15" t="s">
        <v>195</v>
      </c>
      <c r="C68">
        <v>2043</v>
      </c>
      <c r="D68" s="40">
        <f>BY_Demands_Drivers!$F$12*I32</f>
        <v>0.38810652434623027</v>
      </c>
      <c r="E68" s="40">
        <f>BY_Demands_Drivers!$G$12*I32</f>
        <v>0.58215978651934552</v>
      </c>
      <c r="F68" s="15" t="s">
        <v>21</v>
      </c>
    </row>
    <row r="69" spans="2:6" x14ac:dyDescent="0.3">
      <c r="B69" s="15" t="s">
        <v>195</v>
      </c>
      <c r="C69">
        <v>2044</v>
      </c>
      <c r="D69" s="40">
        <f>BY_Demands_Drivers!$F$12*I33</f>
        <v>0.38999840063797842</v>
      </c>
      <c r="E69" s="40">
        <f>BY_Demands_Drivers!$G$12*I33</f>
        <v>0.58499760095696773</v>
      </c>
      <c r="F69" s="15" t="s">
        <v>21</v>
      </c>
    </row>
    <row r="70" spans="2:6" x14ac:dyDescent="0.3">
      <c r="B70" s="15" t="s">
        <v>195</v>
      </c>
      <c r="C70">
        <v>2045</v>
      </c>
      <c r="D70" s="40">
        <f>BY_Demands_Drivers!$F$12*I34</f>
        <v>0.39189027692972644</v>
      </c>
      <c r="E70" s="40">
        <f>BY_Demands_Drivers!$G$12*I34</f>
        <v>0.58783541539458972</v>
      </c>
      <c r="F70" s="15" t="s">
        <v>21</v>
      </c>
    </row>
    <row r="71" spans="2:6" x14ac:dyDescent="0.3">
      <c r="B71" s="15" t="s">
        <v>195</v>
      </c>
      <c r="C71">
        <v>2046</v>
      </c>
      <c r="D71" s="40">
        <f>BY_Demands_Drivers!$F$12*I35</f>
        <v>0.39369336176544495</v>
      </c>
      <c r="E71" s="40">
        <f>BY_Demands_Drivers!$G$12*I35</f>
        <v>0.5905400426481674</v>
      </c>
      <c r="F71" s="15" t="s">
        <v>21</v>
      </c>
    </row>
    <row r="72" spans="2:6" x14ac:dyDescent="0.3">
      <c r="B72" s="15" t="s">
        <v>195</v>
      </c>
      <c r="C72">
        <v>2047</v>
      </c>
      <c r="D72" s="40">
        <f>BY_Demands_Drivers!$F$12*I36</f>
        <v>0.39549644660116334</v>
      </c>
      <c r="E72" s="40">
        <f>BY_Demands_Drivers!$G$12*I36</f>
        <v>0.59324466990174507</v>
      </c>
      <c r="F72" s="15" t="s">
        <v>21</v>
      </c>
    </row>
    <row r="73" spans="2:6" x14ac:dyDescent="0.3">
      <c r="B73" s="15" t="s">
        <v>195</v>
      </c>
      <c r="C73">
        <v>2048</v>
      </c>
      <c r="D73" s="40">
        <f>BY_Demands_Drivers!$F$12*I37</f>
        <v>0.39729953143688179</v>
      </c>
      <c r="E73" s="40">
        <f>BY_Demands_Drivers!$G$12*I37</f>
        <v>0.59594929715532274</v>
      </c>
      <c r="F73" s="15" t="s">
        <v>21</v>
      </c>
    </row>
    <row r="74" spans="2:6" x14ac:dyDescent="0.3">
      <c r="B74" s="15" t="s">
        <v>195</v>
      </c>
      <c r="C74">
        <v>2049</v>
      </c>
      <c r="D74" s="40">
        <f>BY_Demands_Drivers!$F$12*I38</f>
        <v>0.39910261627260019</v>
      </c>
      <c r="E74" s="40">
        <f>BY_Demands_Drivers!$G$12*I38</f>
        <v>0.59865392440890031</v>
      </c>
      <c r="F74" s="15" t="s">
        <v>21</v>
      </c>
    </row>
    <row r="75" spans="2:6" x14ac:dyDescent="0.3">
      <c r="B75" s="15" t="s">
        <v>195</v>
      </c>
      <c r="C75" s="15">
        <v>2050</v>
      </c>
      <c r="D75" s="40">
        <f>BY_Demands_Drivers!$F$12*I39</f>
        <v>0.40090570110831852</v>
      </c>
      <c r="E75" s="40">
        <f>BY_Demands_Drivers!$G$12*I39</f>
        <v>0.60135855166247776</v>
      </c>
      <c r="F75" s="15" t="s">
        <v>21</v>
      </c>
    </row>
    <row r="76" spans="2:6" x14ac:dyDescent="0.3">
      <c r="B76" s="15" t="s">
        <v>195</v>
      </c>
      <c r="C76">
        <v>2015</v>
      </c>
      <c r="D76" s="40">
        <f>BY_Demands_Drivers!$F$13*I4</f>
        <v>0.79090836873596526</v>
      </c>
      <c r="E76" s="40">
        <f>BY_Demands_Drivers!$G$13*I4</f>
        <v>1.1863625531039435</v>
      </c>
      <c r="F76" s="15" t="s">
        <v>22</v>
      </c>
    </row>
    <row r="77" spans="2:6" x14ac:dyDescent="0.3">
      <c r="B77" s="15" t="s">
        <v>195</v>
      </c>
      <c r="C77">
        <v>2016</v>
      </c>
      <c r="D77" s="40">
        <f>BY_Demands_Drivers!$F$13*I5</f>
        <v>0.81219076088373121</v>
      </c>
      <c r="E77" s="40">
        <f>BY_Demands_Drivers!$G$13*I5</f>
        <v>1.2182861413255923</v>
      </c>
      <c r="F77" s="15" t="s">
        <v>22</v>
      </c>
    </row>
    <row r="78" spans="2:6" x14ac:dyDescent="0.3">
      <c r="B78" s="15" t="s">
        <v>195</v>
      </c>
      <c r="C78">
        <v>2017</v>
      </c>
      <c r="D78" s="40">
        <f>BY_Demands_Drivers!$F$13*I6</f>
        <v>0.83347315303149738</v>
      </c>
      <c r="E78" s="40">
        <f>BY_Demands_Drivers!$G$13*I6</f>
        <v>1.2502097295472414</v>
      </c>
      <c r="F78" s="15" t="s">
        <v>22</v>
      </c>
    </row>
    <row r="79" spans="2:6" x14ac:dyDescent="0.3">
      <c r="B79" s="15" t="s">
        <v>195</v>
      </c>
      <c r="C79">
        <v>2018</v>
      </c>
      <c r="D79" s="40">
        <f>BY_Demands_Drivers!$F$13*I7</f>
        <v>0.85475554517926322</v>
      </c>
      <c r="E79" s="40">
        <f>BY_Demands_Drivers!$G$13*I7</f>
        <v>1.2821333177688901</v>
      </c>
      <c r="F79" s="15" t="s">
        <v>22</v>
      </c>
    </row>
    <row r="80" spans="2:6" x14ac:dyDescent="0.3">
      <c r="B80" s="15" t="s">
        <v>195</v>
      </c>
      <c r="C80">
        <v>2019</v>
      </c>
      <c r="D80" s="40">
        <f>BY_Demands_Drivers!$F$13*I8</f>
        <v>0.87603793732702939</v>
      </c>
      <c r="E80" s="40">
        <f>BY_Demands_Drivers!$G$13*I8</f>
        <v>1.3140569059905391</v>
      </c>
      <c r="F80" s="15" t="s">
        <v>22</v>
      </c>
    </row>
    <row r="81" spans="2:6" x14ac:dyDescent="0.3">
      <c r="B81" s="15" t="s">
        <v>195</v>
      </c>
      <c r="C81">
        <v>2020</v>
      </c>
      <c r="D81" s="40">
        <f>BY_Demands_Drivers!$F$13*I9</f>
        <v>0.89732032947479523</v>
      </c>
      <c r="E81" s="40">
        <f>BY_Demands_Drivers!$G$13*I9</f>
        <v>1.3459804942121878</v>
      </c>
      <c r="F81" s="15" t="s">
        <v>22</v>
      </c>
    </row>
    <row r="82" spans="2:6" x14ac:dyDescent="0.3">
      <c r="B82" s="15" t="s">
        <v>195</v>
      </c>
      <c r="C82">
        <v>2021</v>
      </c>
      <c r="D82" s="40">
        <f>BY_Demands_Drivers!$F$13*I10</f>
        <v>0.90682208534464226</v>
      </c>
      <c r="E82" s="40">
        <f>BY_Demands_Drivers!$G$13*I10</f>
        <v>1.3602331280169582</v>
      </c>
      <c r="F82" s="15" t="s">
        <v>22</v>
      </c>
    </row>
    <row r="83" spans="2:6" x14ac:dyDescent="0.3">
      <c r="B83" s="15" t="s">
        <v>195</v>
      </c>
      <c r="C83">
        <v>2022</v>
      </c>
      <c r="D83" s="40">
        <f>BY_Demands_Drivers!$F$13*I11</f>
        <v>0.91632384121448918</v>
      </c>
      <c r="E83" s="40">
        <f>BY_Demands_Drivers!$G$13*I11</f>
        <v>1.3744857618217285</v>
      </c>
      <c r="F83" s="15" t="s">
        <v>22</v>
      </c>
    </row>
    <row r="84" spans="2:6" x14ac:dyDescent="0.3">
      <c r="B84" s="15" t="s">
        <v>195</v>
      </c>
      <c r="C84">
        <v>2023</v>
      </c>
      <c r="D84" s="40">
        <f>BY_Demands_Drivers!$F$13*I12</f>
        <v>0.92582559708433609</v>
      </c>
      <c r="E84" s="40">
        <f>BY_Demands_Drivers!$G$13*I12</f>
        <v>1.3887383956264989</v>
      </c>
      <c r="F84" s="15" t="s">
        <v>22</v>
      </c>
    </row>
    <row r="85" spans="2:6" x14ac:dyDescent="0.3">
      <c r="B85" s="15" t="s">
        <v>195</v>
      </c>
      <c r="C85">
        <v>2024</v>
      </c>
      <c r="D85" s="40">
        <f>BY_Demands_Drivers!$F$13*I13</f>
        <v>0.93532735295418312</v>
      </c>
      <c r="E85" s="40">
        <f>BY_Demands_Drivers!$G$13*I13</f>
        <v>1.4029910294312693</v>
      </c>
      <c r="F85" s="15" t="s">
        <v>22</v>
      </c>
    </row>
    <row r="86" spans="2:6" x14ac:dyDescent="0.3">
      <c r="B86" s="15" t="s">
        <v>195</v>
      </c>
      <c r="C86">
        <v>2025</v>
      </c>
      <c r="D86" s="40">
        <f>BY_Demands_Drivers!$F$13*I14</f>
        <v>0.94482910882403004</v>
      </c>
      <c r="E86" s="40">
        <f>BY_Demands_Drivers!$G$13*I14</f>
        <v>1.4172436632360397</v>
      </c>
      <c r="F86" s="15" t="s">
        <v>22</v>
      </c>
    </row>
    <row r="87" spans="2:6" x14ac:dyDescent="0.3">
      <c r="B87" s="15" t="s">
        <v>195</v>
      </c>
      <c r="C87">
        <v>2026</v>
      </c>
      <c r="D87" s="40">
        <f>BY_Demands_Drivers!$F$13*I15</f>
        <v>0.95203927820282608</v>
      </c>
      <c r="E87" s="40">
        <f>BY_Demands_Drivers!$G$13*I15</f>
        <v>1.4280589173042337</v>
      </c>
      <c r="F87" s="15" t="s">
        <v>22</v>
      </c>
    </row>
    <row r="88" spans="2:6" x14ac:dyDescent="0.3">
      <c r="B88" s="15" t="s">
        <v>195</v>
      </c>
      <c r="C88">
        <v>2027</v>
      </c>
      <c r="D88" s="40">
        <f>BY_Demands_Drivers!$F$13*I16</f>
        <v>0.95924944758162201</v>
      </c>
      <c r="E88" s="40">
        <f>BY_Demands_Drivers!$G$13*I16</f>
        <v>1.4388741713724276</v>
      </c>
      <c r="F88" s="15" t="s">
        <v>22</v>
      </c>
    </row>
    <row r="89" spans="2:6" x14ac:dyDescent="0.3">
      <c r="B89" s="15" t="s">
        <v>195</v>
      </c>
      <c r="C89">
        <v>2028</v>
      </c>
      <c r="D89" s="40">
        <f>BY_Demands_Drivers!$F$13*I17</f>
        <v>0.96645961696041804</v>
      </c>
      <c r="E89" s="40">
        <f>BY_Demands_Drivers!$G$13*I17</f>
        <v>1.4496894254406216</v>
      </c>
      <c r="F89" s="15" t="s">
        <v>22</v>
      </c>
    </row>
    <row r="90" spans="2:6" x14ac:dyDescent="0.3">
      <c r="B90" s="15" t="s">
        <v>195</v>
      </c>
      <c r="C90">
        <v>2029</v>
      </c>
      <c r="D90" s="40">
        <f>BY_Demands_Drivers!$F$13*I18</f>
        <v>0.97366978633921397</v>
      </c>
      <c r="E90" s="40">
        <f>BY_Demands_Drivers!$G$13*I18</f>
        <v>1.4605046795088155</v>
      </c>
      <c r="F90" s="15" t="s">
        <v>22</v>
      </c>
    </row>
    <row r="91" spans="2:6" x14ac:dyDescent="0.3">
      <c r="B91" s="15" t="s">
        <v>195</v>
      </c>
      <c r="C91">
        <v>2030</v>
      </c>
      <c r="D91" s="40">
        <f>BY_Demands_Drivers!$F$13*I19</f>
        <v>0.98087995571800979</v>
      </c>
      <c r="E91" s="40">
        <f>BY_Demands_Drivers!$G$13*I19</f>
        <v>1.4713199335770091</v>
      </c>
      <c r="F91" s="15" t="s">
        <v>22</v>
      </c>
    </row>
    <row r="92" spans="2:6" x14ac:dyDescent="0.3">
      <c r="B92" s="15" t="s">
        <v>195</v>
      </c>
      <c r="C92">
        <v>2031</v>
      </c>
      <c r="D92" s="40">
        <f>BY_Demands_Drivers!$F$13*I20</f>
        <v>0.98565462905314749</v>
      </c>
      <c r="E92" s="40">
        <f>BY_Demands_Drivers!$G$13*I20</f>
        <v>1.4784819435797156</v>
      </c>
      <c r="F92" s="15" t="s">
        <v>22</v>
      </c>
    </row>
    <row r="93" spans="2:6" x14ac:dyDescent="0.3">
      <c r="B93" s="15" t="s">
        <v>195</v>
      </c>
      <c r="C93">
        <v>2032</v>
      </c>
      <c r="D93" s="40">
        <f>BY_Demands_Drivers!$F$13*I21</f>
        <v>0.99042930238828542</v>
      </c>
      <c r="E93" s="40">
        <f>BY_Demands_Drivers!$G$13*I21</f>
        <v>1.4856439535824224</v>
      </c>
      <c r="F93" s="15" t="s">
        <v>22</v>
      </c>
    </row>
    <row r="94" spans="2:6" x14ac:dyDescent="0.3">
      <c r="B94" s="15" t="s">
        <v>195</v>
      </c>
      <c r="C94">
        <v>2033</v>
      </c>
      <c r="D94" s="40">
        <f>BY_Demands_Drivers!$F$13*I22</f>
        <v>0.99520397572342312</v>
      </c>
      <c r="E94" s="40">
        <f>BY_Demands_Drivers!$G$13*I22</f>
        <v>1.492805963585129</v>
      </c>
      <c r="F94" s="15" t="s">
        <v>22</v>
      </c>
    </row>
    <row r="95" spans="2:6" x14ac:dyDescent="0.3">
      <c r="B95" s="15" t="s">
        <v>195</v>
      </c>
      <c r="C95">
        <v>2034</v>
      </c>
      <c r="D95" s="40">
        <f>BY_Demands_Drivers!$F$13*I23</f>
        <v>0.99997864905856082</v>
      </c>
      <c r="E95" s="40">
        <f>BY_Demands_Drivers!$G$13*I23</f>
        <v>1.4999679735878355</v>
      </c>
      <c r="F95" s="15" t="s">
        <v>22</v>
      </c>
    </row>
    <row r="96" spans="2:6" x14ac:dyDescent="0.3">
      <c r="B96" s="15" t="s">
        <v>195</v>
      </c>
      <c r="C96">
        <v>2035</v>
      </c>
      <c r="D96" s="40">
        <f>BY_Demands_Drivers!$F$13*I24</f>
        <v>1.0047533223936984</v>
      </c>
      <c r="E96" s="40">
        <f>BY_Demands_Drivers!$G$13*I24</f>
        <v>1.5071299835905421</v>
      </c>
      <c r="F96" s="15" t="s">
        <v>22</v>
      </c>
    </row>
    <row r="97" spans="2:6" x14ac:dyDescent="0.3">
      <c r="B97" s="15" t="s">
        <v>195</v>
      </c>
      <c r="C97">
        <v>2036</v>
      </c>
      <c r="D97" s="40">
        <f>BY_Demands_Drivers!$F$13*I25</f>
        <v>1.0116281220509074</v>
      </c>
      <c r="E97" s="40">
        <f>BY_Demands_Drivers!$G$13*I25</f>
        <v>1.5174421830763554</v>
      </c>
      <c r="F97" s="15" t="s">
        <v>22</v>
      </c>
    </row>
    <row r="98" spans="2:6" x14ac:dyDescent="0.3">
      <c r="B98" s="15" t="s">
        <v>195</v>
      </c>
      <c r="C98">
        <v>2037</v>
      </c>
      <c r="D98" s="40">
        <f>BY_Demands_Drivers!$F$13*I26</f>
        <v>1.0185029217081163</v>
      </c>
      <c r="E98" s="40">
        <f>BY_Demands_Drivers!$G$13*I26</f>
        <v>1.5277543825621687</v>
      </c>
      <c r="F98" s="15" t="s">
        <v>22</v>
      </c>
    </row>
    <row r="99" spans="2:6" x14ac:dyDescent="0.3">
      <c r="B99" s="15" t="s">
        <v>195</v>
      </c>
      <c r="C99">
        <v>2038</v>
      </c>
      <c r="D99" s="40">
        <f>BY_Demands_Drivers!$F$13*I27</f>
        <v>1.0253777213653252</v>
      </c>
      <c r="E99" s="40">
        <f>BY_Demands_Drivers!$G$13*I27</f>
        <v>1.538066582047982</v>
      </c>
      <c r="F99" s="15" t="s">
        <v>22</v>
      </c>
    </row>
    <row r="100" spans="2:6" x14ac:dyDescent="0.3">
      <c r="B100" s="15" t="s">
        <v>195</v>
      </c>
      <c r="C100">
        <v>2039</v>
      </c>
      <c r="D100" s="40">
        <f>BY_Demands_Drivers!$F$13*I28</f>
        <v>1.032252521022534</v>
      </c>
      <c r="E100" s="40">
        <f>BY_Demands_Drivers!$G$13*I28</f>
        <v>1.548378781533795</v>
      </c>
      <c r="F100" s="15" t="s">
        <v>22</v>
      </c>
    </row>
    <row r="101" spans="2:6" x14ac:dyDescent="0.3">
      <c r="B101" s="15" t="s">
        <v>195</v>
      </c>
      <c r="C101">
        <v>2040</v>
      </c>
      <c r="D101" s="40">
        <f>BY_Demands_Drivers!$F$13*I29</f>
        <v>1.0391273206797427</v>
      </c>
      <c r="E101" s="40">
        <f>BY_Demands_Drivers!$G$13*I29</f>
        <v>1.5586909810196081</v>
      </c>
      <c r="F101" s="15" t="s">
        <v>22</v>
      </c>
    </row>
    <row r="102" spans="2:6" x14ac:dyDescent="0.3">
      <c r="B102" s="15" t="s">
        <v>195</v>
      </c>
      <c r="C102">
        <v>2041</v>
      </c>
      <c r="D102" s="40">
        <f>BY_Demands_Drivers!$F$13*I30</f>
        <v>1.0442678581347007</v>
      </c>
      <c r="E102" s="40">
        <f>BY_Demands_Drivers!$G$13*I30</f>
        <v>1.5664017872020453</v>
      </c>
      <c r="F102" s="15" t="s">
        <v>22</v>
      </c>
    </row>
    <row r="103" spans="2:6" x14ac:dyDescent="0.3">
      <c r="B103" s="15" t="s">
        <v>195</v>
      </c>
      <c r="C103">
        <v>2042</v>
      </c>
      <c r="D103" s="40">
        <f>BY_Demands_Drivers!$F$13*I31</f>
        <v>1.0494083955896589</v>
      </c>
      <c r="E103" s="40">
        <f>BY_Demands_Drivers!$G$13*I31</f>
        <v>1.5741125933844826</v>
      </c>
      <c r="F103" s="15" t="s">
        <v>22</v>
      </c>
    </row>
    <row r="104" spans="2:6" x14ac:dyDescent="0.3">
      <c r="B104" s="15" t="s">
        <v>195</v>
      </c>
      <c r="C104">
        <v>2043</v>
      </c>
      <c r="D104" s="40">
        <f>BY_Demands_Drivers!$F$13*I32</f>
        <v>1.0545489330446174</v>
      </c>
      <c r="E104" s="40">
        <f>BY_Demands_Drivers!$G$13*I32</f>
        <v>1.58182339956692</v>
      </c>
      <c r="F104" s="15" t="s">
        <v>22</v>
      </c>
    </row>
    <row r="105" spans="2:6" x14ac:dyDescent="0.3">
      <c r="B105" s="15" t="s">
        <v>195</v>
      </c>
      <c r="C105">
        <v>2044</v>
      </c>
      <c r="D105" s="40">
        <f>BY_Demands_Drivers!$F$13*I33</f>
        <v>1.0596894704995754</v>
      </c>
      <c r="E105" s="40">
        <f>BY_Demands_Drivers!$G$13*I33</f>
        <v>1.5895342057493571</v>
      </c>
      <c r="F105" s="15" t="s">
        <v>22</v>
      </c>
    </row>
    <row r="106" spans="2:6" x14ac:dyDescent="0.3">
      <c r="B106" s="15" t="s">
        <v>195</v>
      </c>
      <c r="C106">
        <v>2045</v>
      </c>
      <c r="D106" s="40">
        <f>BY_Demands_Drivers!$F$13*I34</f>
        <v>1.0648300079545332</v>
      </c>
      <c r="E106" s="40">
        <f>BY_Demands_Drivers!$G$13*I34</f>
        <v>1.5972450119317936</v>
      </c>
      <c r="F106" s="15" t="s">
        <v>22</v>
      </c>
    </row>
    <row r="107" spans="2:6" x14ac:dyDescent="0.3">
      <c r="B107" s="15" t="s">
        <v>195</v>
      </c>
      <c r="C107">
        <v>2046</v>
      </c>
      <c r="D107" s="40">
        <f>BY_Demands_Drivers!$F$13*I35</f>
        <v>1.0697292844943926</v>
      </c>
      <c r="E107" s="40">
        <f>BY_Demands_Drivers!$G$13*I35</f>
        <v>1.6045939267415827</v>
      </c>
      <c r="F107" s="15" t="s">
        <v>22</v>
      </c>
    </row>
    <row r="108" spans="2:6" x14ac:dyDescent="0.3">
      <c r="B108" s="15" t="s">
        <v>195</v>
      </c>
      <c r="C108">
        <v>2047</v>
      </c>
      <c r="D108" s="40">
        <f>BY_Demands_Drivers!$F$13*I36</f>
        <v>1.0746285610342519</v>
      </c>
      <c r="E108" s="40">
        <f>BY_Demands_Drivers!$G$13*I36</f>
        <v>1.6119428415513717</v>
      </c>
      <c r="F108" s="15" t="s">
        <v>22</v>
      </c>
    </row>
    <row r="109" spans="2:6" x14ac:dyDescent="0.3">
      <c r="B109" s="15" t="s">
        <v>195</v>
      </c>
      <c r="C109">
        <v>2048</v>
      </c>
      <c r="D109" s="40">
        <f>BY_Demands_Drivers!$F$13*I37</f>
        <v>1.0795278375741111</v>
      </c>
      <c r="E109" s="40">
        <f>BY_Demands_Drivers!$G$13*I37</f>
        <v>1.6192917563611604</v>
      </c>
      <c r="F109" s="15" t="s">
        <v>22</v>
      </c>
    </row>
    <row r="110" spans="2:6" x14ac:dyDescent="0.3">
      <c r="B110" s="15" t="s">
        <v>195</v>
      </c>
      <c r="C110">
        <v>2049</v>
      </c>
      <c r="D110" s="40">
        <f>BY_Demands_Drivers!$F$13*I38</f>
        <v>1.0844271141139703</v>
      </c>
      <c r="E110" s="40">
        <f>BY_Demands_Drivers!$G$13*I38</f>
        <v>1.6266406711709493</v>
      </c>
      <c r="F110" s="15" t="s">
        <v>22</v>
      </c>
    </row>
    <row r="111" spans="2:6" x14ac:dyDescent="0.3">
      <c r="B111" s="15" t="s">
        <v>195</v>
      </c>
      <c r="C111" s="15">
        <v>2050</v>
      </c>
      <c r="D111" s="40">
        <f>BY_Demands_Drivers!$F$13*I39</f>
        <v>1.0893263906538291</v>
      </c>
      <c r="E111" s="40">
        <f>BY_Demands_Drivers!$G$13*I39</f>
        <v>1.6339895859807376</v>
      </c>
      <c r="F111" s="15" t="s">
        <v>22</v>
      </c>
    </row>
    <row r="112" spans="2:6" x14ac:dyDescent="0.3">
      <c r="B112" s="15" t="s">
        <v>195</v>
      </c>
      <c r="C112">
        <v>2015</v>
      </c>
      <c r="D112" s="40">
        <f>BY_Demands_Drivers!$F$14*I4</f>
        <v>0.28340146182100945</v>
      </c>
      <c r="E112" s="40">
        <f>BY_Demands_Drivers!$G$14*I4</f>
        <v>0.42510219273151423</v>
      </c>
      <c r="F112" s="15" t="s">
        <v>23</v>
      </c>
    </row>
    <row r="113" spans="2:6" x14ac:dyDescent="0.3">
      <c r="B113" s="15" t="s">
        <v>195</v>
      </c>
      <c r="C113">
        <v>2016</v>
      </c>
      <c r="D113" s="40">
        <f>BY_Demands_Drivers!$F$14*I5</f>
        <v>0.29102745401447228</v>
      </c>
      <c r="E113" s="40">
        <f>BY_Demands_Drivers!$G$14*I5</f>
        <v>0.43654118102170836</v>
      </c>
      <c r="F113" s="15" t="s">
        <v>23</v>
      </c>
    </row>
    <row r="114" spans="2:6" x14ac:dyDescent="0.3">
      <c r="B114" s="15" t="s">
        <v>195</v>
      </c>
      <c r="C114">
        <v>2017</v>
      </c>
      <c r="D114" s="40">
        <f>BY_Demands_Drivers!$F$14*I6</f>
        <v>0.29865344620793505</v>
      </c>
      <c r="E114" s="40">
        <f>BY_Demands_Drivers!$G$14*I6</f>
        <v>0.4479801693119026</v>
      </c>
      <c r="F114" s="15" t="s">
        <v>23</v>
      </c>
    </row>
    <row r="115" spans="2:6" x14ac:dyDescent="0.3">
      <c r="B115" s="15" t="s">
        <v>195</v>
      </c>
      <c r="C115">
        <v>2018</v>
      </c>
      <c r="D115" s="40">
        <f>BY_Demands_Drivers!$F$14*I7</f>
        <v>0.30627943840139782</v>
      </c>
      <c r="E115" s="40">
        <f>BY_Demands_Drivers!$G$14*I7</f>
        <v>0.45941915760209673</v>
      </c>
      <c r="F115" s="15" t="s">
        <v>23</v>
      </c>
    </row>
    <row r="116" spans="2:6" x14ac:dyDescent="0.3">
      <c r="B116" s="15" t="s">
        <v>195</v>
      </c>
      <c r="C116">
        <v>2019</v>
      </c>
      <c r="D116" s="40">
        <f>BY_Demands_Drivers!$F$14*I8</f>
        <v>0.31390543059486065</v>
      </c>
      <c r="E116" s="40">
        <f>BY_Demands_Drivers!$G$14*I8</f>
        <v>0.47085814589229097</v>
      </c>
      <c r="F116" s="15" t="s">
        <v>23</v>
      </c>
    </row>
    <row r="117" spans="2:6" x14ac:dyDescent="0.3">
      <c r="B117" s="15" t="s">
        <v>195</v>
      </c>
      <c r="C117">
        <v>2020</v>
      </c>
      <c r="D117" s="40">
        <f>BY_Demands_Drivers!$F$14*I9</f>
        <v>0.32153142278832342</v>
      </c>
      <c r="E117" s="40">
        <f>BY_Demands_Drivers!$G$14*I9</f>
        <v>0.4822971341824851</v>
      </c>
      <c r="F117" s="15" t="s">
        <v>23</v>
      </c>
    </row>
    <row r="118" spans="2:6" x14ac:dyDescent="0.3">
      <c r="B118" s="15" t="s">
        <v>195</v>
      </c>
      <c r="C118">
        <v>2021</v>
      </c>
      <c r="D118" s="40">
        <f>BY_Demands_Drivers!$F$14*I10</f>
        <v>0.32493613009681305</v>
      </c>
      <c r="E118" s="40">
        <f>BY_Demands_Drivers!$G$14*I10</f>
        <v>0.4874041951452196</v>
      </c>
      <c r="F118" s="15" t="s">
        <v>23</v>
      </c>
    </row>
    <row r="119" spans="2:6" x14ac:dyDescent="0.3">
      <c r="B119" s="15" t="s">
        <v>195</v>
      </c>
      <c r="C119">
        <v>2022</v>
      </c>
      <c r="D119" s="40">
        <f>BY_Demands_Drivers!$F$14*I11</f>
        <v>0.32834083740530273</v>
      </c>
      <c r="E119" s="40">
        <f>BY_Demands_Drivers!$G$14*I11</f>
        <v>0.4925112561079541</v>
      </c>
      <c r="F119" s="15" t="s">
        <v>23</v>
      </c>
    </row>
    <row r="120" spans="2:6" x14ac:dyDescent="0.3">
      <c r="B120" s="15" t="s">
        <v>195</v>
      </c>
      <c r="C120">
        <v>2023</v>
      </c>
      <c r="D120" s="40">
        <f>BY_Demands_Drivers!$F$14*I12</f>
        <v>0.33174554471379242</v>
      </c>
      <c r="E120" s="40">
        <f>BY_Demands_Drivers!$G$14*I12</f>
        <v>0.4976183170706886</v>
      </c>
      <c r="F120" s="15" t="s">
        <v>23</v>
      </c>
    </row>
    <row r="121" spans="2:6" x14ac:dyDescent="0.3">
      <c r="B121" s="15" t="s">
        <v>195</v>
      </c>
      <c r="C121">
        <v>2024</v>
      </c>
      <c r="D121" s="40">
        <f>BY_Demands_Drivers!$F$14*I13</f>
        <v>0.3351502520222821</v>
      </c>
      <c r="E121" s="40">
        <f>BY_Demands_Drivers!$G$14*I13</f>
        <v>0.5027253780334231</v>
      </c>
      <c r="F121" s="15" t="s">
        <v>23</v>
      </c>
    </row>
    <row r="122" spans="2:6" x14ac:dyDescent="0.3">
      <c r="B122" s="15" t="s">
        <v>195</v>
      </c>
      <c r="C122">
        <v>2025</v>
      </c>
      <c r="D122" s="40">
        <f>BY_Demands_Drivers!$F$14*I14</f>
        <v>0.33855495933077173</v>
      </c>
      <c r="E122" s="40">
        <f>BY_Demands_Drivers!$G$14*I14</f>
        <v>0.5078324389961576</v>
      </c>
      <c r="F122" s="15" t="s">
        <v>23</v>
      </c>
    </row>
    <row r="123" spans="2:6" x14ac:dyDescent="0.3">
      <c r="B123" s="15" t="s">
        <v>195</v>
      </c>
      <c r="C123">
        <v>2026</v>
      </c>
      <c r="D123" s="40">
        <f>BY_Demands_Drivers!$F$14*I15</f>
        <v>0.3411385361681159</v>
      </c>
      <c r="E123" s="40">
        <f>BY_Demands_Drivers!$G$14*I15</f>
        <v>0.51170780425217377</v>
      </c>
      <c r="F123" s="15" t="s">
        <v>23</v>
      </c>
    </row>
    <row r="124" spans="2:6" x14ac:dyDescent="0.3">
      <c r="B124" s="15" t="s">
        <v>195</v>
      </c>
      <c r="C124">
        <v>2027</v>
      </c>
      <c r="D124" s="40">
        <f>BY_Demands_Drivers!$F$14*I16</f>
        <v>0.34372211300546002</v>
      </c>
      <c r="E124" s="40">
        <f>BY_Demands_Drivers!$G$14*I16</f>
        <v>0.51558316950818994</v>
      </c>
      <c r="F124" s="15" t="s">
        <v>23</v>
      </c>
    </row>
    <row r="125" spans="2:6" x14ac:dyDescent="0.3">
      <c r="B125" s="15" t="s">
        <v>195</v>
      </c>
      <c r="C125">
        <v>2028</v>
      </c>
      <c r="D125" s="40">
        <f>BY_Demands_Drivers!$F$14*I17</f>
        <v>0.34630568984280413</v>
      </c>
      <c r="E125" s="40">
        <f>BY_Demands_Drivers!$G$14*I17</f>
        <v>0.51945853476420623</v>
      </c>
      <c r="F125" s="15" t="s">
        <v>23</v>
      </c>
    </row>
    <row r="126" spans="2:6" x14ac:dyDescent="0.3">
      <c r="B126" s="15" t="s">
        <v>195</v>
      </c>
      <c r="C126">
        <v>2029</v>
      </c>
      <c r="D126" s="40">
        <f>BY_Demands_Drivers!$F$14*I18</f>
        <v>0.34888926668014825</v>
      </c>
      <c r="E126" s="40">
        <f>BY_Demands_Drivers!$G$14*I18</f>
        <v>0.5233339000202224</v>
      </c>
      <c r="F126" s="15" t="s">
        <v>23</v>
      </c>
    </row>
    <row r="127" spans="2:6" x14ac:dyDescent="0.3">
      <c r="B127" s="15" t="s">
        <v>195</v>
      </c>
      <c r="C127">
        <v>2030</v>
      </c>
      <c r="D127" s="40">
        <f>BY_Demands_Drivers!$F$14*I19</f>
        <v>0.35147284351749231</v>
      </c>
      <c r="E127" s="40">
        <f>BY_Demands_Drivers!$G$14*I19</f>
        <v>0.52720926527623846</v>
      </c>
      <c r="F127" s="15" t="s">
        <v>23</v>
      </c>
    </row>
    <row r="128" spans="2:6" x14ac:dyDescent="0.3">
      <c r="B128" s="15" t="s">
        <v>195</v>
      </c>
      <c r="C128">
        <v>2031</v>
      </c>
      <c r="D128" s="40">
        <f>BY_Demands_Drivers!$F$14*I20</f>
        <v>0.35318372363506956</v>
      </c>
      <c r="E128" s="40">
        <f>BY_Demands_Drivers!$G$14*I20</f>
        <v>0.52977558545260428</v>
      </c>
      <c r="F128" s="15" t="s">
        <v>23</v>
      </c>
    </row>
    <row r="129" spans="2:6" x14ac:dyDescent="0.3">
      <c r="B129" s="15" t="s">
        <v>195</v>
      </c>
      <c r="C129">
        <v>2032</v>
      </c>
      <c r="D129" s="40">
        <f>BY_Demands_Drivers!$F$14*I21</f>
        <v>0.35489460375264686</v>
      </c>
      <c r="E129" s="40">
        <f>BY_Demands_Drivers!$G$14*I21</f>
        <v>0.53234190562897032</v>
      </c>
      <c r="F129" s="15" t="s">
        <v>23</v>
      </c>
    </row>
    <row r="130" spans="2:6" x14ac:dyDescent="0.3">
      <c r="B130" s="15" t="s">
        <v>195</v>
      </c>
      <c r="C130">
        <v>2033</v>
      </c>
      <c r="D130" s="40">
        <f>BY_Demands_Drivers!$F$14*I22</f>
        <v>0.35660548387022412</v>
      </c>
      <c r="E130" s="40">
        <f>BY_Demands_Drivers!$G$14*I22</f>
        <v>0.53490822580533615</v>
      </c>
      <c r="F130" s="15" t="s">
        <v>23</v>
      </c>
    </row>
    <row r="131" spans="2:6" x14ac:dyDescent="0.3">
      <c r="B131" s="15" t="s">
        <v>195</v>
      </c>
      <c r="C131">
        <v>2034</v>
      </c>
      <c r="D131" s="40">
        <f>BY_Demands_Drivers!$F$14*I23</f>
        <v>0.35831636398780137</v>
      </c>
      <c r="E131" s="40">
        <f>BY_Demands_Drivers!$G$14*I23</f>
        <v>0.53747454598170208</v>
      </c>
      <c r="F131" s="15" t="s">
        <v>23</v>
      </c>
    </row>
    <row r="132" spans="2:6" x14ac:dyDescent="0.3">
      <c r="B132" s="15" t="s">
        <v>195</v>
      </c>
      <c r="C132">
        <v>2035</v>
      </c>
      <c r="D132" s="40">
        <f>BY_Demands_Drivers!$F$14*I24</f>
        <v>0.36002724410537862</v>
      </c>
      <c r="E132" s="40">
        <f>BY_Demands_Drivers!$G$14*I24</f>
        <v>0.5400408661580679</v>
      </c>
      <c r="F132" s="15" t="s">
        <v>23</v>
      </c>
    </row>
    <row r="133" spans="2:6" x14ac:dyDescent="0.3">
      <c r="B133" s="15" t="s">
        <v>195</v>
      </c>
      <c r="C133">
        <v>2036</v>
      </c>
      <c r="D133" s="40">
        <f>BY_Demands_Drivers!$F$14*I25</f>
        <v>0.36249064991772756</v>
      </c>
      <c r="E133" s="40">
        <f>BY_Demands_Drivers!$G$14*I25</f>
        <v>0.54373597487659131</v>
      </c>
      <c r="F133" s="15" t="s">
        <v>23</v>
      </c>
    </row>
    <row r="134" spans="2:6" x14ac:dyDescent="0.3">
      <c r="B134" s="15" t="s">
        <v>195</v>
      </c>
      <c r="C134">
        <v>2037</v>
      </c>
      <c r="D134" s="40">
        <f>BY_Demands_Drivers!$F$14*I26</f>
        <v>0.36495405573007639</v>
      </c>
      <c r="E134" s="40">
        <f>BY_Demands_Drivers!$G$14*I26</f>
        <v>0.54743108359511461</v>
      </c>
      <c r="F134" s="15" t="s">
        <v>23</v>
      </c>
    </row>
    <row r="135" spans="2:6" x14ac:dyDescent="0.3">
      <c r="B135" s="15" t="s">
        <v>195</v>
      </c>
      <c r="C135">
        <v>2038</v>
      </c>
      <c r="D135" s="40">
        <f>BY_Demands_Drivers!$F$14*I27</f>
        <v>0.36741746154242533</v>
      </c>
      <c r="E135" s="40">
        <f>BY_Demands_Drivers!$G$14*I27</f>
        <v>0.55112619231363802</v>
      </c>
      <c r="F135" s="15" t="s">
        <v>23</v>
      </c>
    </row>
    <row r="136" spans="2:6" x14ac:dyDescent="0.3">
      <c r="B136" s="15" t="s">
        <v>195</v>
      </c>
      <c r="C136">
        <v>2039</v>
      </c>
      <c r="D136" s="40">
        <f>BY_Demands_Drivers!$F$14*I28</f>
        <v>0.36988086735477421</v>
      </c>
      <c r="E136" s="40">
        <f>BY_Demands_Drivers!$G$14*I28</f>
        <v>0.55482130103216132</v>
      </c>
      <c r="F136" s="15" t="s">
        <v>23</v>
      </c>
    </row>
    <row r="137" spans="2:6" x14ac:dyDescent="0.3">
      <c r="B137" s="15" t="s">
        <v>195</v>
      </c>
      <c r="C137">
        <v>2040</v>
      </c>
      <c r="D137" s="40">
        <f>BY_Demands_Drivers!$F$14*I29</f>
        <v>0.3723442731671231</v>
      </c>
      <c r="E137" s="40">
        <f>BY_Demands_Drivers!$G$14*I29</f>
        <v>0.55851640975068462</v>
      </c>
      <c r="F137" s="15" t="s">
        <v>23</v>
      </c>
    </row>
    <row r="138" spans="2:6" x14ac:dyDescent="0.3">
      <c r="B138" s="15" t="s">
        <v>195</v>
      </c>
      <c r="C138">
        <v>2041</v>
      </c>
      <c r="D138" s="40">
        <f>BY_Demands_Drivers!$F$14*I30</f>
        <v>0.37418625118489157</v>
      </c>
      <c r="E138" s="40">
        <f>BY_Demands_Drivers!$G$14*I30</f>
        <v>0.5612793767773373</v>
      </c>
      <c r="F138" s="15" t="s">
        <v>23</v>
      </c>
    </row>
    <row r="139" spans="2:6" x14ac:dyDescent="0.3">
      <c r="B139" s="15" t="s">
        <v>195</v>
      </c>
      <c r="C139">
        <v>2042</v>
      </c>
      <c r="D139" s="40">
        <f>BY_Demands_Drivers!$F$14*I31</f>
        <v>0.3760282292026601</v>
      </c>
      <c r="E139" s="40">
        <f>BY_Demands_Drivers!$G$14*I31</f>
        <v>0.5640423438039901</v>
      </c>
      <c r="F139" s="15" t="s">
        <v>23</v>
      </c>
    </row>
    <row r="140" spans="2:6" x14ac:dyDescent="0.3">
      <c r="B140" s="15" t="s">
        <v>195</v>
      </c>
      <c r="C140">
        <v>2043</v>
      </c>
      <c r="D140" s="40">
        <f>BY_Demands_Drivers!$F$14*I32</f>
        <v>0.37787020722042863</v>
      </c>
      <c r="E140" s="40">
        <f>BY_Demands_Drivers!$G$14*I32</f>
        <v>0.56680531083064301</v>
      </c>
      <c r="F140" s="15" t="s">
        <v>23</v>
      </c>
    </row>
    <row r="141" spans="2:6" x14ac:dyDescent="0.3">
      <c r="B141" s="15" t="s">
        <v>195</v>
      </c>
      <c r="C141">
        <v>2044</v>
      </c>
      <c r="D141" s="40">
        <f>BY_Demands_Drivers!$F$14*I33</f>
        <v>0.37971218523819711</v>
      </c>
      <c r="E141" s="40">
        <f>BY_Demands_Drivers!$G$14*I33</f>
        <v>0.56956827785729569</v>
      </c>
      <c r="F141" s="15" t="s">
        <v>23</v>
      </c>
    </row>
    <row r="142" spans="2:6" x14ac:dyDescent="0.3">
      <c r="B142" s="15" t="s">
        <v>195</v>
      </c>
      <c r="C142">
        <v>2045</v>
      </c>
      <c r="D142" s="40">
        <f>BY_Demands_Drivers!$F$14*I34</f>
        <v>0.38155416325596547</v>
      </c>
      <c r="E142" s="40">
        <f>BY_Demands_Drivers!$G$14*I34</f>
        <v>0.57233124488394815</v>
      </c>
      <c r="F142" s="15" t="s">
        <v>23</v>
      </c>
    </row>
    <row r="143" spans="2:6" x14ac:dyDescent="0.3">
      <c r="B143" s="15" t="s">
        <v>195</v>
      </c>
      <c r="C143">
        <v>2046</v>
      </c>
      <c r="D143" s="40">
        <f>BY_Demands_Drivers!$F$14*I35</f>
        <v>0.38330969169408352</v>
      </c>
      <c r="E143" s="40">
        <f>BY_Demands_Drivers!$G$14*I35</f>
        <v>0.57496453754112531</v>
      </c>
      <c r="F143" s="15" t="s">
        <v>23</v>
      </c>
    </row>
    <row r="144" spans="2:6" x14ac:dyDescent="0.3">
      <c r="B144" s="15" t="s">
        <v>195</v>
      </c>
      <c r="C144">
        <v>2047</v>
      </c>
      <c r="D144" s="40">
        <f>BY_Demands_Drivers!$F$14*I36</f>
        <v>0.38506522013220151</v>
      </c>
      <c r="E144" s="40">
        <f>BY_Demands_Drivers!$G$14*I36</f>
        <v>0.57759783019830224</v>
      </c>
      <c r="F144" s="15" t="s">
        <v>23</v>
      </c>
    </row>
    <row r="145" spans="2:6" x14ac:dyDescent="0.3">
      <c r="B145" s="15" t="s">
        <v>195</v>
      </c>
      <c r="C145">
        <v>2048</v>
      </c>
      <c r="D145" s="40">
        <f>BY_Demands_Drivers!$F$14*I37</f>
        <v>0.38682074857031945</v>
      </c>
      <c r="E145" s="40">
        <f>BY_Demands_Drivers!$G$14*I37</f>
        <v>0.58023112285547918</v>
      </c>
      <c r="F145" s="15" t="s">
        <v>23</v>
      </c>
    </row>
    <row r="146" spans="2:6" x14ac:dyDescent="0.3">
      <c r="B146" s="15" t="s">
        <v>195</v>
      </c>
      <c r="C146">
        <v>2049</v>
      </c>
      <c r="D146" s="40">
        <f>BY_Demands_Drivers!$F$14*I38</f>
        <v>0.38857627700843744</v>
      </c>
      <c r="E146" s="40">
        <f>BY_Demands_Drivers!$G$14*I38</f>
        <v>0.58286441551265622</v>
      </c>
      <c r="F146" s="15" t="s">
        <v>23</v>
      </c>
    </row>
    <row r="147" spans="2:6" x14ac:dyDescent="0.3">
      <c r="B147" s="15" t="s">
        <v>195</v>
      </c>
      <c r="C147" s="15">
        <v>2050</v>
      </c>
      <c r="D147" s="40">
        <f>BY_Demands_Drivers!$F$14*I39</f>
        <v>0.39033180544655532</v>
      </c>
      <c r="E147" s="40">
        <f>BY_Demands_Drivers!$G$14*I39</f>
        <v>0.58549770816983293</v>
      </c>
      <c r="F147" s="15" t="s">
        <v>23</v>
      </c>
    </row>
    <row r="148" spans="2:6" x14ac:dyDescent="0.3">
      <c r="B148" s="15" t="s">
        <v>195</v>
      </c>
      <c r="C148">
        <v>2015</v>
      </c>
      <c r="D148" s="40">
        <f>BY_Demands_Drivers!$F$15*I4</f>
        <v>2.8966899456917141</v>
      </c>
      <c r="E148" s="40">
        <f>BY_Demands_Drivers!$G$15*I4</f>
        <v>4.3450349185375812</v>
      </c>
      <c r="F148" s="15" t="s">
        <v>24</v>
      </c>
    </row>
    <row r="149" spans="2:6" x14ac:dyDescent="0.3">
      <c r="B149" s="15" t="s">
        <v>195</v>
      </c>
      <c r="C149">
        <v>2016</v>
      </c>
      <c r="D149" s="40">
        <f>BY_Demands_Drivers!$F$15*I5</f>
        <v>2.9746363852435285</v>
      </c>
      <c r="E149" s="40">
        <f>BY_Demands_Drivers!$G$15*I5</f>
        <v>4.4619545778653027</v>
      </c>
      <c r="F149" s="15" t="s">
        <v>24</v>
      </c>
    </row>
    <row r="150" spans="2:6" x14ac:dyDescent="0.3">
      <c r="B150" s="15" t="s">
        <v>195</v>
      </c>
      <c r="C150">
        <v>2017</v>
      </c>
      <c r="D150" s="40">
        <f>BY_Demands_Drivers!$F$15*I6</f>
        <v>3.0525828247953433</v>
      </c>
      <c r="E150" s="40">
        <f>BY_Demands_Drivers!$G$15*I6</f>
        <v>4.5788742371930251</v>
      </c>
      <c r="F150" s="15" t="s">
        <v>24</v>
      </c>
    </row>
    <row r="151" spans="2:6" x14ac:dyDescent="0.3">
      <c r="B151" s="15" t="s">
        <v>195</v>
      </c>
      <c r="C151">
        <v>2018</v>
      </c>
      <c r="D151" s="40">
        <f>BY_Demands_Drivers!$F$15*I7</f>
        <v>3.1305292643471572</v>
      </c>
      <c r="E151" s="40">
        <f>BY_Demands_Drivers!$G$15*I7</f>
        <v>4.6957938965207466</v>
      </c>
      <c r="F151" s="15" t="s">
        <v>24</v>
      </c>
    </row>
    <row r="152" spans="2:6" x14ac:dyDescent="0.3">
      <c r="B152" s="15" t="s">
        <v>195</v>
      </c>
      <c r="C152">
        <v>2019</v>
      </c>
      <c r="D152" s="40">
        <f>BY_Demands_Drivers!$F$15*I8</f>
        <v>3.208475703898972</v>
      </c>
      <c r="E152" s="40">
        <f>BY_Demands_Drivers!$G$15*I8</f>
        <v>4.812713555848469</v>
      </c>
      <c r="F152" s="15" t="s">
        <v>24</v>
      </c>
    </row>
    <row r="153" spans="2:6" x14ac:dyDescent="0.3">
      <c r="B153" s="15" t="s">
        <v>195</v>
      </c>
      <c r="C153">
        <v>2020</v>
      </c>
      <c r="D153" s="40">
        <f>BY_Demands_Drivers!$F$15*I9</f>
        <v>3.2864221434507859</v>
      </c>
      <c r="E153" s="40">
        <f>BY_Demands_Drivers!$G$15*I9</f>
        <v>4.9296332151761906</v>
      </c>
      <c r="F153" s="15" t="s">
        <v>24</v>
      </c>
    </row>
    <row r="154" spans="2:6" x14ac:dyDescent="0.3">
      <c r="B154" s="15" t="s">
        <v>195</v>
      </c>
      <c r="C154">
        <v>2021</v>
      </c>
      <c r="D154" s="40">
        <f>BY_Demands_Drivers!$F$15*I10</f>
        <v>3.3212221807023723</v>
      </c>
      <c r="E154" s="40">
        <f>BY_Demands_Drivers!$G$15*I10</f>
        <v>4.9818332710535698</v>
      </c>
      <c r="F154" s="15" t="s">
        <v>24</v>
      </c>
    </row>
    <row r="155" spans="2:6" x14ac:dyDescent="0.3">
      <c r="B155" s="15" t="s">
        <v>195</v>
      </c>
      <c r="C155">
        <v>2022</v>
      </c>
      <c r="D155" s="40">
        <f>BY_Demands_Drivers!$F$15*I11</f>
        <v>3.3560222179539587</v>
      </c>
      <c r="E155" s="40">
        <f>BY_Demands_Drivers!$G$15*I11</f>
        <v>5.0340333269309498</v>
      </c>
      <c r="F155" s="15" t="s">
        <v>24</v>
      </c>
    </row>
    <row r="156" spans="2:6" x14ac:dyDescent="0.3">
      <c r="B156" s="15" t="s">
        <v>195</v>
      </c>
      <c r="C156">
        <v>2023</v>
      </c>
      <c r="D156" s="40">
        <f>BY_Demands_Drivers!$F$15*I12</f>
        <v>3.3908222552055447</v>
      </c>
      <c r="E156" s="40">
        <f>BY_Demands_Drivers!$G$15*I12</f>
        <v>5.086233382808329</v>
      </c>
      <c r="F156" s="15" t="s">
        <v>24</v>
      </c>
    </row>
    <row r="157" spans="2:6" x14ac:dyDescent="0.3">
      <c r="B157" s="15" t="s">
        <v>195</v>
      </c>
      <c r="C157">
        <v>2024</v>
      </c>
      <c r="D157" s="40">
        <f>BY_Demands_Drivers!$F$15*I13</f>
        <v>3.4256222924571311</v>
      </c>
      <c r="E157" s="40">
        <f>BY_Demands_Drivers!$G$15*I13</f>
        <v>5.1384334386857082</v>
      </c>
      <c r="F157" s="15" t="s">
        <v>24</v>
      </c>
    </row>
    <row r="158" spans="2:6" x14ac:dyDescent="0.3">
      <c r="B158" s="15" t="s">
        <v>195</v>
      </c>
      <c r="C158">
        <v>2025</v>
      </c>
      <c r="D158" s="40">
        <f>BY_Demands_Drivers!$F$15*I14</f>
        <v>3.4604223297087171</v>
      </c>
      <c r="E158" s="40">
        <f>BY_Demands_Drivers!$G$15*I14</f>
        <v>5.1906334945630883</v>
      </c>
      <c r="F158" s="15" t="s">
        <v>24</v>
      </c>
    </row>
    <row r="159" spans="2:6" x14ac:dyDescent="0.3">
      <c r="B159" s="15" t="s">
        <v>195</v>
      </c>
      <c r="C159">
        <v>2026</v>
      </c>
      <c r="D159" s="40">
        <f>BY_Demands_Drivers!$F$15*I15</f>
        <v>3.4868294660748074</v>
      </c>
      <c r="E159" s="40">
        <f>BY_Demands_Drivers!$G$15*I15</f>
        <v>5.2302441991122235</v>
      </c>
      <c r="F159" s="15" t="s">
        <v>24</v>
      </c>
    </row>
    <row r="160" spans="2:6" x14ac:dyDescent="0.3">
      <c r="B160" s="15" t="s">
        <v>195</v>
      </c>
      <c r="C160">
        <v>2027</v>
      </c>
      <c r="D160" s="40">
        <f>BY_Demands_Drivers!$F$15*I16</f>
        <v>3.5132366024408976</v>
      </c>
      <c r="E160" s="40">
        <f>BY_Demands_Drivers!$G$15*I16</f>
        <v>5.2698549036613587</v>
      </c>
      <c r="F160" s="15" t="s">
        <v>24</v>
      </c>
    </row>
    <row r="161" spans="2:6" x14ac:dyDescent="0.3">
      <c r="B161" s="15" t="s">
        <v>195</v>
      </c>
      <c r="C161">
        <v>2028</v>
      </c>
      <c r="D161" s="40">
        <f>BY_Demands_Drivers!$F$15*I17</f>
        <v>3.5396437388069879</v>
      </c>
      <c r="E161" s="40">
        <f>BY_Demands_Drivers!$G$15*I17</f>
        <v>5.3094656082104938</v>
      </c>
      <c r="F161" s="15" t="s">
        <v>24</v>
      </c>
    </row>
    <row r="162" spans="2:6" x14ac:dyDescent="0.3">
      <c r="B162" s="15" t="s">
        <v>195</v>
      </c>
      <c r="C162">
        <v>2029</v>
      </c>
      <c r="D162" s="40">
        <f>BY_Demands_Drivers!$F$15*I18</f>
        <v>3.5660508751730782</v>
      </c>
      <c r="E162" s="40">
        <f>BY_Demands_Drivers!$G$15*I18</f>
        <v>5.3490763127596299</v>
      </c>
      <c r="F162" s="15" t="s">
        <v>24</v>
      </c>
    </row>
    <row r="163" spans="2:6" x14ac:dyDescent="0.3">
      <c r="B163" s="15" t="s">
        <v>195</v>
      </c>
      <c r="C163">
        <v>2030</v>
      </c>
      <c r="D163" s="40">
        <f>BY_Demands_Drivers!$F$15*I19</f>
        <v>3.5924580115391676</v>
      </c>
      <c r="E163" s="40">
        <f>BY_Demands_Drivers!$G$15*I19</f>
        <v>5.3886870173087642</v>
      </c>
      <c r="F163" s="15" t="s">
        <v>24</v>
      </c>
    </row>
    <row r="164" spans="2:6" x14ac:dyDescent="0.3">
      <c r="B164" s="15" t="s">
        <v>195</v>
      </c>
      <c r="C164">
        <v>2031</v>
      </c>
      <c r="D164" s="40">
        <f>BY_Demands_Drivers!$F$15*I20</f>
        <v>3.6099451804585714</v>
      </c>
      <c r="E164" s="40">
        <f>BY_Demands_Drivers!$G$15*I20</f>
        <v>5.4149177706878691</v>
      </c>
      <c r="F164" s="15" t="s">
        <v>24</v>
      </c>
    </row>
    <row r="165" spans="2:6" x14ac:dyDescent="0.3">
      <c r="B165" s="15" t="s">
        <v>195</v>
      </c>
      <c r="C165">
        <v>2032</v>
      </c>
      <c r="D165" s="40">
        <f>BY_Demands_Drivers!$F$15*I21</f>
        <v>3.6274323493779757</v>
      </c>
      <c r="E165" s="40">
        <f>BY_Demands_Drivers!$G$15*I21</f>
        <v>5.4411485240669757</v>
      </c>
      <c r="F165" s="15" t="s">
        <v>24</v>
      </c>
    </row>
    <row r="166" spans="2:6" x14ac:dyDescent="0.3">
      <c r="B166" s="15" t="s">
        <v>195</v>
      </c>
      <c r="C166">
        <v>2033</v>
      </c>
      <c r="D166" s="40">
        <f>BY_Demands_Drivers!$F$15*I22</f>
        <v>3.644919518297379</v>
      </c>
      <c r="E166" s="40">
        <f>BY_Demands_Drivers!$G$15*I22</f>
        <v>5.4673792774460814</v>
      </c>
      <c r="F166" s="15" t="s">
        <v>24</v>
      </c>
    </row>
    <row r="167" spans="2:6" x14ac:dyDescent="0.3">
      <c r="B167" s="15" t="s">
        <v>195</v>
      </c>
      <c r="C167">
        <v>2034</v>
      </c>
      <c r="D167" s="40">
        <f>BY_Demands_Drivers!$F$15*I23</f>
        <v>3.6624066872167824</v>
      </c>
      <c r="E167" s="40">
        <f>BY_Demands_Drivers!$G$15*I23</f>
        <v>5.4936100308251863</v>
      </c>
      <c r="F167" s="15" t="s">
        <v>24</v>
      </c>
    </row>
    <row r="168" spans="2:6" x14ac:dyDescent="0.3">
      <c r="B168" s="15" t="s">
        <v>195</v>
      </c>
      <c r="C168">
        <v>2035</v>
      </c>
      <c r="D168" s="40">
        <f>BY_Demands_Drivers!$F$15*I24</f>
        <v>3.6798938561361858</v>
      </c>
      <c r="E168" s="40">
        <f>BY_Demands_Drivers!$G$15*I24</f>
        <v>5.519840784204292</v>
      </c>
      <c r="F168" s="15" t="s">
        <v>24</v>
      </c>
    </row>
    <row r="169" spans="2:6" x14ac:dyDescent="0.3">
      <c r="B169" s="15" t="s">
        <v>195</v>
      </c>
      <c r="C169">
        <v>2036</v>
      </c>
      <c r="D169" s="40">
        <f>BY_Demands_Drivers!$F$15*I25</f>
        <v>3.7050727059661721</v>
      </c>
      <c r="E169" s="40">
        <f>BY_Demands_Drivers!$G$15*I25</f>
        <v>5.5576090589492706</v>
      </c>
      <c r="F169" s="15" t="s">
        <v>24</v>
      </c>
    </row>
    <row r="170" spans="2:6" x14ac:dyDescent="0.3">
      <c r="B170" s="15" t="s">
        <v>195</v>
      </c>
      <c r="C170">
        <v>2037</v>
      </c>
      <c r="D170" s="40">
        <f>BY_Demands_Drivers!$F$15*I26</f>
        <v>3.7302515557961571</v>
      </c>
      <c r="E170" s="40">
        <f>BY_Demands_Drivers!$G$15*I26</f>
        <v>5.5953773336942492</v>
      </c>
      <c r="F170" s="15" t="s">
        <v>24</v>
      </c>
    </row>
    <row r="171" spans="2:6" x14ac:dyDescent="0.3">
      <c r="B171" s="15" t="s">
        <v>195</v>
      </c>
      <c r="C171">
        <v>2038</v>
      </c>
      <c r="D171" s="40">
        <f>BY_Demands_Drivers!$F$15*I27</f>
        <v>3.7554304056261429</v>
      </c>
      <c r="E171" s="40">
        <f>BY_Demands_Drivers!$G$15*I27</f>
        <v>5.6331456084392277</v>
      </c>
      <c r="F171" s="15" t="s">
        <v>24</v>
      </c>
    </row>
    <row r="172" spans="2:6" x14ac:dyDescent="0.3">
      <c r="B172" s="15" t="s">
        <v>195</v>
      </c>
      <c r="C172">
        <v>2039</v>
      </c>
      <c r="D172" s="40">
        <f>BY_Demands_Drivers!$F$15*I28</f>
        <v>3.7806092554561284</v>
      </c>
      <c r="E172" s="40">
        <f>BY_Demands_Drivers!$G$15*I28</f>
        <v>5.6709138831842054</v>
      </c>
      <c r="F172" s="15" t="s">
        <v>24</v>
      </c>
    </row>
    <row r="173" spans="2:6" x14ac:dyDescent="0.3">
      <c r="B173" s="15" t="s">
        <v>195</v>
      </c>
      <c r="C173">
        <v>2040</v>
      </c>
      <c r="D173" s="40">
        <f>BY_Demands_Drivers!$F$15*I29</f>
        <v>3.8057881052861133</v>
      </c>
      <c r="E173" s="40">
        <f>BY_Demands_Drivers!$G$15*I29</f>
        <v>5.708682157929184</v>
      </c>
      <c r="F173" s="15" t="s">
        <v>24</v>
      </c>
    </row>
    <row r="174" spans="2:6" x14ac:dyDescent="0.3">
      <c r="B174" s="15" t="s">
        <v>195</v>
      </c>
      <c r="C174">
        <v>2041</v>
      </c>
      <c r="D174" s="40">
        <f>BY_Demands_Drivers!$F$15*I30</f>
        <v>3.8246152460142193</v>
      </c>
      <c r="E174" s="40">
        <f>BY_Demands_Drivers!$G$15*I30</f>
        <v>5.7369228690213427</v>
      </c>
      <c r="F174" s="15" t="s">
        <v>24</v>
      </c>
    </row>
    <row r="175" spans="2:6" x14ac:dyDescent="0.3">
      <c r="B175" s="15" t="s">
        <v>195</v>
      </c>
      <c r="C175">
        <v>2042</v>
      </c>
      <c r="D175" s="40">
        <f>BY_Demands_Drivers!$F$15*I31</f>
        <v>3.8434423867423262</v>
      </c>
      <c r="E175" s="40">
        <f>BY_Demands_Drivers!$G$15*I31</f>
        <v>5.7651635801135024</v>
      </c>
      <c r="F175" s="15" t="s">
        <v>24</v>
      </c>
    </row>
    <row r="176" spans="2:6" x14ac:dyDescent="0.3">
      <c r="B176" s="15" t="s">
        <v>195</v>
      </c>
      <c r="C176">
        <v>2043</v>
      </c>
      <c r="D176" s="40">
        <f>BY_Demands_Drivers!$F$15*I32</f>
        <v>3.8622695274704326</v>
      </c>
      <c r="E176" s="40">
        <f>BY_Demands_Drivers!$G$15*I32</f>
        <v>5.7934042912056629</v>
      </c>
      <c r="F176" s="15" t="s">
        <v>24</v>
      </c>
    </row>
    <row r="177" spans="2:6" x14ac:dyDescent="0.3">
      <c r="B177" s="15" t="s">
        <v>195</v>
      </c>
      <c r="C177">
        <v>2044</v>
      </c>
      <c r="D177" s="40">
        <f>BY_Demands_Drivers!$F$15*I33</f>
        <v>3.8810966681985386</v>
      </c>
      <c r="E177" s="40">
        <f>BY_Demands_Drivers!$G$15*I33</f>
        <v>5.8216450022978217</v>
      </c>
      <c r="F177" s="15" t="s">
        <v>24</v>
      </c>
    </row>
    <row r="178" spans="2:6" x14ac:dyDescent="0.3">
      <c r="B178" s="15" t="s">
        <v>195</v>
      </c>
      <c r="C178">
        <v>2045</v>
      </c>
      <c r="D178" s="40">
        <f>BY_Demands_Drivers!$F$15*I34</f>
        <v>3.8999238089266433</v>
      </c>
      <c r="E178" s="40">
        <f>BY_Demands_Drivers!$G$15*I34</f>
        <v>5.8498857133899786</v>
      </c>
      <c r="F178" s="15" t="s">
        <v>24</v>
      </c>
    </row>
    <row r="179" spans="2:6" x14ac:dyDescent="0.3">
      <c r="B179" s="15" t="s">
        <v>195</v>
      </c>
      <c r="C179">
        <v>2046</v>
      </c>
      <c r="D179" s="40">
        <f>BY_Demands_Drivers!$F$15*I35</f>
        <v>3.9178673351999276</v>
      </c>
      <c r="E179" s="40">
        <f>BY_Demands_Drivers!$G$15*I35</f>
        <v>5.8768010027999047</v>
      </c>
      <c r="F179" s="15" t="s">
        <v>24</v>
      </c>
    </row>
    <row r="180" spans="2:6" x14ac:dyDescent="0.3">
      <c r="B180" s="15" t="s">
        <v>195</v>
      </c>
      <c r="C180">
        <v>2047</v>
      </c>
      <c r="D180" s="40">
        <f>BY_Demands_Drivers!$F$15*I36</f>
        <v>3.935810861473211</v>
      </c>
      <c r="E180" s="40">
        <f>BY_Demands_Drivers!$G$15*I36</f>
        <v>5.9037162922098307</v>
      </c>
      <c r="F180" s="15" t="s">
        <v>24</v>
      </c>
    </row>
    <row r="181" spans="2:6" x14ac:dyDescent="0.3">
      <c r="B181" s="15" t="s">
        <v>195</v>
      </c>
      <c r="C181">
        <v>2048</v>
      </c>
      <c r="D181" s="40">
        <f>BY_Demands_Drivers!$F$15*I37</f>
        <v>3.9537543877464945</v>
      </c>
      <c r="E181" s="40">
        <f>BY_Demands_Drivers!$G$15*I37</f>
        <v>5.9306315816197559</v>
      </c>
      <c r="F181" s="15" t="s">
        <v>24</v>
      </c>
    </row>
    <row r="182" spans="2:6" x14ac:dyDescent="0.3">
      <c r="B182" s="15" t="s">
        <v>195</v>
      </c>
      <c r="C182">
        <v>2049</v>
      </c>
      <c r="D182" s="40">
        <f>BY_Demands_Drivers!$F$15*I38</f>
        <v>3.9716979140197779</v>
      </c>
      <c r="E182" s="40">
        <f>BY_Demands_Drivers!$G$15*I38</f>
        <v>5.9575468710296811</v>
      </c>
      <c r="F182" s="15" t="s">
        <v>24</v>
      </c>
    </row>
    <row r="183" spans="2:6" x14ac:dyDescent="0.3">
      <c r="B183" s="15" t="s">
        <v>195</v>
      </c>
      <c r="C183" s="15">
        <v>2050</v>
      </c>
      <c r="D183" s="40">
        <f>BY_Demands_Drivers!$F$15*I39</f>
        <v>3.98964144029306</v>
      </c>
      <c r="E183" s="40">
        <f>BY_Demands_Drivers!$G$15*I39</f>
        <v>5.9844621604396044</v>
      </c>
      <c r="F183" s="15" t="s">
        <v>24</v>
      </c>
    </row>
    <row r="184" spans="2:6" x14ac:dyDescent="0.3">
      <c r="B184" s="15" t="s">
        <v>195</v>
      </c>
      <c r="C184">
        <v>2015</v>
      </c>
      <c r="D184" s="40">
        <f>BY_Demands_Drivers!$F$16*I4</f>
        <v>0</v>
      </c>
      <c r="E184" s="40">
        <f>BY_Demands_Drivers!$G$16*I4</f>
        <v>0</v>
      </c>
      <c r="F184" s="15" t="s">
        <v>25</v>
      </c>
    </row>
    <row r="185" spans="2:6" x14ac:dyDescent="0.3">
      <c r="B185" s="15" t="s">
        <v>195</v>
      </c>
      <c r="C185">
        <v>2016</v>
      </c>
      <c r="D185" s="40">
        <f>BY_Demands_Drivers!$F$16*I5</f>
        <v>0</v>
      </c>
      <c r="E185" s="40">
        <f>BY_Demands_Drivers!$G$16*I5</f>
        <v>0</v>
      </c>
      <c r="F185" s="15" t="s">
        <v>25</v>
      </c>
    </row>
    <row r="186" spans="2:6" x14ac:dyDescent="0.3">
      <c r="B186" s="15" t="s">
        <v>195</v>
      </c>
      <c r="C186">
        <v>2017</v>
      </c>
      <c r="D186" s="40">
        <f>BY_Demands_Drivers!$F$16*I6</f>
        <v>0</v>
      </c>
      <c r="E186" s="40">
        <f>BY_Demands_Drivers!$G$16*I6</f>
        <v>0</v>
      </c>
      <c r="F186" s="15" t="s">
        <v>25</v>
      </c>
    </row>
    <row r="187" spans="2:6" x14ac:dyDescent="0.3">
      <c r="B187" s="15" t="s">
        <v>195</v>
      </c>
      <c r="C187">
        <v>2018</v>
      </c>
      <c r="D187" s="40">
        <f>BY_Demands_Drivers!$F$16*I7</f>
        <v>0</v>
      </c>
      <c r="E187" s="40">
        <f>BY_Demands_Drivers!$G$16*I7</f>
        <v>0</v>
      </c>
      <c r="F187" s="15" t="s">
        <v>25</v>
      </c>
    </row>
    <row r="188" spans="2:6" x14ac:dyDescent="0.3">
      <c r="B188" s="15" t="s">
        <v>195</v>
      </c>
      <c r="C188">
        <v>2019</v>
      </c>
      <c r="D188" s="40">
        <f>BY_Demands_Drivers!$F$16*I8</f>
        <v>0</v>
      </c>
      <c r="E188" s="40">
        <f>BY_Demands_Drivers!$G$16*I8</f>
        <v>0</v>
      </c>
      <c r="F188" s="15" t="s">
        <v>25</v>
      </c>
    </row>
    <row r="189" spans="2:6" x14ac:dyDescent="0.3">
      <c r="B189" s="15" t="s">
        <v>195</v>
      </c>
      <c r="C189">
        <v>2020</v>
      </c>
      <c r="D189" s="40">
        <f>BY_Demands_Drivers!$F$16*I9</f>
        <v>0</v>
      </c>
      <c r="E189" s="40">
        <f>BY_Demands_Drivers!$G$16*I9</f>
        <v>0</v>
      </c>
      <c r="F189" s="15" t="s">
        <v>25</v>
      </c>
    </row>
    <row r="190" spans="2:6" x14ac:dyDescent="0.3">
      <c r="B190" s="15" t="s">
        <v>195</v>
      </c>
      <c r="C190">
        <v>2021</v>
      </c>
      <c r="D190" s="40">
        <f>BY_Demands_Drivers!$F$16*I10</f>
        <v>0</v>
      </c>
      <c r="E190" s="40">
        <f>BY_Demands_Drivers!$G$16*I10</f>
        <v>0</v>
      </c>
      <c r="F190" s="15" t="s">
        <v>25</v>
      </c>
    </row>
    <row r="191" spans="2:6" x14ac:dyDescent="0.3">
      <c r="B191" s="15" t="s">
        <v>195</v>
      </c>
      <c r="C191">
        <v>2022</v>
      </c>
      <c r="D191" s="40">
        <f>BY_Demands_Drivers!$F$16*I11</f>
        <v>0</v>
      </c>
      <c r="E191" s="40">
        <f>BY_Demands_Drivers!$G$16*I11</f>
        <v>0</v>
      </c>
      <c r="F191" s="15" t="s">
        <v>25</v>
      </c>
    </row>
    <row r="192" spans="2:6" x14ac:dyDescent="0.3">
      <c r="B192" s="15" t="s">
        <v>195</v>
      </c>
      <c r="C192">
        <v>2023</v>
      </c>
      <c r="D192" s="40">
        <f>BY_Demands_Drivers!$F$16*I12</f>
        <v>0</v>
      </c>
      <c r="E192" s="40">
        <f>BY_Demands_Drivers!$G$16*I12</f>
        <v>0</v>
      </c>
      <c r="F192" s="15" t="s">
        <v>25</v>
      </c>
    </row>
    <row r="193" spans="2:6" x14ac:dyDescent="0.3">
      <c r="B193" s="15" t="s">
        <v>195</v>
      </c>
      <c r="C193">
        <v>2024</v>
      </c>
      <c r="D193" s="40">
        <f>BY_Demands_Drivers!$F$16*I13</f>
        <v>0</v>
      </c>
      <c r="E193" s="40">
        <f>BY_Demands_Drivers!$G$16*I13</f>
        <v>0</v>
      </c>
      <c r="F193" s="15" t="s">
        <v>25</v>
      </c>
    </row>
    <row r="194" spans="2:6" x14ac:dyDescent="0.3">
      <c r="B194" s="15" t="s">
        <v>195</v>
      </c>
      <c r="C194">
        <v>2025</v>
      </c>
      <c r="D194" s="40">
        <f>BY_Demands_Drivers!$F$16*I14</f>
        <v>0</v>
      </c>
      <c r="E194" s="40">
        <f>BY_Demands_Drivers!$G$16*I14</f>
        <v>0</v>
      </c>
      <c r="F194" s="15" t="s">
        <v>25</v>
      </c>
    </row>
    <row r="195" spans="2:6" x14ac:dyDescent="0.3">
      <c r="B195" s="15" t="s">
        <v>195</v>
      </c>
      <c r="C195">
        <v>2026</v>
      </c>
      <c r="D195" s="40">
        <f>BY_Demands_Drivers!$F$16*I15</f>
        <v>0</v>
      </c>
      <c r="E195" s="40">
        <f>BY_Demands_Drivers!$G$16*I15</f>
        <v>0</v>
      </c>
      <c r="F195" s="15" t="s">
        <v>25</v>
      </c>
    </row>
    <row r="196" spans="2:6" x14ac:dyDescent="0.3">
      <c r="B196" s="15" t="s">
        <v>195</v>
      </c>
      <c r="C196">
        <v>2027</v>
      </c>
      <c r="D196" s="40">
        <f>BY_Demands_Drivers!$F$16*I16</f>
        <v>0</v>
      </c>
      <c r="E196" s="40">
        <f>BY_Demands_Drivers!$G$16*I16</f>
        <v>0</v>
      </c>
      <c r="F196" s="15" t="s">
        <v>25</v>
      </c>
    </row>
    <row r="197" spans="2:6" x14ac:dyDescent="0.3">
      <c r="B197" s="15" t="s">
        <v>195</v>
      </c>
      <c r="C197">
        <v>2028</v>
      </c>
      <c r="D197" s="40">
        <f>BY_Demands_Drivers!$F$16*I17</f>
        <v>0</v>
      </c>
      <c r="E197" s="40">
        <f>BY_Demands_Drivers!$G$16*I17</f>
        <v>0</v>
      </c>
      <c r="F197" s="15" t="s">
        <v>25</v>
      </c>
    </row>
    <row r="198" spans="2:6" x14ac:dyDescent="0.3">
      <c r="B198" s="15" t="s">
        <v>195</v>
      </c>
      <c r="C198">
        <v>2029</v>
      </c>
      <c r="D198" s="40">
        <f>BY_Demands_Drivers!$F$16*I18</f>
        <v>0</v>
      </c>
      <c r="E198" s="40">
        <f>BY_Demands_Drivers!$G$16*I18</f>
        <v>0</v>
      </c>
      <c r="F198" s="15" t="s">
        <v>25</v>
      </c>
    </row>
    <row r="199" spans="2:6" x14ac:dyDescent="0.3">
      <c r="B199" s="15" t="s">
        <v>195</v>
      </c>
      <c r="C199">
        <v>2030</v>
      </c>
      <c r="D199" s="40">
        <f>BY_Demands_Drivers!$F$16*I19</f>
        <v>0</v>
      </c>
      <c r="E199" s="40">
        <f>BY_Demands_Drivers!$G$16*I19</f>
        <v>0</v>
      </c>
      <c r="F199" s="15" t="s">
        <v>25</v>
      </c>
    </row>
    <row r="200" spans="2:6" x14ac:dyDescent="0.3">
      <c r="B200" s="15" t="s">
        <v>195</v>
      </c>
      <c r="C200">
        <v>2031</v>
      </c>
      <c r="D200" s="40">
        <f>BY_Demands_Drivers!$F$16*I20</f>
        <v>0</v>
      </c>
      <c r="E200" s="40">
        <f>BY_Demands_Drivers!$G$16*I20</f>
        <v>0</v>
      </c>
      <c r="F200" s="15" t="s">
        <v>25</v>
      </c>
    </row>
    <row r="201" spans="2:6" x14ac:dyDescent="0.3">
      <c r="B201" s="15" t="s">
        <v>195</v>
      </c>
      <c r="C201">
        <v>2032</v>
      </c>
      <c r="D201" s="40">
        <f>BY_Demands_Drivers!$F$16*I21</f>
        <v>0</v>
      </c>
      <c r="E201" s="40">
        <f>BY_Demands_Drivers!$G$16*I21</f>
        <v>0</v>
      </c>
      <c r="F201" s="15" t="s">
        <v>25</v>
      </c>
    </row>
    <row r="202" spans="2:6" x14ac:dyDescent="0.3">
      <c r="B202" s="15" t="s">
        <v>195</v>
      </c>
      <c r="C202">
        <v>2033</v>
      </c>
      <c r="D202" s="40">
        <f>BY_Demands_Drivers!$F$16*I22</f>
        <v>0</v>
      </c>
      <c r="E202" s="40">
        <f>BY_Demands_Drivers!$G$16*I22</f>
        <v>0</v>
      </c>
      <c r="F202" s="15" t="s">
        <v>25</v>
      </c>
    </row>
    <row r="203" spans="2:6" x14ac:dyDescent="0.3">
      <c r="B203" s="15" t="s">
        <v>195</v>
      </c>
      <c r="C203">
        <v>2034</v>
      </c>
      <c r="D203" s="40">
        <f>BY_Demands_Drivers!$F$16*I23</f>
        <v>0</v>
      </c>
      <c r="E203" s="40">
        <f>BY_Demands_Drivers!$G$16*I23</f>
        <v>0</v>
      </c>
      <c r="F203" s="15" t="s">
        <v>25</v>
      </c>
    </row>
    <row r="204" spans="2:6" x14ac:dyDescent="0.3">
      <c r="B204" s="15" t="s">
        <v>195</v>
      </c>
      <c r="C204">
        <v>2035</v>
      </c>
      <c r="D204" s="40">
        <f>BY_Demands_Drivers!$F$16*I24</f>
        <v>0</v>
      </c>
      <c r="E204" s="40">
        <f>BY_Demands_Drivers!$G$16*I24</f>
        <v>0</v>
      </c>
      <c r="F204" s="15" t="s">
        <v>25</v>
      </c>
    </row>
    <row r="205" spans="2:6" x14ac:dyDescent="0.3">
      <c r="B205" s="15" t="s">
        <v>195</v>
      </c>
      <c r="C205">
        <v>2036</v>
      </c>
      <c r="D205" s="40">
        <f>BY_Demands_Drivers!$F$16*I25</f>
        <v>0</v>
      </c>
      <c r="E205" s="40">
        <f>BY_Demands_Drivers!$G$16*I25</f>
        <v>0</v>
      </c>
      <c r="F205" s="15" t="s">
        <v>25</v>
      </c>
    </row>
    <row r="206" spans="2:6" x14ac:dyDescent="0.3">
      <c r="B206" s="15" t="s">
        <v>195</v>
      </c>
      <c r="C206">
        <v>2037</v>
      </c>
      <c r="D206" s="40">
        <f>BY_Demands_Drivers!$F$16*I26</f>
        <v>0</v>
      </c>
      <c r="E206" s="40">
        <f>BY_Demands_Drivers!$G$16*I26</f>
        <v>0</v>
      </c>
      <c r="F206" s="15" t="s">
        <v>25</v>
      </c>
    </row>
    <row r="207" spans="2:6" x14ac:dyDescent="0.3">
      <c r="B207" s="15" t="s">
        <v>195</v>
      </c>
      <c r="C207">
        <v>2038</v>
      </c>
      <c r="D207" s="40">
        <f>BY_Demands_Drivers!$F$16*I27</f>
        <v>0</v>
      </c>
      <c r="E207" s="40">
        <f>BY_Demands_Drivers!$G$16*I27</f>
        <v>0</v>
      </c>
      <c r="F207" s="15" t="s">
        <v>25</v>
      </c>
    </row>
    <row r="208" spans="2:6" x14ac:dyDescent="0.3">
      <c r="B208" s="15" t="s">
        <v>195</v>
      </c>
      <c r="C208">
        <v>2039</v>
      </c>
      <c r="D208" s="40">
        <f>BY_Demands_Drivers!$F$16*I28</f>
        <v>0</v>
      </c>
      <c r="E208" s="40">
        <f>BY_Demands_Drivers!$G$16*I28</f>
        <v>0</v>
      </c>
      <c r="F208" s="15" t="s">
        <v>25</v>
      </c>
    </row>
    <row r="209" spans="2:6" x14ac:dyDescent="0.3">
      <c r="B209" s="15" t="s">
        <v>195</v>
      </c>
      <c r="C209">
        <v>2040</v>
      </c>
      <c r="D209" s="40">
        <f>BY_Demands_Drivers!$F$16*I29</f>
        <v>0</v>
      </c>
      <c r="E209" s="40">
        <f>BY_Demands_Drivers!$G$16*I29</f>
        <v>0</v>
      </c>
      <c r="F209" s="15" t="s">
        <v>25</v>
      </c>
    </row>
    <row r="210" spans="2:6" x14ac:dyDescent="0.3">
      <c r="B210" s="15" t="s">
        <v>195</v>
      </c>
      <c r="C210">
        <v>2041</v>
      </c>
      <c r="D210" s="40">
        <f>BY_Demands_Drivers!$F$16*I30</f>
        <v>0</v>
      </c>
      <c r="E210" s="40">
        <f>BY_Demands_Drivers!$G$16*I30</f>
        <v>0</v>
      </c>
      <c r="F210" s="15" t="s">
        <v>25</v>
      </c>
    </row>
    <row r="211" spans="2:6" x14ac:dyDescent="0.3">
      <c r="B211" s="15" t="s">
        <v>195</v>
      </c>
      <c r="C211">
        <v>2042</v>
      </c>
      <c r="D211" s="40">
        <f>BY_Demands_Drivers!$F$16*I31</f>
        <v>0</v>
      </c>
      <c r="E211" s="40">
        <f>BY_Demands_Drivers!$G$16*I31</f>
        <v>0</v>
      </c>
      <c r="F211" s="15" t="s">
        <v>25</v>
      </c>
    </row>
    <row r="212" spans="2:6" x14ac:dyDescent="0.3">
      <c r="B212" s="15" t="s">
        <v>195</v>
      </c>
      <c r="C212">
        <v>2043</v>
      </c>
      <c r="D212" s="40">
        <f>BY_Demands_Drivers!$F$16*I32</f>
        <v>0</v>
      </c>
      <c r="E212" s="40">
        <f>BY_Demands_Drivers!$G$16*I32</f>
        <v>0</v>
      </c>
      <c r="F212" s="15" t="s">
        <v>25</v>
      </c>
    </row>
    <row r="213" spans="2:6" x14ac:dyDescent="0.3">
      <c r="B213" s="15" t="s">
        <v>195</v>
      </c>
      <c r="C213">
        <v>2044</v>
      </c>
      <c r="D213" s="40">
        <f>BY_Demands_Drivers!$F$16*I33</f>
        <v>0</v>
      </c>
      <c r="E213" s="40">
        <f>BY_Demands_Drivers!$G$16*I33</f>
        <v>0</v>
      </c>
      <c r="F213" s="15" t="s">
        <v>25</v>
      </c>
    </row>
    <row r="214" spans="2:6" x14ac:dyDescent="0.3">
      <c r="B214" s="15" t="s">
        <v>195</v>
      </c>
      <c r="C214">
        <v>2045</v>
      </c>
      <c r="D214" s="40">
        <f>BY_Demands_Drivers!$F$16*I34</f>
        <v>0</v>
      </c>
      <c r="E214" s="40">
        <f>BY_Demands_Drivers!$G$16*I34</f>
        <v>0</v>
      </c>
      <c r="F214" s="15" t="s">
        <v>25</v>
      </c>
    </row>
    <row r="215" spans="2:6" x14ac:dyDescent="0.3">
      <c r="B215" s="15" t="s">
        <v>195</v>
      </c>
      <c r="C215">
        <v>2046</v>
      </c>
      <c r="D215" s="40">
        <f>BY_Demands_Drivers!$F$16*I35</f>
        <v>0</v>
      </c>
      <c r="E215" s="40">
        <f>BY_Demands_Drivers!$G$16*I35</f>
        <v>0</v>
      </c>
      <c r="F215" s="15" t="s">
        <v>25</v>
      </c>
    </row>
    <row r="216" spans="2:6" x14ac:dyDescent="0.3">
      <c r="B216" s="15" t="s">
        <v>195</v>
      </c>
      <c r="C216">
        <v>2047</v>
      </c>
      <c r="D216" s="40">
        <f>BY_Demands_Drivers!$F$16*I36</f>
        <v>0</v>
      </c>
      <c r="E216" s="40">
        <f>BY_Demands_Drivers!$G$16*I36</f>
        <v>0</v>
      </c>
      <c r="F216" s="15" t="s">
        <v>25</v>
      </c>
    </row>
    <row r="217" spans="2:6" x14ac:dyDescent="0.3">
      <c r="B217" s="15" t="s">
        <v>195</v>
      </c>
      <c r="C217">
        <v>2048</v>
      </c>
      <c r="D217" s="40">
        <f>BY_Demands_Drivers!$F$16*I37</f>
        <v>0</v>
      </c>
      <c r="E217" s="40">
        <f>BY_Demands_Drivers!$G$16*I37</f>
        <v>0</v>
      </c>
      <c r="F217" s="15" t="s">
        <v>25</v>
      </c>
    </row>
    <row r="218" spans="2:6" x14ac:dyDescent="0.3">
      <c r="B218" s="15" t="s">
        <v>195</v>
      </c>
      <c r="C218">
        <v>2049</v>
      </c>
      <c r="D218" s="40">
        <f>BY_Demands_Drivers!$F$16*I38</f>
        <v>0</v>
      </c>
      <c r="E218" s="40">
        <f>BY_Demands_Drivers!$G$16*I38</f>
        <v>0</v>
      </c>
      <c r="F218" s="15" t="s">
        <v>25</v>
      </c>
    </row>
    <row r="219" spans="2:6" x14ac:dyDescent="0.3">
      <c r="B219" s="15" t="s">
        <v>195</v>
      </c>
      <c r="C219" s="15">
        <v>2050</v>
      </c>
      <c r="D219" s="40">
        <f>BY_Demands_Drivers!$F$16*I39</f>
        <v>0</v>
      </c>
      <c r="E219" s="40">
        <f>BY_Demands_Drivers!$G$16*I39</f>
        <v>0</v>
      </c>
      <c r="F219" s="15" t="s">
        <v>25</v>
      </c>
    </row>
    <row r="220" spans="2:6" x14ac:dyDescent="0.3">
      <c r="B220" s="15" t="s">
        <v>195</v>
      </c>
      <c r="C220">
        <v>2015</v>
      </c>
      <c r="D220" s="40">
        <f>BY_Demands_Drivers!$F$17*I4</f>
        <v>3.5894894967153854E-2</v>
      </c>
      <c r="E220" s="40">
        <f>BY_Demands_Drivers!$G$17*I4</f>
        <v>5.3842342450730787E-2</v>
      </c>
      <c r="F220" s="15" t="s">
        <v>26</v>
      </c>
    </row>
    <row r="221" spans="2:6" x14ac:dyDescent="0.3">
      <c r="B221" s="15" t="s">
        <v>195</v>
      </c>
      <c r="C221">
        <v>2016</v>
      </c>
      <c r="D221" s="40">
        <f>BY_Demands_Drivers!$F$17*I5</f>
        <v>3.6860783382286898E-2</v>
      </c>
      <c r="E221" s="40">
        <f>BY_Demands_Drivers!$G$17*I5</f>
        <v>5.529117507343035E-2</v>
      </c>
      <c r="F221" s="15" t="s">
        <v>26</v>
      </c>
    </row>
    <row r="222" spans="2:6" x14ac:dyDescent="0.3">
      <c r="B222" s="15" t="s">
        <v>195</v>
      </c>
      <c r="C222">
        <v>2017</v>
      </c>
      <c r="D222" s="40">
        <f>BY_Demands_Drivers!$F$17*I6</f>
        <v>3.7826671797419942E-2</v>
      </c>
      <c r="E222" s="40">
        <f>BY_Demands_Drivers!$G$17*I6</f>
        <v>5.674000769612992E-2</v>
      </c>
      <c r="F222" s="15" t="s">
        <v>26</v>
      </c>
    </row>
    <row r="223" spans="2:6" x14ac:dyDescent="0.3">
      <c r="B223" s="15" t="s">
        <v>195</v>
      </c>
      <c r="C223">
        <v>2018</v>
      </c>
      <c r="D223" s="40">
        <f>BY_Demands_Drivers!$F$17*I7</f>
        <v>3.8792560212552979E-2</v>
      </c>
      <c r="E223" s="40">
        <f>BY_Demands_Drivers!$G$17*I7</f>
        <v>5.8188840318829475E-2</v>
      </c>
      <c r="F223" s="15" t="s">
        <v>26</v>
      </c>
    </row>
    <row r="224" spans="2:6" x14ac:dyDescent="0.3">
      <c r="B224" s="15" t="s">
        <v>195</v>
      </c>
      <c r="C224">
        <v>2019</v>
      </c>
      <c r="D224" s="40">
        <f>BY_Demands_Drivers!$F$17*I8</f>
        <v>3.9758448627686023E-2</v>
      </c>
      <c r="E224" s="40">
        <f>BY_Demands_Drivers!$G$17*I8</f>
        <v>5.9637672941529038E-2</v>
      </c>
      <c r="F224" s="15" t="s">
        <v>26</v>
      </c>
    </row>
    <row r="225" spans="2:6" x14ac:dyDescent="0.3">
      <c r="B225" s="15" t="s">
        <v>195</v>
      </c>
      <c r="C225">
        <v>2020</v>
      </c>
      <c r="D225" s="40">
        <f>BY_Demands_Drivers!$F$17*I9</f>
        <v>4.072433704281906E-2</v>
      </c>
      <c r="E225" s="40">
        <f>BY_Demands_Drivers!$G$17*I9</f>
        <v>6.1086505564228594E-2</v>
      </c>
      <c r="F225" s="15" t="s">
        <v>26</v>
      </c>
    </row>
    <row r="226" spans="2:6" x14ac:dyDescent="0.3">
      <c r="B226" s="15" t="s">
        <v>195</v>
      </c>
      <c r="C226">
        <v>2021</v>
      </c>
      <c r="D226" s="40">
        <f>BY_Demands_Drivers!$F$17*I10</f>
        <v>4.1155568450190291E-2</v>
      </c>
      <c r="E226" s="40">
        <f>BY_Demands_Drivers!$G$17*I10</f>
        <v>6.1733352675285444E-2</v>
      </c>
      <c r="F226" s="15" t="s">
        <v>26</v>
      </c>
    </row>
    <row r="227" spans="2:6" x14ac:dyDescent="0.3">
      <c r="B227" s="15" t="s">
        <v>195</v>
      </c>
      <c r="C227">
        <v>2022</v>
      </c>
      <c r="D227" s="40">
        <f>BY_Demands_Drivers!$F$17*I11</f>
        <v>4.1586799857561522E-2</v>
      </c>
      <c r="E227" s="40">
        <f>BY_Demands_Drivers!$G$17*I11</f>
        <v>6.2380199786342287E-2</v>
      </c>
      <c r="F227" s="15" t="s">
        <v>26</v>
      </c>
    </row>
    <row r="228" spans="2:6" x14ac:dyDescent="0.3">
      <c r="B228" s="15" t="s">
        <v>195</v>
      </c>
      <c r="C228">
        <v>2023</v>
      </c>
      <c r="D228" s="40">
        <f>BY_Demands_Drivers!$F$17*I12</f>
        <v>4.2018031264932754E-2</v>
      </c>
      <c r="E228" s="40">
        <f>BY_Demands_Drivers!$G$17*I12</f>
        <v>6.302704689739913E-2</v>
      </c>
      <c r="F228" s="15" t="s">
        <v>26</v>
      </c>
    </row>
    <row r="229" spans="2:6" x14ac:dyDescent="0.3">
      <c r="B229" s="15" t="s">
        <v>195</v>
      </c>
      <c r="C229">
        <v>2024</v>
      </c>
      <c r="D229" s="40">
        <f>BY_Demands_Drivers!$F$17*I13</f>
        <v>4.2449262672303985E-2</v>
      </c>
      <c r="E229" s="40">
        <f>BY_Demands_Drivers!$G$17*I13</f>
        <v>6.3673894008455981E-2</v>
      </c>
      <c r="F229" s="15" t="s">
        <v>26</v>
      </c>
    </row>
    <row r="230" spans="2:6" x14ac:dyDescent="0.3">
      <c r="B230" s="15" t="s">
        <v>195</v>
      </c>
      <c r="C230">
        <v>2025</v>
      </c>
      <c r="D230" s="40">
        <f>BY_Demands_Drivers!$F$17*I14</f>
        <v>4.2880494079675209E-2</v>
      </c>
      <c r="E230" s="40">
        <f>BY_Demands_Drivers!$G$17*I14</f>
        <v>6.4320741119512817E-2</v>
      </c>
      <c r="F230" s="15" t="s">
        <v>26</v>
      </c>
    </row>
    <row r="231" spans="2:6" x14ac:dyDescent="0.3">
      <c r="B231" s="15" t="s">
        <v>195</v>
      </c>
      <c r="C231">
        <v>2026</v>
      </c>
      <c r="D231" s="40">
        <f>BY_Demands_Drivers!$F$17*I15</f>
        <v>4.3207723228812805E-2</v>
      </c>
      <c r="E231" s="40">
        <f>BY_Demands_Drivers!$G$17*I15</f>
        <v>6.4811584843219208E-2</v>
      </c>
      <c r="F231" s="15" t="s">
        <v>26</v>
      </c>
    </row>
    <row r="232" spans="2:6" x14ac:dyDescent="0.3">
      <c r="B232" s="15" t="s">
        <v>195</v>
      </c>
      <c r="C232">
        <v>2027</v>
      </c>
      <c r="D232" s="40">
        <f>BY_Demands_Drivers!$F$17*I16</f>
        <v>4.3534952377950395E-2</v>
      </c>
      <c r="E232" s="40">
        <f>BY_Demands_Drivers!$G$17*I16</f>
        <v>6.5302428566925599E-2</v>
      </c>
      <c r="F232" s="15" t="s">
        <v>26</v>
      </c>
    </row>
    <row r="233" spans="2:6" x14ac:dyDescent="0.3">
      <c r="B233" s="15" t="s">
        <v>195</v>
      </c>
      <c r="C233">
        <v>2028</v>
      </c>
      <c r="D233" s="40">
        <f>BY_Demands_Drivers!$F$17*I17</f>
        <v>4.3862181527087991E-2</v>
      </c>
      <c r="E233" s="40">
        <f>BY_Demands_Drivers!$G$17*I17</f>
        <v>6.5793272290631991E-2</v>
      </c>
      <c r="F233" s="15" t="s">
        <v>26</v>
      </c>
    </row>
    <row r="234" spans="2:6" x14ac:dyDescent="0.3">
      <c r="B234" s="15" t="s">
        <v>195</v>
      </c>
      <c r="C234">
        <v>2029</v>
      </c>
      <c r="D234" s="40">
        <f>BY_Demands_Drivers!$F$17*I18</f>
        <v>4.4189410676225581E-2</v>
      </c>
      <c r="E234" s="40">
        <f>BY_Demands_Drivers!$G$17*I18</f>
        <v>6.6284116014338382E-2</v>
      </c>
      <c r="F234" s="15" t="s">
        <v>26</v>
      </c>
    </row>
    <row r="235" spans="2:6" x14ac:dyDescent="0.3">
      <c r="B235" s="15" t="s">
        <v>195</v>
      </c>
      <c r="C235">
        <v>2030</v>
      </c>
      <c r="D235" s="40">
        <f>BY_Demands_Drivers!$F$17*I19</f>
        <v>4.4516639825363163E-2</v>
      </c>
      <c r="E235" s="40">
        <f>BY_Demands_Drivers!$G$17*I19</f>
        <v>6.6774959738044745E-2</v>
      </c>
      <c r="F235" s="15" t="s">
        <v>26</v>
      </c>
    </row>
    <row r="236" spans="2:6" x14ac:dyDescent="0.3">
      <c r="B236" s="15" t="s">
        <v>195</v>
      </c>
      <c r="C236">
        <v>2031</v>
      </c>
      <c r="D236" s="40">
        <f>BY_Demands_Drivers!$F$17*I20</f>
        <v>4.4733335468805591E-2</v>
      </c>
      <c r="E236" s="40">
        <f>BY_Demands_Drivers!$G$17*I20</f>
        <v>6.7100003203208386E-2</v>
      </c>
      <c r="F236" s="15" t="s">
        <v>26</v>
      </c>
    </row>
    <row r="237" spans="2:6" x14ac:dyDescent="0.3">
      <c r="B237" s="15" t="s">
        <v>195</v>
      </c>
      <c r="C237">
        <v>2032</v>
      </c>
      <c r="D237" s="40">
        <f>BY_Demands_Drivers!$F$17*I21</f>
        <v>4.4950031112248025E-2</v>
      </c>
      <c r="E237" s="40">
        <f>BY_Demands_Drivers!$G$17*I21</f>
        <v>6.7425046668372041E-2</v>
      </c>
      <c r="F237" s="15" t="s">
        <v>26</v>
      </c>
    </row>
    <row r="238" spans="2:6" x14ac:dyDescent="0.3">
      <c r="B238" s="15" t="s">
        <v>195</v>
      </c>
      <c r="C238">
        <v>2033</v>
      </c>
      <c r="D238" s="40">
        <f>BY_Demands_Drivers!$F$17*I22</f>
        <v>4.5166726755690445E-2</v>
      </c>
      <c r="E238" s="40">
        <f>BY_Demands_Drivers!$G$17*I22</f>
        <v>6.7750090133535668E-2</v>
      </c>
      <c r="F238" s="15" t="s">
        <v>26</v>
      </c>
    </row>
    <row r="239" spans="2:6" x14ac:dyDescent="0.3">
      <c r="B239" s="15" t="s">
        <v>195</v>
      </c>
      <c r="C239">
        <v>2034</v>
      </c>
      <c r="D239" s="40">
        <f>BY_Demands_Drivers!$F$17*I23</f>
        <v>4.5383422399132872E-2</v>
      </c>
      <c r="E239" s="40">
        <f>BY_Demands_Drivers!$G$17*I23</f>
        <v>6.8075133598699308E-2</v>
      </c>
      <c r="F239" s="15" t="s">
        <v>26</v>
      </c>
    </row>
    <row r="240" spans="2:6" x14ac:dyDescent="0.3">
      <c r="B240" s="15" t="s">
        <v>195</v>
      </c>
      <c r="C240">
        <v>2035</v>
      </c>
      <c r="D240" s="40">
        <f>BY_Demands_Drivers!$F$17*I24</f>
        <v>4.5600118042575292E-2</v>
      </c>
      <c r="E240" s="40">
        <f>BY_Demands_Drivers!$G$17*I24</f>
        <v>6.8400177063862949E-2</v>
      </c>
      <c r="F240" s="15" t="s">
        <v>26</v>
      </c>
    </row>
    <row r="241" spans="2:6" x14ac:dyDescent="0.3">
      <c r="B241" s="15" t="s">
        <v>195</v>
      </c>
      <c r="C241">
        <v>2036</v>
      </c>
      <c r="D241" s="40">
        <f>BY_Demands_Drivers!$F$17*I25</f>
        <v>4.5912126641005135E-2</v>
      </c>
      <c r="E241" s="40">
        <f>BY_Demands_Drivers!$G$17*I25</f>
        <v>6.8868189961507703E-2</v>
      </c>
      <c r="F241" s="15" t="s">
        <v>26</v>
      </c>
    </row>
    <row r="242" spans="2:6" x14ac:dyDescent="0.3">
      <c r="B242" s="15" t="s">
        <v>195</v>
      </c>
      <c r="C242">
        <v>2037</v>
      </c>
      <c r="D242" s="40">
        <f>BY_Demands_Drivers!$F$17*I26</f>
        <v>4.6224135239434964E-2</v>
      </c>
      <c r="E242" s="40">
        <f>BY_Demands_Drivers!$G$17*I26</f>
        <v>6.9336202859152457E-2</v>
      </c>
      <c r="F242" s="15" t="s">
        <v>26</v>
      </c>
    </row>
    <row r="243" spans="2:6" x14ac:dyDescent="0.3">
      <c r="B243" s="15" t="s">
        <v>195</v>
      </c>
      <c r="C243">
        <v>2038</v>
      </c>
      <c r="D243" s="40">
        <f>BY_Demands_Drivers!$F$17*I27</f>
        <v>4.6536143837864807E-2</v>
      </c>
      <c r="E243" s="40">
        <f>BY_Demands_Drivers!$G$17*I27</f>
        <v>6.9804215756797211E-2</v>
      </c>
      <c r="F243" s="15" t="s">
        <v>26</v>
      </c>
    </row>
    <row r="244" spans="2:6" x14ac:dyDescent="0.3">
      <c r="B244" s="15" t="s">
        <v>195</v>
      </c>
      <c r="C244">
        <v>2039</v>
      </c>
      <c r="D244" s="40">
        <f>BY_Demands_Drivers!$F$17*I28</f>
        <v>4.6848152436294643E-2</v>
      </c>
      <c r="E244" s="40">
        <f>BY_Demands_Drivers!$G$17*I28</f>
        <v>7.0272228654441965E-2</v>
      </c>
      <c r="F244" s="15" t="s">
        <v>26</v>
      </c>
    </row>
    <row r="245" spans="2:6" x14ac:dyDescent="0.3">
      <c r="B245" s="15" t="s">
        <v>195</v>
      </c>
      <c r="C245">
        <v>2040</v>
      </c>
      <c r="D245" s="40">
        <f>BY_Demands_Drivers!$F$17*I29</f>
        <v>4.7160161034724472E-2</v>
      </c>
      <c r="E245" s="40">
        <f>BY_Demands_Drivers!$G$17*I29</f>
        <v>7.0740241552086719E-2</v>
      </c>
      <c r="F245" s="15" t="s">
        <v>26</v>
      </c>
    </row>
    <row r="246" spans="2:6" x14ac:dyDescent="0.3">
      <c r="B246" s="15" t="s">
        <v>195</v>
      </c>
      <c r="C246">
        <v>2041</v>
      </c>
      <c r="D246" s="40">
        <f>BY_Demands_Drivers!$F$17*I30</f>
        <v>4.739346119857954E-2</v>
      </c>
      <c r="E246" s="40">
        <f>BY_Demands_Drivers!$G$17*I30</f>
        <v>7.1090191797869309E-2</v>
      </c>
      <c r="F246" s="15" t="s">
        <v>26</v>
      </c>
    </row>
    <row r="247" spans="2:6" x14ac:dyDescent="0.3">
      <c r="B247" s="15" t="s">
        <v>195</v>
      </c>
      <c r="C247">
        <v>2042</v>
      </c>
      <c r="D247" s="40">
        <f>BY_Demands_Drivers!$F$17*I31</f>
        <v>4.7626761362434607E-2</v>
      </c>
      <c r="E247" s="40">
        <f>BY_Demands_Drivers!$G$17*I31</f>
        <v>7.1440142043651914E-2</v>
      </c>
      <c r="F247" s="15" t="s">
        <v>26</v>
      </c>
    </row>
    <row r="248" spans="2:6" x14ac:dyDescent="0.3">
      <c r="B248" s="15" t="s">
        <v>195</v>
      </c>
      <c r="C248">
        <v>2043</v>
      </c>
      <c r="D248" s="40">
        <f>BY_Demands_Drivers!$F$17*I32</f>
        <v>4.7860061526289681E-2</v>
      </c>
      <c r="E248" s="40">
        <f>BY_Demands_Drivers!$G$17*I32</f>
        <v>7.1790092289434518E-2</v>
      </c>
      <c r="F248" s="15" t="s">
        <v>26</v>
      </c>
    </row>
    <row r="249" spans="2:6" x14ac:dyDescent="0.3">
      <c r="B249" s="15" t="s">
        <v>195</v>
      </c>
      <c r="C249">
        <v>2044</v>
      </c>
      <c r="D249" s="40">
        <f>BY_Demands_Drivers!$F$17*I33</f>
        <v>4.8093361690144741E-2</v>
      </c>
      <c r="E249" s="40">
        <f>BY_Demands_Drivers!$G$17*I33</f>
        <v>7.2140042535217122E-2</v>
      </c>
      <c r="F249" s="15" t="s">
        <v>26</v>
      </c>
    </row>
    <row r="250" spans="2:6" x14ac:dyDescent="0.3">
      <c r="B250" s="15" t="s">
        <v>195</v>
      </c>
      <c r="C250">
        <v>2045</v>
      </c>
      <c r="D250" s="40">
        <f>BY_Demands_Drivers!$F$17*I34</f>
        <v>4.8326661853999787E-2</v>
      </c>
      <c r="E250" s="40">
        <f>BY_Demands_Drivers!$G$17*I34</f>
        <v>7.2489992780999685E-2</v>
      </c>
      <c r="F250" s="15" t="s">
        <v>26</v>
      </c>
    </row>
    <row r="251" spans="2:6" x14ac:dyDescent="0.3">
      <c r="B251" s="15" t="s">
        <v>195</v>
      </c>
      <c r="C251">
        <v>2046</v>
      </c>
      <c r="D251" s="40">
        <f>BY_Demands_Drivers!$F$17*I35</f>
        <v>4.8549012538054825E-2</v>
      </c>
      <c r="E251" s="40">
        <f>BY_Demands_Drivers!$G$17*I35</f>
        <v>7.2823518807082238E-2</v>
      </c>
      <c r="F251" s="15" t="s">
        <v>26</v>
      </c>
    </row>
    <row r="252" spans="2:6" x14ac:dyDescent="0.3">
      <c r="B252" s="15" t="s">
        <v>195</v>
      </c>
      <c r="C252">
        <v>2047</v>
      </c>
      <c r="D252" s="40">
        <f>BY_Demands_Drivers!$F$17*I36</f>
        <v>4.8771363222109849E-2</v>
      </c>
      <c r="E252" s="40">
        <f>BY_Demands_Drivers!$G$17*I36</f>
        <v>7.3157044833164778E-2</v>
      </c>
      <c r="F252" s="15" t="s">
        <v>26</v>
      </c>
    </row>
    <row r="253" spans="2:6" x14ac:dyDescent="0.3">
      <c r="B253" s="15" t="s">
        <v>195</v>
      </c>
      <c r="C253">
        <v>2048</v>
      </c>
      <c r="D253" s="40">
        <f>BY_Demands_Drivers!$F$17*I37</f>
        <v>4.899371390616488E-2</v>
      </c>
      <c r="E253" s="40">
        <f>BY_Demands_Drivers!$G$17*I37</f>
        <v>7.3490570859247331E-2</v>
      </c>
      <c r="F253" s="15" t="s">
        <v>26</v>
      </c>
    </row>
    <row r="254" spans="2:6" x14ac:dyDescent="0.3">
      <c r="B254" s="15" t="s">
        <v>195</v>
      </c>
      <c r="C254">
        <v>2049</v>
      </c>
      <c r="D254" s="40">
        <f>BY_Demands_Drivers!$F$17*I38</f>
        <v>4.9216064590219911E-2</v>
      </c>
      <c r="E254" s="40">
        <f>BY_Demands_Drivers!$G$17*I38</f>
        <v>7.3824096885329871E-2</v>
      </c>
      <c r="F254" s="15" t="s">
        <v>26</v>
      </c>
    </row>
    <row r="255" spans="2:6" x14ac:dyDescent="0.3">
      <c r="B255" s="15" t="s">
        <v>195</v>
      </c>
      <c r="C255" s="15">
        <v>2050</v>
      </c>
      <c r="D255" s="40">
        <f>BY_Demands_Drivers!$F$17*I39</f>
        <v>4.9438415274274922E-2</v>
      </c>
      <c r="E255" s="40">
        <f>BY_Demands_Drivers!$G$17*I39</f>
        <v>7.4157622911412382E-2</v>
      </c>
      <c r="F255" s="15" t="s">
        <v>26</v>
      </c>
    </row>
  </sheetData>
  <pageMargins left="0.7" right="0.7" top="0.75" bottom="0.75" header="0.3" footer="0.3"/>
  <pageSetup paperSize="9"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sheetPr>
  <dimension ref="B2:AO255"/>
  <sheetViews>
    <sheetView topLeftCell="A246" zoomScaleNormal="100" workbookViewId="0">
      <selection activeCell="I4" sqref="I4"/>
    </sheetView>
  </sheetViews>
  <sheetFormatPr defaultRowHeight="14.4" x14ac:dyDescent="0.3"/>
  <cols>
    <col min="1" max="1" width="5" customWidth="1"/>
    <col min="2" max="2" width="10.88671875" bestFit="1" customWidth="1"/>
    <col min="3" max="3" width="4.77734375" bestFit="1" customWidth="1"/>
    <col min="4" max="4" width="4.5546875" bestFit="1" customWidth="1"/>
    <col min="5" max="5" width="5.109375" bestFit="1" customWidth="1"/>
    <col min="6" max="6" width="8.21875" bestFit="1" customWidth="1"/>
  </cols>
  <sheetData>
    <row r="2" spans="2:41" x14ac:dyDescent="0.3">
      <c r="B2" s="1" t="s">
        <v>91</v>
      </c>
    </row>
    <row r="3" spans="2:41" ht="15" thickBot="1" x14ac:dyDescent="0.35">
      <c r="B3" s="2" t="s">
        <v>2</v>
      </c>
      <c r="C3" s="2" t="s">
        <v>0</v>
      </c>
      <c r="D3" s="3" t="s">
        <v>10</v>
      </c>
      <c r="E3" s="3" t="s">
        <v>11</v>
      </c>
      <c r="F3" s="14" t="s">
        <v>1</v>
      </c>
      <c r="I3" s="10" t="s">
        <v>90</v>
      </c>
    </row>
    <row r="4" spans="2:41" ht="15.75" customHeight="1" x14ac:dyDescent="0.3">
      <c r="B4" t="s">
        <v>195</v>
      </c>
      <c r="C4">
        <v>2015</v>
      </c>
      <c r="D4" s="17">
        <f>BY_Demands_Drivers!$F$18*I4</f>
        <v>2.2790598099008088</v>
      </c>
      <c r="E4" s="17">
        <f>BY_Demands_Drivers!$G$18*I4</f>
        <v>3.4185897148512137</v>
      </c>
      <c r="F4" t="s">
        <v>27</v>
      </c>
      <c r="H4" s="10">
        <f>BY_Demands_Drivers!K44</f>
        <v>2015</v>
      </c>
      <c r="I4" s="103">
        <f>BY_Demands_Drivers!N44</f>
        <v>1.2187025902879158</v>
      </c>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row>
    <row r="5" spans="2:41" ht="15.75" customHeight="1" x14ac:dyDescent="0.3">
      <c r="B5" t="s">
        <v>195</v>
      </c>
      <c r="C5">
        <v>2016</v>
      </c>
      <c r="D5" s="17">
        <f>BY_Demands_Drivers!$F$18*I5</f>
        <v>2.2563419286386326</v>
      </c>
      <c r="E5" s="17">
        <f>BY_Demands_Drivers!$G$18*I5</f>
        <v>3.3845128929579489</v>
      </c>
      <c r="F5" t="s">
        <v>27</v>
      </c>
      <c r="H5" s="10">
        <f>BY_Demands_Drivers!K45</f>
        <v>2016</v>
      </c>
      <c r="I5" s="103">
        <f>BY_Demands_Drivers!N45</f>
        <v>1.2065544489272586</v>
      </c>
    </row>
    <row r="6" spans="2:41" ht="15.75" customHeight="1" x14ac:dyDescent="0.3">
      <c r="B6" t="s">
        <v>195</v>
      </c>
      <c r="C6">
        <v>2017</v>
      </c>
      <c r="D6" s="17">
        <f>BY_Demands_Drivers!$F$18*I6</f>
        <v>2.2336240473764568</v>
      </c>
      <c r="E6" s="17">
        <f>BY_Demands_Drivers!$G$18*I6</f>
        <v>3.350436071064685</v>
      </c>
      <c r="F6" t="s">
        <v>27</v>
      </c>
      <c r="H6" s="10">
        <f>BY_Demands_Drivers!K46</f>
        <v>2017</v>
      </c>
      <c r="I6" s="103">
        <f>BY_Demands_Drivers!N46</f>
        <v>1.1944063075666016</v>
      </c>
    </row>
    <row r="7" spans="2:41" ht="15.75" customHeight="1" x14ac:dyDescent="0.3">
      <c r="B7" t="s">
        <v>195</v>
      </c>
      <c r="C7">
        <v>2018</v>
      </c>
      <c r="D7" s="17">
        <f>BY_Demands_Drivers!$F$18*I7</f>
        <v>2.2109061661142801</v>
      </c>
      <c r="E7" s="17">
        <f>BY_Demands_Drivers!$G$18*I7</f>
        <v>3.3163592491714207</v>
      </c>
      <c r="F7" t="s">
        <v>27</v>
      </c>
      <c r="H7" s="10">
        <f>BY_Demands_Drivers!K47</f>
        <v>2018</v>
      </c>
      <c r="I7" s="103">
        <f>BY_Demands_Drivers!N47</f>
        <v>1.1822581662059444</v>
      </c>
    </row>
    <row r="8" spans="2:41" ht="15.75" customHeight="1" x14ac:dyDescent="0.3">
      <c r="B8" t="s">
        <v>195</v>
      </c>
      <c r="C8">
        <v>2019</v>
      </c>
      <c r="D8" s="17">
        <f>BY_Demands_Drivers!$F$18*I8</f>
        <v>2.1881882848521044</v>
      </c>
      <c r="E8" s="17">
        <f>BY_Demands_Drivers!$G$18*I8</f>
        <v>3.2822824272781568</v>
      </c>
      <c r="F8" t="s">
        <v>27</v>
      </c>
      <c r="H8" s="10">
        <f>BY_Demands_Drivers!K48</f>
        <v>2019</v>
      </c>
      <c r="I8" s="103">
        <f>BY_Demands_Drivers!N48</f>
        <v>1.1701100248452874</v>
      </c>
    </row>
    <row r="9" spans="2:41" ht="15.75" customHeight="1" x14ac:dyDescent="0.3">
      <c r="B9" t="s">
        <v>195</v>
      </c>
      <c r="C9">
        <v>2020</v>
      </c>
      <c r="D9" s="17">
        <f>BY_Demands_Drivers!$F$18*I9</f>
        <v>2.1654704035899282</v>
      </c>
      <c r="E9" s="17">
        <f>BY_Demands_Drivers!$G$18*I9</f>
        <v>3.248205605384892</v>
      </c>
      <c r="F9" t="s">
        <v>27</v>
      </c>
      <c r="H9" s="10">
        <f>BY_Demands_Drivers!K49</f>
        <v>2020</v>
      </c>
      <c r="I9" s="103">
        <f>BY_Demands_Drivers!N49</f>
        <v>1.1579618834846301</v>
      </c>
    </row>
    <row r="10" spans="2:41" ht="15.75" customHeight="1" x14ac:dyDescent="0.3">
      <c r="B10" t="s">
        <v>195</v>
      </c>
      <c r="C10">
        <v>2021</v>
      </c>
      <c r="D10" s="17">
        <f>BY_Demands_Drivers!$F$18*I10</f>
        <v>2.144677474336206</v>
      </c>
      <c r="E10" s="17">
        <f>BY_Demands_Drivers!$G$18*I10</f>
        <v>3.2170162115043093</v>
      </c>
      <c r="F10" t="s">
        <v>27</v>
      </c>
      <c r="H10" s="10">
        <f>BY_Demands_Drivers!K50</f>
        <v>2021</v>
      </c>
      <c r="I10" s="103">
        <f>BY_Demands_Drivers!N50</f>
        <v>1.1468430893963402</v>
      </c>
    </row>
    <row r="11" spans="2:41" ht="15.75" customHeight="1" x14ac:dyDescent="0.3">
      <c r="B11" t="s">
        <v>195</v>
      </c>
      <c r="C11">
        <v>2022</v>
      </c>
      <c r="D11" s="17">
        <f>BY_Demands_Drivers!$F$18*I11</f>
        <v>2.1238845450824835</v>
      </c>
      <c r="E11" s="17">
        <f>BY_Demands_Drivers!$G$18*I11</f>
        <v>3.1858268176237257</v>
      </c>
      <c r="F11" t="s">
        <v>27</v>
      </c>
      <c r="H11" s="10">
        <f>BY_Demands_Drivers!K51</f>
        <v>2022</v>
      </c>
      <c r="I11" s="103">
        <f>BY_Demands_Drivers!N51</f>
        <v>1.13572429530805</v>
      </c>
    </row>
    <row r="12" spans="2:41" ht="15.75" customHeight="1" x14ac:dyDescent="0.3">
      <c r="B12" t="s">
        <v>195</v>
      </c>
      <c r="C12">
        <v>2023</v>
      </c>
      <c r="D12" s="17">
        <f>BY_Demands_Drivers!$F$18*I12</f>
        <v>2.1030916158287614</v>
      </c>
      <c r="E12" s="17">
        <f>BY_Demands_Drivers!$G$18*I12</f>
        <v>3.154637423743142</v>
      </c>
      <c r="F12" t="s">
        <v>27</v>
      </c>
      <c r="H12" s="10">
        <f>BY_Demands_Drivers!K52</f>
        <v>2023</v>
      </c>
      <c r="I12" s="103">
        <f>BY_Demands_Drivers!N52</f>
        <v>1.1246055012197598</v>
      </c>
    </row>
    <row r="13" spans="2:41" ht="15.75" customHeight="1" x14ac:dyDescent="0.3">
      <c r="B13" t="s">
        <v>195</v>
      </c>
      <c r="C13">
        <v>2024</v>
      </c>
      <c r="D13" s="17">
        <f>BY_Demands_Drivers!$F$18*I13</f>
        <v>2.0822986865750392</v>
      </c>
      <c r="E13" s="17">
        <f>BY_Demands_Drivers!$G$18*I13</f>
        <v>3.1234480298625589</v>
      </c>
      <c r="F13" t="s">
        <v>27</v>
      </c>
      <c r="H13" s="10">
        <f>BY_Demands_Drivers!K53</f>
        <v>2024</v>
      </c>
      <c r="I13" s="103">
        <f>BY_Demands_Drivers!N53</f>
        <v>1.1134867071314698</v>
      </c>
    </row>
    <row r="14" spans="2:41" ht="15.75" customHeight="1" x14ac:dyDescent="0.3">
      <c r="B14" t="s">
        <v>195</v>
      </c>
      <c r="C14">
        <v>2025</v>
      </c>
      <c r="D14" s="17">
        <f>BY_Demands_Drivers!$F$18*I14</f>
        <v>2.0615057573213167</v>
      </c>
      <c r="E14" s="17">
        <f>BY_Demands_Drivers!$G$18*I14</f>
        <v>3.0922586359819753</v>
      </c>
      <c r="F14" t="s">
        <v>27</v>
      </c>
      <c r="H14" s="10">
        <f>BY_Demands_Drivers!K54</f>
        <v>2025</v>
      </c>
      <c r="I14" s="103">
        <f>BY_Demands_Drivers!N54</f>
        <v>1.1023679130431796</v>
      </c>
    </row>
    <row r="15" spans="2:41" ht="15.75" customHeight="1" x14ac:dyDescent="0.3">
      <c r="B15" t="s">
        <v>195</v>
      </c>
      <c r="C15">
        <v>2026</v>
      </c>
      <c r="D15" s="17">
        <f>BY_Demands_Drivers!$F$18*I15</f>
        <v>2.086486913450516</v>
      </c>
      <c r="E15" s="17">
        <f>BY_Demands_Drivers!$G$18*I15</f>
        <v>3.1297303701757739</v>
      </c>
      <c r="F15" t="s">
        <v>27</v>
      </c>
      <c r="H15" s="10">
        <f>BY_Demands_Drivers!K55</f>
        <v>2026</v>
      </c>
      <c r="I15" s="103">
        <f>BY_Demands_Drivers!N55</f>
        <v>1.1157263161666005</v>
      </c>
    </row>
    <row r="16" spans="2:41" ht="15.75" customHeight="1" x14ac:dyDescent="0.3">
      <c r="B16" t="s">
        <v>195</v>
      </c>
      <c r="C16">
        <v>2027</v>
      </c>
      <c r="D16" s="17">
        <f>BY_Demands_Drivers!$F$18*I16</f>
        <v>2.1114680695797152</v>
      </c>
      <c r="E16" s="17">
        <f>BY_Demands_Drivers!$G$18*I16</f>
        <v>3.1672021043695726</v>
      </c>
      <c r="F16" t="s">
        <v>27</v>
      </c>
      <c r="H16" s="10">
        <f>BY_Demands_Drivers!K56</f>
        <v>2027</v>
      </c>
      <c r="I16" s="103">
        <f>BY_Demands_Drivers!N56</f>
        <v>1.1290847192900213</v>
      </c>
    </row>
    <row r="17" spans="2:9" ht="15.75" customHeight="1" x14ac:dyDescent="0.3">
      <c r="B17" t="s">
        <v>195</v>
      </c>
      <c r="C17">
        <v>2028</v>
      </c>
      <c r="D17" s="17">
        <f>BY_Demands_Drivers!$F$18*I17</f>
        <v>2.1364492257089145</v>
      </c>
      <c r="E17" s="17">
        <f>BY_Demands_Drivers!$G$18*I17</f>
        <v>3.2046738385633717</v>
      </c>
      <c r="F17" t="s">
        <v>27</v>
      </c>
      <c r="H17" s="10">
        <f>BY_Demands_Drivers!K57</f>
        <v>2028</v>
      </c>
      <c r="I17" s="103">
        <f>BY_Demands_Drivers!N57</f>
        <v>1.1424431224134421</v>
      </c>
    </row>
    <row r="18" spans="2:9" ht="15.75" customHeight="1" x14ac:dyDescent="0.3">
      <c r="B18" t="s">
        <v>195</v>
      </c>
      <c r="C18">
        <v>2029</v>
      </c>
      <c r="D18" s="17">
        <f>BY_Demands_Drivers!$F$18*I18</f>
        <v>2.1614303818381138</v>
      </c>
      <c r="E18" s="17">
        <f>BY_Demands_Drivers!$G$18*I18</f>
        <v>3.2421455727571704</v>
      </c>
      <c r="F18" t="s">
        <v>27</v>
      </c>
      <c r="H18" s="10">
        <f>BY_Demands_Drivers!K58</f>
        <v>2029</v>
      </c>
      <c r="I18" s="103">
        <f>BY_Demands_Drivers!N58</f>
        <v>1.155801525536863</v>
      </c>
    </row>
    <row r="19" spans="2:9" ht="15.75" customHeight="1" x14ac:dyDescent="0.3">
      <c r="B19" t="s">
        <v>195</v>
      </c>
      <c r="C19">
        <v>2030</v>
      </c>
      <c r="D19" s="17">
        <f>BY_Demands_Drivers!$F$18*I19</f>
        <v>2.1864115379673121</v>
      </c>
      <c r="E19" s="17">
        <f>BY_Demands_Drivers!$G$18*I19</f>
        <v>3.2796173069509686</v>
      </c>
      <c r="F19" t="s">
        <v>27</v>
      </c>
      <c r="H19" s="10">
        <f>BY_Demands_Drivers!K59</f>
        <v>2030</v>
      </c>
      <c r="I19" s="103">
        <f>BY_Demands_Drivers!N59</f>
        <v>1.1691599286602836</v>
      </c>
    </row>
    <row r="20" spans="2:9" ht="15.75" customHeight="1" x14ac:dyDescent="0.3">
      <c r="B20" t="s">
        <v>195</v>
      </c>
      <c r="C20">
        <v>2031</v>
      </c>
      <c r="D20" s="17">
        <f>BY_Demands_Drivers!$F$18*I20</f>
        <v>2.1965873745502096</v>
      </c>
      <c r="E20" s="17">
        <f>BY_Demands_Drivers!$G$18*I20</f>
        <v>3.2948810618253144</v>
      </c>
      <c r="F20" t="s">
        <v>27</v>
      </c>
      <c r="H20" s="10">
        <f>BY_Demands_Drivers!K60</f>
        <v>2031</v>
      </c>
      <c r="I20" s="103">
        <f>BY_Demands_Drivers!N60</f>
        <v>1.1746013472435297</v>
      </c>
    </row>
    <row r="21" spans="2:9" ht="15.75" customHeight="1" x14ac:dyDescent="0.3">
      <c r="B21" t="s">
        <v>195</v>
      </c>
      <c r="C21">
        <v>2032</v>
      </c>
      <c r="D21" s="17">
        <f>BY_Demands_Drivers!$F$18*I21</f>
        <v>2.206763211133107</v>
      </c>
      <c r="E21" s="17">
        <f>BY_Demands_Drivers!$G$18*I21</f>
        <v>3.3101448166996605</v>
      </c>
      <c r="F21" t="s">
        <v>27</v>
      </c>
      <c r="H21" s="10">
        <f>BY_Demands_Drivers!K61</f>
        <v>2032</v>
      </c>
      <c r="I21" s="103">
        <f>BY_Demands_Drivers!N61</f>
        <v>1.1800427658267758</v>
      </c>
    </row>
    <row r="22" spans="2:9" ht="15.75" customHeight="1" x14ac:dyDescent="0.3">
      <c r="B22" t="s">
        <v>195</v>
      </c>
      <c r="C22">
        <v>2033</v>
      </c>
      <c r="D22" s="17">
        <f>BY_Demands_Drivers!$F$18*I22</f>
        <v>2.2169390477160045</v>
      </c>
      <c r="E22" s="17">
        <f>BY_Demands_Drivers!$G$18*I22</f>
        <v>3.3254085715740067</v>
      </c>
      <c r="F22" t="s">
        <v>27</v>
      </c>
      <c r="H22" s="10">
        <f>BY_Demands_Drivers!K62</f>
        <v>2033</v>
      </c>
      <c r="I22" s="103">
        <f>BY_Demands_Drivers!N62</f>
        <v>1.1854841844100219</v>
      </c>
    </row>
    <row r="23" spans="2:9" ht="15.75" customHeight="1" x14ac:dyDescent="0.3">
      <c r="B23" t="s">
        <v>195</v>
      </c>
      <c r="C23">
        <v>2034</v>
      </c>
      <c r="D23" s="17">
        <f>BY_Demands_Drivers!$F$18*I23</f>
        <v>2.2271148842989019</v>
      </c>
      <c r="E23" s="17">
        <f>BY_Demands_Drivers!$G$18*I23</f>
        <v>3.3406723264483529</v>
      </c>
      <c r="F23" t="s">
        <v>27</v>
      </c>
      <c r="H23" s="10">
        <f>BY_Demands_Drivers!K63</f>
        <v>2034</v>
      </c>
      <c r="I23" s="103">
        <f>BY_Demands_Drivers!N63</f>
        <v>1.190925602993268</v>
      </c>
    </row>
    <row r="24" spans="2:9" ht="15.75" customHeight="1" x14ac:dyDescent="0.3">
      <c r="B24" t="s">
        <v>195</v>
      </c>
      <c r="C24">
        <v>2035</v>
      </c>
      <c r="D24" s="17">
        <f>BY_Demands_Drivers!$F$18*I24</f>
        <v>2.2372907208817989</v>
      </c>
      <c r="E24" s="17">
        <f>BY_Demands_Drivers!$G$18*I24</f>
        <v>3.3559360813226982</v>
      </c>
      <c r="F24" t="s">
        <v>27</v>
      </c>
      <c r="H24" s="10">
        <f>BY_Demands_Drivers!K64</f>
        <v>2035</v>
      </c>
      <c r="I24" s="103">
        <f>BY_Demands_Drivers!N64</f>
        <v>1.1963670215765139</v>
      </c>
    </row>
    <row r="25" spans="2:9" ht="15.75" customHeight="1" x14ac:dyDescent="0.3">
      <c r="B25" t="s">
        <v>195</v>
      </c>
      <c r="C25">
        <v>2036</v>
      </c>
      <c r="D25" s="17">
        <f>BY_Demands_Drivers!$F$18*I25</f>
        <v>2.2412765419166654</v>
      </c>
      <c r="E25" s="17">
        <f>BY_Demands_Drivers!$G$18*I25</f>
        <v>3.361914812874998</v>
      </c>
      <c r="F25" t="s">
        <v>27</v>
      </c>
      <c r="H25" s="10">
        <f>BY_Demands_Drivers!K65</f>
        <v>2036</v>
      </c>
      <c r="I25" s="103">
        <f>BY_Demands_Drivers!N65</f>
        <v>1.1984983962769555</v>
      </c>
    </row>
    <row r="26" spans="2:9" ht="15.75" customHeight="1" x14ac:dyDescent="0.3">
      <c r="B26" t="s">
        <v>195</v>
      </c>
      <c r="C26">
        <v>2037</v>
      </c>
      <c r="D26" s="17">
        <f>BY_Demands_Drivers!$F$18*I26</f>
        <v>2.2452623629515318</v>
      </c>
      <c r="E26" s="17">
        <f>BY_Demands_Drivers!$G$18*I26</f>
        <v>3.3678935444272975</v>
      </c>
      <c r="F26" t="s">
        <v>27</v>
      </c>
      <c r="H26" s="10">
        <f>BY_Demands_Drivers!K66</f>
        <v>2037</v>
      </c>
      <c r="I26" s="103">
        <f>BY_Demands_Drivers!N66</f>
        <v>1.200629770977397</v>
      </c>
    </row>
    <row r="27" spans="2:9" ht="15.75" customHeight="1" x14ac:dyDescent="0.3">
      <c r="B27" t="s">
        <v>195</v>
      </c>
      <c r="C27">
        <v>2038</v>
      </c>
      <c r="D27" s="17">
        <f>BY_Demands_Drivers!$F$18*I27</f>
        <v>2.2492481839863983</v>
      </c>
      <c r="E27" s="17">
        <f>BY_Demands_Drivers!$G$18*I27</f>
        <v>3.3738722759795974</v>
      </c>
      <c r="F27" t="s">
        <v>27</v>
      </c>
      <c r="H27" s="10">
        <f>BY_Demands_Drivers!K67</f>
        <v>2038</v>
      </c>
      <c r="I27" s="103">
        <f>BY_Demands_Drivers!N67</f>
        <v>1.2027611456778387</v>
      </c>
    </row>
    <row r="28" spans="2:9" ht="15.75" customHeight="1" x14ac:dyDescent="0.3">
      <c r="B28" t="s">
        <v>195</v>
      </c>
      <c r="C28">
        <v>2039</v>
      </c>
      <c r="D28" s="17">
        <f>BY_Demands_Drivers!$F$18*I28</f>
        <v>2.2532340050212647</v>
      </c>
      <c r="E28" s="17">
        <f>BY_Demands_Drivers!$G$18*I28</f>
        <v>3.3798510075318973</v>
      </c>
      <c r="F28" t="s">
        <v>27</v>
      </c>
      <c r="H28" s="10">
        <f>BY_Demands_Drivers!K68</f>
        <v>2039</v>
      </c>
      <c r="I28" s="103">
        <f>BY_Demands_Drivers!N68</f>
        <v>1.2048925203782803</v>
      </c>
    </row>
    <row r="29" spans="2:9" ht="15.75" customHeight="1" x14ac:dyDescent="0.3">
      <c r="B29" t="s">
        <v>195</v>
      </c>
      <c r="C29">
        <v>2040</v>
      </c>
      <c r="D29" s="17">
        <f>BY_Demands_Drivers!$F$18*I29</f>
        <v>2.2572198260561307</v>
      </c>
      <c r="E29" s="17">
        <f>BY_Demands_Drivers!$G$18*I29</f>
        <v>3.3858297390841958</v>
      </c>
      <c r="F29" t="s">
        <v>27</v>
      </c>
      <c r="H29" s="10">
        <f>BY_Demands_Drivers!K69</f>
        <v>2040</v>
      </c>
      <c r="I29" s="103">
        <f>BY_Demands_Drivers!N69</f>
        <v>1.2070238950787215</v>
      </c>
    </row>
    <row r="30" spans="2:9" ht="15.75" customHeight="1" x14ac:dyDescent="0.3">
      <c r="B30" t="s">
        <v>195</v>
      </c>
      <c r="C30">
        <v>2041</v>
      </c>
      <c r="D30" s="17">
        <f>BY_Demands_Drivers!$F$18*I30</f>
        <v>2.2727112568663363</v>
      </c>
      <c r="E30" s="17">
        <f>BY_Demands_Drivers!$G$18*I30</f>
        <v>3.4090668852995041</v>
      </c>
      <c r="F30" t="s">
        <v>27</v>
      </c>
      <c r="H30" s="10">
        <f>BY_Demands_Drivers!K70</f>
        <v>2041</v>
      </c>
      <c r="I30" s="103">
        <f>BY_Demands_Drivers!N70</f>
        <v>1.2153077701984734</v>
      </c>
    </row>
    <row r="31" spans="2:9" ht="15.75" customHeight="1" x14ac:dyDescent="0.3">
      <c r="B31" t="s">
        <v>195</v>
      </c>
      <c r="C31">
        <v>2042</v>
      </c>
      <c r="D31" s="17">
        <f>BY_Demands_Drivers!$F$18*I31</f>
        <v>2.288202687676542</v>
      </c>
      <c r="E31" s="17">
        <f>BY_Demands_Drivers!$G$18*I31</f>
        <v>3.4323040315148128</v>
      </c>
      <c r="F31" t="s">
        <v>27</v>
      </c>
      <c r="H31" s="10">
        <f>BY_Demands_Drivers!K71</f>
        <v>2042</v>
      </c>
      <c r="I31" s="103">
        <f>BY_Demands_Drivers!N71</f>
        <v>1.2235916453182252</v>
      </c>
    </row>
    <row r="32" spans="2:9" ht="15.75" customHeight="1" x14ac:dyDescent="0.3">
      <c r="B32" t="s">
        <v>195</v>
      </c>
      <c r="C32">
        <v>2043</v>
      </c>
      <c r="D32" s="17">
        <f>BY_Demands_Drivers!$F$18*I32</f>
        <v>2.3036941184867472</v>
      </c>
      <c r="E32" s="17">
        <f>BY_Demands_Drivers!$G$18*I32</f>
        <v>3.455541177730121</v>
      </c>
      <c r="F32" t="s">
        <v>27</v>
      </c>
      <c r="H32" s="10">
        <f>BY_Demands_Drivers!K72</f>
        <v>2043</v>
      </c>
      <c r="I32" s="103">
        <f>BY_Demands_Drivers!N72</f>
        <v>1.231875520437977</v>
      </c>
    </row>
    <row r="33" spans="2:9" ht="15.75" customHeight="1" x14ac:dyDescent="0.3">
      <c r="B33" t="s">
        <v>195</v>
      </c>
      <c r="C33">
        <v>2044</v>
      </c>
      <c r="D33" s="17">
        <f>BY_Demands_Drivers!$F$18*I33</f>
        <v>2.3191855492969529</v>
      </c>
      <c r="E33" s="17">
        <f>BY_Demands_Drivers!$G$18*I33</f>
        <v>3.4787783239454297</v>
      </c>
      <c r="F33" t="s">
        <v>27</v>
      </c>
      <c r="H33" s="10">
        <f>BY_Demands_Drivers!K73</f>
        <v>2044</v>
      </c>
      <c r="I33" s="103">
        <f>BY_Demands_Drivers!N73</f>
        <v>1.2401593955577288</v>
      </c>
    </row>
    <row r="34" spans="2:9" ht="15.75" customHeight="1" x14ac:dyDescent="0.3">
      <c r="B34" t="s">
        <v>195</v>
      </c>
      <c r="C34">
        <v>2045</v>
      </c>
      <c r="D34" s="17">
        <f>BY_Demands_Drivers!$F$18*I34</f>
        <v>2.3346769801071585</v>
      </c>
      <c r="E34" s="17">
        <f>BY_Demands_Drivers!$G$18*I34</f>
        <v>3.502015470160738</v>
      </c>
      <c r="F34" t="s">
        <v>27</v>
      </c>
      <c r="H34" s="10">
        <f>BY_Demands_Drivers!K74</f>
        <v>2045</v>
      </c>
      <c r="I34" s="103">
        <f>BY_Demands_Drivers!N74</f>
        <v>1.2484432706774806</v>
      </c>
    </row>
    <row r="35" spans="2:9" ht="15.75" customHeight="1" x14ac:dyDescent="0.3">
      <c r="B35" t="s">
        <v>195</v>
      </c>
      <c r="C35">
        <v>2046</v>
      </c>
      <c r="D35" s="17">
        <f>BY_Demands_Drivers!$F$18*I35</f>
        <v>2.3740940566378623</v>
      </c>
      <c r="E35" s="17">
        <f>BY_Demands_Drivers!$G$18*I35</f>
        <v>3.5611410849567933</v>
      </c>
      <c r="F35" t="s">
        <v>27</v>
      </c>
      <c r="H35" s="10">
        <f>BY_Demands_Drivers!K75</f>
        <v>2046</v>
      </c>
      <c r="I35" s="103">
        <f>BY_Demands_Drivers!N75</f>
        <v>1.2695211261426411</v>
      </c>
    </row>
    <row r="36" spans="2:9" x14ac:dyDescent="0.3">
      <c r="B36" t="s">
        <v>195</v>
      </c>
      <c r="C36">
        <v>2047</v>
      </c>
      <c r="D36" s="17">
        <f>BY_Demands_Drivers!$F$18*I36</f>
        <v>2.4135111331685657</v>
      </c>
      <c r="E36" s="17">
        <f>BY_Demands_Drivers!$G$18*I36</f>
        <v>3.6202666997528485</v>
      </c>
      <c r="F36" t="s">
        <v>27</v>
      </c>
      <c r="H36" s="10">
        <f>BY_Demands_Drivers!K76</f>
        <v>2047</v>
      </c>
      <c r="I36" s="103">
        <f>BY_Demands_Drivers!N76</f>
        <v>1.2905989816078016</v>
      </c>
    </row>
    <row r="37" spans="2:9" x14ac:dyDescent="0.3">
      <c r="B37" t="s">
        <v>195</v>
      </c>
      <c r="C37">
        <v>2048</v>
      </c>
      <c r="D37" s="17">
        <f>BY_Demands_Drivers!$F$18*I37</f>
        <v>2.4529282096992691</v>
      </c>
      <c r="E37" s="17">
        <f>BY_Demands_Drivers!$G$18*I37</f>
        <v>3.6793923145489038</v>
      </c>
      <c r="F37" t="s">
        <v>27</v>
      </c>
      <c r="H37" s="10">
        <f>BY_Demands_Drivers!K77</f>
        <v>2048</v>
      </c>
      <c r="I37" s="103">
        <f>BY_Demands_Drivers!N77</f>
        <v>1.3116768370729621</v>
      </c>
    </row>
    <row r="38" spans="2:9" x14ac:dyDescent="0.3">
      <c r="B38" t="s">
        <v>195</v>
      </c>
      <c r="C38">
        <v>2049</v>
      </c>
      <c r="D38" s="17">
        <f>BY_Demands_Drivers!$F$18*I38</f>
        <v>2.4923452862299733</v>
      </c>
      <c r="E38" s="17">
        <f>BY_Demands_Drivers!$G$18*I38</f>
        <v>3.73851792934496</v>
      </c>
      <c r="F38" t="s">
        <v>27</v>
      </c>
      <c r="H38" s="10">
        <f>BY_Demands_Drivers!K78</f>
        <v>2049</v>
      </c>
      <c r="I38" s="103">
        <f>BY_Demands_Drivers!N78</f>
        <v>1.3327546925381228</v>
      </c>
    </row>
    <row r="39" spans="2:9" x14ac:dyDescent="0.3">
      <c r="B39" s="15" t="s">
        <v>195</v>
      </c>
      <c r="C39" s="15">
        <v>2050</v>
      </c>
      <c r="D39" s="17">
        <f>BY_Demands_Drivers!$F$18*I39</f>
        <v>2.5317623627606762</v>
      </c>
      <c r="E39" s="17">
        <f>BY_Demands_Drivers!$G$18*I39</f>
        <v>3.7976435441410143</v>
      </c>
      <c r="F39" s="15" t="s">
        <v>27</v>
      </c>
      <c r="H39" s="10">
        <f>BY_Demands_Drivers!K79</f>
        <v>2050</v>
      </c>
      <c r="I39" s="103">
        <f>BY_Demands_Drivers!N79</f>
        <v>1.3538325480032831</v>
      </c>
    </row>
    <row r="40" spans="2:9" x14ac:dyDescent="0.3">
      <c r="B40" s="15" t="s">
        <v>195</v>
      </c>
      <c r="C40">
        <v>2015</v>
      </c>
      <c r="D40" s="40">
        <f>BY_Demands_Drivers!$F$19*I4</f>
        <v>0.3522469160669422</v>
      </c>
      <c r="E40" s="40">
        <f>BY_Demands_Drivers!$G$19*I4</f>
        <v>0.52837037410041388</v>
      </c>
      <c r="F40" s="15" t="s">
        <v>28</v>
      </c>
    </row>
    <row r="41" spans="2:9" x14ac:dyDescent="0.3">
      <c r="B41" s="15" t="s">
        <v>195</v>
      </c>
      <c r="C41">
        <v>2016</v>
      </c>
      <c r="D41" s="40">
        <f>BY_Demands_Drivers!$F$19*I5</f>
        <v>0.34873568587481973</v>
      </c>
      <c r="E41" s="40">
        <f>BY_Demands_Drivers!$G$19*I5</f>
        <v>0.5231035288122301</v>
      </c>
      <c r="F41" s="15" t="s">
        <v>28</v>
      </c>
    </row>
    <row r="42" spans="2:9" x14ac:dyDescent="0.3">
      <c r="B42" s="15" t="s">
        <v>195</v>
      </c>
      <c r="C42">
        <v>2017</v>
      </c>
      <c r="D42" s="40">
        <f>BY_Demands_Drivers!$F$19*I6</f>
        <v>0.34522445568269733</v>
      </c>
      <c r="E42" s="40">
        <f>BY_Demands_Drivers!$G$19*I6</f>
        <v>0.51783668352404655</v>
      </c>
      <c r="F42" s="15" t="s">
        <v>28</v>
      </c>
    </row>
    <row r="43" spans="2:9" x14ac:dyDescent="0.3">
      <c r="B43" s="15" t="s">
        <v>195</v>
      </c>
      <c r="C43">
        <v>2018</v>
      </c>
      <c r="D43" s="40">
        <f>BY_Demands_Drivers!$F$19*I7</f>
        <v>0.34171322549057487</v>
      </c>
      <c r="E43" s="40">
        <f>BY_Demands_Drivers!$G$19*I7</f>
        <v>0.51256983823586288</v>
      </c>
      <c r="F43" s="15" t="s">
        <v>28</v>
      </c>
    </row>
    <row r="44" spans="2:9" x14ac:dyDescent="0.3">
      <c r="B44" s="15" t="s">
        <v>195</v>
      </c>
      <c r="C44">
        <v>2019</v>
      </c>
      <c r="D44" s="40">
        <f>BY_Demands_Drivers!$F$19*I8</f>
        <v>0.33820199529845246</v>
      </c>
      <c r="E44" s="40">
        <f>BY_Demands_Drivers!$G$19*I8</f>
        <v>0.50730299294767922</v>
      </c>
      <c r="F44" s="15" t="s">
        <v>28</v>
      </c>
    </row>
    <row r="45" spans="2:9" x14ac:dyDescent="0.3">
      <c r="B45" s="15" t="s">
        <v>195</v>
      </c>
      <c r="C45">
        <v>2020</v>
      </c>
      <c r="D45" s="40">
        <f>BY_Demands_Drivers!$F$19*I9</f>
        <v>0.33469076510633</v>
      </c>
      <c r="E45" s="40">
        <f>BY_Demands_Drivers!$G$19*I9</f>
        <v>0.50203614765949556</v>
      </c>
      <c r="F45" s="15" t="s">
        <v>28</v>
      </c>
    </row>
    <row r="46" spans="2:9" x14ac:dyDescent="0.3">
      <c r="B46" s="15" t="s">
        <v>195</v>
      </c>
      <c r="C46">
        <v>2021</v>
      </c>
      <c r="D46" s="40">
        <f>BY_Demands_Drivers!$F$19*I10</f>
        <v>0.33147705163825719</v>
      </c>
      <c r="E46" s="40">
        <f>BY_Demands_Drivers!$G$19*I10</f>
        <v>0.49721557745738637</v>
      </c>
      <c r="F46" s="15" t="s">
        <v>28</v>
      </c>
    </row>
    <row r="47" spans="2:9" x14ac:dyDescent="0.3">
      <c r="B47" s="15" t="s">
        <v>195</v>
      </c>
      <c r="C47">
        <v>2022</v>
      </c>
      <c r="D47" s="40">
        <f>BY_Demands_Drivers!$F$19*I11</f>
        <v>0.32826333817018433</v>
      </c>
      <c r="E47" s="40">
        <f>BY_Demands_Drivers!$G$19*I11</f>
        <v>0.49239500725527702</v>
      </c>
      <c r="F47" s="15" t="s">
        <v>28</v>
      </c>
    </row>
    <row r="48" spans="2:9" x14ac:dyDescent="0.3">
      <c r="B48" s="15" t="s">
        <v>195</v>
      </c>
      <c r="C48">
        <v>2023</v>
      </c>
      <c r="D48" s="40">
        <f>BY_Demands_Drivers!$F$19*I12</f>
        <v>0.32504962470211146</v>
      </c>
      <c r="E48" s="40">
        <f>BY_Demands_Drivers!$G$19*I12</f>
        <v>0.48757443705316772</v>
      </c>
      <c r="F48" s="15" t="s">
        <v>28</v>
      </c>
    </row>
    <row r="49" spans="2:6" x14ac:dyDescent="0.3">
      <c r="B49" s="15" t="s">
        <v>195</v>
      </c>
      <c r="C49">
        <v>2024</v>
      </c>
      <c r="D49" s="40">
        <f>BY_Demands_Drivers!$F$19*I13</f>
        <v>0.32183591123403865</v>
      </c>
      <c r="E49" s="40">
        <f>BY_Demands_Drivers!$G$19*I13</f>
        <v>0.48275386685105853</v>
      </c>
      <c r="F49" s="15" t="s">
        <v>28</v>
      </c>
    </row>
    <row r="50" spans="2:6" x14ac:dyDescent="0.3">
      <c r="B50" s="15" t="s">
        <v>195</v>
      </c>
      <c r="C50">
        <v>2025</v>
      </c>
      <c r="D50" s="40">
        <f>BY_Demands_Drivers!$F$19*I14</f>
        <v>0.31862219776596579</v>
      </c>
      <c r="E50" s="40">
        <f>BY_Demands_Drivers!$G$19*I14</f>
        <v>0.47793329664894918</v>
      </c>
      <c r="F50" s="15" t="s">
        <v>28</v>
      </c>
    </row>
    <row r="51" spans="2:6" x14ac:dyDescent="0.3">
      <c r="B51" s="15" t="s">
        <v>195</v>
      </c>
      <c r="C51">
        <v>2026</v>
      </c>
      <c r="D51" s="40">
        <f>BY_Demands_Drivers!$F$19*I15</f>
        <v>0.32248323518502331</v>
      </c>
      <c r="E51" s="40">
        <f>BY_Demands_Drivers!$G$19*I15</f>
        <v>0.48372485277753552</v>
      </c>
      <c r="F51" s="15" t="s">
        <v>28</v>
      </c>
    </row>
    <row r="52" spans="2:6" x14ac:dyDescent="0.3">
      <c r="B52" s="15" t="s">
        <v>195</v>
      </c>
      <c r="C52">
        <v>2027</v>
      </c>
      <c r="D52" s="40">
        <f>BY_Demands_Drivers!$F$19*I16</f>
        <v>0.32634427260408089</v>
      </c>
      <c r="E52" s="40">
        <f>BY_Demands_Drivers!$G$19*I16</f>
        <v>0.48951640890612186</v>
      </c>
      <c r="F52" s="15" t="s">
        <v>28</v>
      </c>
    </row>
    <row r="53" spans="2:6" x14ac:dyDescent="0.3">
      <c r="B53" s="15" t="s">
        <v>195</v>
      </c>
      <c r="C53">
        <v>2028</v>
      </c>
      <c r="D53" s="40">
        <f>BY_Demands_Drivers!$F$19*I17</f>
        <v>0.33020531002313841</v>
      </c>
      <c r="E53" s="40">
        <f>BY_Demands_Drivers!$G$19*I17</f>
        <v>0.4953079650347082</v>
      </c>
      <c r="F53" s="15" t="s">
        <v>28</v>
      </c>
    </row>
    <row r="54" spans="2:6" x14ac:dyDescent="0.3">
      <c r="B54" s="15" t="s">
        <v>195</v>
      </c>
      <c r="C54">
        <v>2029</v>
      </c>
      <c r="D54" s="40">
        <f>BY_Demands_Drivers!$F$19*I18</f>
        <v>0.33406634744219599</v>
      </c>
      <c r="E54" s="40">
        <f>BY_Demands_Drivers!$G$19*I18</f>
        <v>0.50109952116329448</v>
      </c>
      <c r="F54" s="15" t="s">
        <v>28</v>
      </c>
    </row>
    <row r="55" spans="2:6" x14ac:dyDescent="0.3">
      <c r="B55" s="15" t="s">
        <v>195</v>
      </c>
      <c r="C55">
        <v>2030</v>
      </c>
      <c r="D55" s="40">
        <f>BY_Demands_Drivers!$F$19*I19</f>
        <v>0.33792738486125345</v>
      </c>
      <c r="E55" s="40">
        <f>BY_Demands_Drivers!$G$19*I19</f>
        <v>0.50689107729188077</v>
      </c>
      <c r="F55" s="15" t="s">
        <v>28</v>
      </c>
    </row>
    <row r="56" spans="2:6" x14ac:dyDescent="0.3">
      <c r="B56" s="15" t="s">
        <v>195</v>
      </c>
      <c r="C56">
        <v>2031</v>
      </c>
      <c r="D56" s="40">
        <f>BY_Demands_Drivers!$F$19*I20</f>
        <v>0.33950014176704207</v>
      </c>
      <c r="E56" s="40">
        <f>BY_Demands_Drivers!$G$19*I20</f>
        <v>0.50925021265056369</v>
      </c>
      <c r="F56" s="15" t="s">
        <v>28</v>
      </c>
    </row>
    <row r="57" spans="2:6" x14ac:dyDescent="0.3">
      <c r="B57" s="15" t="s">
        <v>195</v>
      </c>
      <c r="C57">
        <v>2032</v>
      </c>
      <c r="D57" s="40">
        <f>BY_Demands_Drivers!$F$19*I21</f>
        <v>0.34107289867283069</v>
      </c>
      <c r="E57" s="40">
        <f>BY_Demands_Drivers!$G$19*I21</f>
        <v>0.51160934800924662</v>
      </c>
      <c r="F57" s="15" t="s">
        <v>28</v>
      </c>
    </row>
    <row r="58" spans="2:6" x14ac:dyDescent="0.3">
      <c r="B58" s="15" t="s">
        <v>195</v>
      </c>
      <c r="C58">
        <v>2033</v>
      </c>
      <c r="D58" s="40">
        <f>BY_Demands_Drivers!$F$19*I22</f>
        <v>0.34264565557861931</v>
      </c>
      <c r="E58" s="40">
        <f>BY_Demands_Drivers!$G$19*I22</f>
        <v>0.51396848336792944</v>
      </c>
      <c r="F58" s="15" t="s">
        <v>28</v>
      </c>
    </row>
    <row r="59" spans="2:6" x14ac:dyDescent="0.3">
      <c r="B59" s="15" t="s">
        <v>195</v>
      </c>
      <c r="C59">
        <v>2034</v>
      </c>
      <c r="D59" s="40">
        <f>BY_Demands_Drivers!$F$19*I23</f>
        <v>0.34421841248440788</v>
      </c>
      <c r="E59" s="40">
        <f>BY_Demands_Drivers!$G$19*I23</f>
        <v>0.51632761872661237</v>
      </c>
      <c r="F59" s="15" t="s">
        <v>28</v>
      </c>
    </row>
    <row r="60" spans="2:6" x14ac:dyDescent="0.3">
      <c r="B60" s="15" t="s">
        <v>195</v>
      </c>
      <c r="C60">
        <v>2035</v>
      </c>
      <c r="D60" s="40">
        <f>BY_Demands_Drivers!$F$19*I24</f>
        <v>0.34579116939019644</v>
      </c>
      <c r="E60" s="40">
        <f>BY_Demands_Drivers!$G$19*I24</f>
        <v>0.51868675408529519</v>
      </c>
      <c r="F60" s="15" t="s">
        <v>28</v>
      </c>
    </row>
    <row r="61" spans="2:6" x14ac:dyDescent="0.3">
      <c r="B61" s="15" t="s">
        <v>195</v>
      </c>
      <c r="C61">
        <v>2036</v>
      </c>
      <c r="D61" s="40">
        <f>BY_Demands_Drivers!$F$19*I25</f>
        <v>0.346407209900159</v>
      </c>
      <c r="E61" s="40">
        <f>BY_Demands_Drivers!$G$19*I25</f>
        <v>0.51961081485023908</v>
      </c>
      <c r="F61" s="15" t="s">
        <v>28</v>
      </c>
    </row>
    <row r="62" spans="2:6" x14ac:dyDescent="0.3">
      <c r="B62" s="15" t="s">
        <v>195</v>
      </c>
      <c r="C62">
        <v>2037</v>
      </c>
      <c r="D62" s="40">
        <f>BY_Demands_Drivers!$F$19*I26</f>
        <v>0.34702325041012155</v>
      </c>
      <c r="E62" s="40">
        <f>BY_Demands_Drivers!$G$19*I26</f>
        <v>0.52053487561518286</v>
      </c>
      <c r="F62" s="15" t="s">
        <v>28</v>
      </c>
    </row>
    <row r="63" spans="2:6" x14ac:dyDescent="0.3">
      <c r="B63" s="15" t="s">
        <v>195</v>
      </c>
      <c r="C63">
        <v>2038</v>
      </c>
      <c r="D63" s="40">
        <f>BY_Demands_Drivers!$F$19*I27</f>
        <v>0.34763929092008411</v>
      </c>
      <c r="E63" s="40">
        <f>BY_Demands_Drivers!$G$19*I27</f>
        <v>0.52145893638012675</v>
      </c>
      <c r="F63" s="15" t="s">
        <v>28</v>
      </c>
    </row>
    <row r="64" spans="2:6" x14ac:dyDescent="0.3">
      <c r="B64" s="15" t="s">
        <v>195</v>
      </c>
      <c r="C64">
        <v>2039</v>
      </c>
      <c r="D64" s="40">
        <f>BY_Demands_Drivers!$F$19*I28</f>
        <v>0.34825533143004667</v>
      </c>
      <c r="E64" s="40">
        <f>BY_Demands_Drivers!$G$19*I28</f>
        <v>0.52238299714507064</v>
      </c>
      <c r="F64" s="15" t="s">
        <v>28</v>
      </c>
    </row>
    <row r="65" spans="2:6" x14ac:dyDescent="0.3">
      <c r="B65" s="15" t="s">
        <v>195</v>
      </c>
      <c r="C65">
        <v>2040</v>
      </c>
      <c r="D65" s="40">
        <f>BY_Demands_Drivers!$F$19*I29</f>
        <v>0.34887137194000911</v>
      </c>
      <c r="E65" s="40">
        <f>BY_Demands_Drivers!$G$19*I29</f>
        <v>0.52330705791001431</v>
      </c>
      <c r="F65" s="15" t="s">
        <v>28</v>
      </c>
    </row>
    <row r="66" spans="2:6" x14ac:dyDescent="0.3">
      <c r="B66" s="15" t="s">
        <v>195</v>
      </c>
      <c r="C66">
        <v>2041</v>
      </c>
      <c r="D66" s="40">
        <f>BY_Demands_Drivers!$F$19*I30</f>
        <v>0.35126569643498445</v>
      </c>
      <c r="E66" s="40">
        <f>BY_Demands_Drivers!$G$19*I30</f>
        <v>0.52689854465247732</v>
      </c>
      <c r="F66" s="15" t="s">
        <v>28</v>
      </c>
    </row>
    <row r="67" spans="2:6" x14ac:dyDescent="0.3">
      <c r="B67" s="15" t="s">
        <v>195</v>
      </c>
      <c r="C67">
        <v>2042</v>
      </c>
      <c r="D67" s="40">
        <f>BY_Demands_Drivers!$F$19*I31</f>
        <v>0.3536600209299598</v>
      </c>
      <c r="E67" s="40">
        <f>BY_Demands_Drivers!$G$19*I31</f>
        <v>0.53049003139494033</v>
      </c>
      <c r="F67" s="15" t="s">
        <v>28</v>
      </c>
    </row>
    <row r="68" spans="2:6" x14ac:dyDescent="0.3">
      <c r="B68" s="15" t="s">
        <v>195</v>
      </c>
      <c r="C68">
        <v>2043</v>
      </c>
      <c r="D68" s="40">
        <f>BY_Demands_Drivers!$F$19*I32</f>
        <v>0.35605434542493514</v>
      </c>
      <c r="E68" s="40">
        <f>BY_Demands_Drivers!$G$19*I32</f>
        <v>0.53408151813740334</v>
      </c>
      <c r="F68" s="15" t="s">
        <v>28</v>
      </c>
    </row>
    <row r="69" spans="2:6" x14ac:dyDescent="0.3">
      <c r="B69" s="15" t="s">
        <v>195</v>
      </c>
      <c r="C69">
        <v>2044</v>
      </c>
      <c r="D69" s="40">
        <f>BY_Demands_Drivers!$F$19*I33</f>
        <v>0.35844866991991048</v>
      </c>
      <c r="E69" s="40">
        <f>BY_Demands_Drivers!$G$19*I33</f>
        <v>0.53767300487986625</v>
      </c>
      <c r="F69" s="15" t="s">
        <v>28</v>
      </c>
    </row>
    <row r="70" spans="2:6" x14ac:dyDescent="0.3">
      <c r="B70" s="15" t="s">
        <v>195</v>
      </c>
      <c r="C70">
        <v>2045</v>
      </c>
      <c r="D70" s="40">
        <f>BY_Demands_Drivers!$F$19*I34</f>
        <v>0.36084299441488582</v>
      </c>
      <c r="E70" s="40">
        <f>BY_Demands_Drivers!$G$19*I34</f>
        <v>0.54126449162232926</v>
      </c>
      <c r="F70" s="15" t="s">
        <v>28</v>
      </c>
    </row>
    <row r="71" spans="2:6" x14ac:dyDescent="0.3">
      <c r="B71" s="15" t="s">
        <v>195</v>
      </c>
      <c r="C71">
        <v>2046</v>
      </c>
      <c r="D71" s="40">
        <f>BY_Demands_Drivers!$F$19*I35</f>
        <v>0.36693521875581669</v>
      </c>
      <c r="E71" s="40">
        <f>BY_Demands_Drivers!$G$19*I35</f>
        <v>0.55040282813372565</v>
      </c>
      <c r="F71" s="15" t="s">
        <v>28</v>
      </c>
    </row>
    <row r="72" spans="2:6" x14ac:dyDescent="0.3">
      <c r="B72" s="15" t="s">
        <v>195</v>
      </c>
      <c r="C72">
        <v>2047</v>
      </c>
      <c r="D72" s="40">
        <f>BY_Demands_Drivers!$F$19*I36</f>
        <v>0.37302744309674751</v>
      </c>
      <c r="E72" s="40">
        <f>BY_Demands_Drivers!$G$19*I36</f>
        <v>0.55954116464512194</v>
      </c>
      <c r="F72" s="15" t="s">
        <v>28</v>
      </c>
    </row>
    <row r="73" spans="2:6" x14ac:dyDescent="0.3">
      <c r="B73" s="15" t="s">
        <v>195</v>
      </c>
      <c r="C73">
        <v>2048</v>
      </c>
      <c r="D73" s="40">
        <f>BY_Demands_Drivers!$F$19*I37</f>
        <v>0.37911966743767839</v>
      </c>
      <c r="E73" s="40">
        <f>BY_Demands_Drivers!$G$19*I37</f>
        <v>0.56867950115651822</v>
      </c>
      <c r="F73" s="15" t="s">
        <v>28</v>
      </c>
    </row>
    <row r="74" spans="2:6" x14ac:dyDescent="0.3">
      <c r="B74" s="15" t="s">
        <v>195</v>
      </c>
      <c r="C74">
        <v>2049</v>
      </c>
      <c r="D74" s="40">
        <f>BY_Demands_Drivers!$F$19*I38</f>
        <v>0.38521189177860932</v>
      </c>
      <c r="E74" s="40">
        <f>BY_Demands_Drivers!$G$19*I38</f>
        <v>0.57781783766791461</v>
      </c>
      <c r="F74" s="15" t="s">
        <v>28</v>
      </c>
    </row>
    <row r="75" spans="2:6" x14ac:dyDescent="0.3">
      <c r="B75" s="15" t="s">
        <v>195</v>
      </c>
      <c r="C75" s="15">
        <v>2050</v>
      </c>
      <c r="D75" s="40">
        <f>BY_Demands_Drivers!$F$19*I39</f>
        <v>0.39130411611954008</v>
      </c>
      <c r="E75" s="40">
        <f>BY_Demands_Drivers!$G$19*I39</f>
        <v>0.58695617417931079</v>
      </c>
      <c r="F75" s="15" t="s">
        <v>28</v>
      </c>
    </row>
    <row r="76" spans="2:6" x14ac:dyDescent="0.3">
      <c r="B76" s="15" t="s">
        <v>195</v>
      </c>
      <c r="C76">
        <v>2015</v>
      </c>
      <c r="D76" s="40">
        <f>BY_Demands_Drivers!$F$20*I4</f>
        <v>0.495975390307344</v>
      </c>
      <c r="E76" s="40">
        <f>BY_Demands_Drivers!$G$20*I4</f>
        <v>0.74396308546101531</v>
      </c>
      <c r="F76" s="15" t="s">
        <v>29</v>
      </c>
    </row>
    <row r="77" spans="2:6" x14ac:dyDescent="0.3">
      <c r="B77" s="15" t="s">
        <v>195</v>
      </c>
      <c r="C77">
        <v>2016</v>
      </c>
      <c r="D77" s="40">
        <f>BY_Demands_Drivers!$F$20*I5</f>
        <v>0.49103146124632729</v>
      </c>
      <c r="E77" s="40">
        <f>BY_Demands_Drivers!$G$20*I5</f>
        <v>0.73654719186949036</v>
      </c>
      <c r="F77" s="15" t="s">
        <v>29</v>
      </c>
    </row>
    <row r="78" spans="2:6" x14ac:dyDescent="0.3">
      <c r="B78" s="15" t="s">
        <v>195</v>
      </c>
      <c r="C78">
        <v>2017</v>
      </c>
      <c r="D78" s="40">
        <f>BY_Demands_Drivers!$F$20*I6</f>
        <v>0.48608753218531064</v>
      </c>
      <c r="E78" s="40">
        <f>BY_Demands_Drivers!$G$20*I6</f>
        <v>0.72913129827796541</v>
      </c>
      <c r="F78" s="15" t="s">
        <v>29</v>
      </c>
    </row>
    <row r="79" spans="2:6" x14ac:dyDescent="0.3">
      <c r="B79" s="15" t="s">
        <v>195</v>
      </c>
      <c r="C79">
        <v>2018</v>
      </c>
      <c r="D79" s="40">
        <f>BY_Demands_Drivers!$F$20*I7</f>
        <v>0.48114360312429394</v>
      </c>
      <c r="E79" s="40">
        <f>BY_Demands_Drivers!$G$20*I7</f>
        <v>0.72171540468644035</v>
      </c>
      <c r="F79" s="15" t="s">
        <v>29</v>
      </c>
    </row>
    <row r="80" spans="2:6" x14ac:dyDescent="0.3">
      <c r="B80" s="15" t="s">
        <v>195</v>
      </c>
      <c r="C80">
        <v>2019</v>
      </c>
      <c r="D80" s="40">
        <f>BY_Demands_Drivers!$F$20*I8</f>
        <v>0.47619967406327735</v>
      </c>
      <c r="E80" s="40">
        <f>BY_Demands_Drivers!$G$20*I8</f>
        <v>0.71429951109491541</v>
      </c>
      <c r="F80" s="15" t="s">
        <v>29</v>
      </c>
    </row>
    <row r="81" spans="2:6" x14ac:dyDescent="0.3">
      <c r="B81" s="15" t="s">
        <v>195</v>
      </c>
      <c r="C81">
        <v>2020</v>
      </c>
      <c r="D81" s="40">
        <f>BY_Demands_Drivers!$F$20*I9</f>
        <v>0.47125574500226064</v>
      </c>
      <c r="E81" s="40">
        <f>BY_Demands_Drivers!$G$20*I9</f>
        <v>0.70688361750339035</v>
      </c>
      <c r="F81" s="15" t="s">
        <v>29</v>
      </c>
    </row>
    <row r="82" spans="2:6" x14ac:dyDescent="0.3">
      <c r="B82" s="15" t="s">
        <v>195</v>
      </c>
      <c r="C82">
        <v>2021</v>
      </c>
      <c r="D82" s="40">
        <f>BY_Demands_Drivers!$F$20*I10</f>
        <v>0.46673072939826182</v>
      </c>
      <c r="E82" s="40">
        <f>BY_Demands_Drivers!$G$20*I10</f>
        <v>0.70009609409739215</v>
      </c>
      <c r="F82" s="15" t="s">
        <v>29</v>
      </c>
    </row>
    <row r="83" spans="2:6" x14ac:dyDescent="0.3">
      <c r="B83" s="15" t="s">
        <v>195</v>
      </c>
      <c r="C83">
        <v>2022</v>
      </c>
      <c r="D83" s="40">
        <f>BY_Demands_Drivers!$F$20*I11</f>
        <v>0.4622057137942629</v>
      </c>
      <c r="E83" s="40">
        <f>BY_Demands_Drivers!$G$20*I11</f>
        <v>0.69330857069139384</v>
      </c>
      <c r="F83" s="15" t="s">
        <v>29</v>
      </c>
    </row>
    <row r="84" spans="2:6" x14ac:dyDescent="0.3">
      <c r="B84" s="15" t="s">
        <v>195</v>
      </c>
      <c r="C84">
        <v>2023</v>
      </c>
      <c r="D84" s="40">
        <f>BY_Demands_Drivers!$F$20*I12</f>
        <v>0.45768069819026397</v>
      </c>
      <c r="E84" s="40">
        <f>BY_Demands_Drivers!$G$20*I12</f>
        <v>0.68652104728539542</v>
      </c>
      <c r="F84" s="15" t="s">
        <v>29</v>
      </c>
    </row>
    <row r="85" spans="2:6" x14ac:dyDescent="0.3">
      <c r="B85" s="15" t="s">
        <v>195</v>
      </c>
      <c r="C85">
        <v>2024</v>
      </c>
      <c r="D85" s="40">
        <f>BY_Demands_Drivers!$F$20*I13</f>
        <v>0.45315568258626515</v>
      </c>
      <c r="E85" s="40">
        <f>BY_Demands_Drivers!$G$20*I13</f>
        <v>0.67973352387939723</v>
      </c>
      <c r="F85" s="15" t="s">
        <v>29</v>
      </c>
    </row>
    <row r="86" spans="2:6" x14ac:dyDescent="0.3">
      <c r="B86" s="15" t="s">
        <v>195</v>
      </c>
      <c r="C86">
        <v>2025</v>
      </c>
      <c r="D86" s="40">
        <f>BY_Demands_Drivers!$F$20*I14</f>
        <v>0.44863066698226622</v>
      </c>
      <c r="E86" s="40">
        <f>BY_Demands_Drivers!$G$20*I14</f>
        <v>0.67294600047339881</v>
      </c>
      <c r="F86" s="15" t="s">
        <v>29</v>
      </c>
    </row>
    <row r="87" spans="2:6" x14ac:dyDescent="0.3">
      <c r="B87" s="15" t="s">
        <v>195</v>
      </c>
      <c r="C87">
        <v>2026</v>
      </c>
      <c r="D87" s="40">
        <f>BY_Demands_Drivers!$F$20*I15</f>
        <v>0.45406713627003253</v>
      </c>
      <c r="E87" s="40">
        <f>BY_Demands_Drivers!$G$20*I15</f>
        <v>0.68110070440504822</v>
      </c>
      <c r="F87" s="15" t="s">
        <v>29</v>
      </c>
    </row>
    <row r="88" spans="2:6" x14ac:dyDescent="0.3">
      <c r="B88" s="15" t="s">
        <v>195</v>
      </c>
      <c r="C88">
        <v>2027</v>
      </c>
      <c r="D88" s="40">
        <f>BY_Demands_Drivers!$F$20*I16</f>
        <v>0.45950360555779884</v>
      </c>
      <c r="E88" s="40">
        <f>BY_Demands_Drivers!$G$20*I16</f>
        <v>0.68925540833669774</v>
      </c>
      <c r="F88" s="15" t="s">
        <v>29</v>
      </c>
    </row>
    <row r="89" spans="2:6" x14ac:dyDescent="0.3">
      <c r="B89" s="15" t="s">
        <v>195</v>
      </c>
      <c r="C89">
        <v>2028</v>
      </c>
      <c r="D89" s="40">
        <f>BY_Demands_Drivers!$F$20*I17</f>
        <v>0.46494007484556515</v>
      </c>
      <c r="E89" s="40">
        <f>BY_Demands_Drivers!$G$20*I17</f>
        <v>0.69741011226834715</v>
      </c>
      <c r="F89" s="15" t="s">
        <v>29</v>
      </c>
    </row>
    <row r="90" spans="2:6" x14ac:dyDescent="0.3">
      <c r="B90" s="15" t="s">
        <v>195</v>
      </c>
      <c r="C90">
        <v>2029</v>
      </c>
      <c r="D90" s="40">
        <f>BY_Demands_Drivers!$F$20*I18</f>
        <v>0.47037654413333146</v>
      </c>
      <c r="E90" s="40">
        <f>BY_Demands_Drivers!$G$20*I18</f>
        <v>0.70556481619999667</v>
      </c>
      <c r="F90" s="15" t="s">
        <v>29</v>
      </c>
    </row>
    <row r="91" spans="2:6" x14ac:dyDescent="0.3">
      <c r="B91" s="15" t="s">
        <v>195</v>
      </c>
      <c r="C91">
        <v>2030</v>
      </c>
      <c r="D91" s="40">
        <f>BY_Demands_Drivers!$F$20*I19</f>
        <v>0.47581301342109766</v>
      </c>
      <c r="E91" s="40">
        <f>BY_Demands_Drivers!$G$20*I19</f>
        <v>0.71371952013164597</v>
      </c>
      <c r="F91" s="15" t="s">
        <v>29</v>
      </c>
    </row>
    <row r="92" spans="2:6" x14ac:dyDescent="0.3">
      <c r="B92" s="15" t="s">
        <v>195</v>
      </c>
      <c r="C92">
        <v>2031</v>
      </c>
      <c r="D92" s="40">
        <f>BY_Demands_Drivers!$F$20*I20</f>
        <v>0.47802750752914214</v>
      </c>
      <c r="E92" s="40">
        <f>BY_Demands_Drivers!$G$20*I20</f>
        <v>0.7170412612937126</v>
      </c>
      <c r="F92" s="15" t="s">
        <v>29</v>
      </c>
    </row>
    <row r="93" spans="2:6" x14ac:dyDescent="0.3">
      <c r="B93" s="15" t="s">
        <v>195</v>
      </c>
      <c r="C93">
        <v>2032</v>
      </c>
      <c r="D93" s="40">
        <f>BY_Demands_Drivers!$F$20*I21</f>
        <v>0.48024200163718661</v>
      </c>
      <c r="E93" s="40">
        <f>BY_Demands_Drivers!$G$20*I21</f>
        <v>0.72036300245577933</v>
      </c>
      <c r="F93" s="15" t="s">
        <v>29</v>
      </c>
    </row>
    <row r="94" spans="2:6" x14ac:dyDescent="0.3">
      <c r="B94" s="15" t="s">
        <v>195</v>
      </c>
      <c r="C94">
        <v>2033</v>
      </c>
      <c r="D94" s="40">
        <f>BY_Demands_Drivers!$F$20*I22</f>
        <v>0.48245649574523108</v>
      </c>
      <c r="E94" s="40">
        <f>BY_Demands_Drivers!$G$20*I22</f>
        <v>0.72368474361784607</v>
      </c>
      <c r="F94" s="15" t="s">
        <v>29</v>
      </c>
    </row>
    <row r="95" spans="2:6" x14ac:dyDescent="0.3">
      <c r="B95" s="15" t="s">
        <v>195</v>
      </c>
      <c r="C95">
        <v>2034</v>
      </c>
      <c r="D95" s="40">
        <f>BY_Demands_Drivers!$F$20*I23</f>
        <v>0.48467098985327556</v>
      </c>
      <c r="E95" s="40">
        <f>BY_Demands_Drivers!$G$20*I23</f>
        <v>0.7270064847799127</v>
      </c>
      <c r="F95" s="15" t="s">
        <v>29</v>
      </c>
    </row>
    <row r="96" spans="2:6" x14ac:dyDescent="0.3">
      <c r="B96" s="15" t="s">
        <v>195</v>
      </c>
      <c r="C96">
        <v>2035</v>
      </c>
      <c r="D96" s="40">
        <f>BY_Demands_Drivers!$F$20*I24</f>
        <v>0.48688548396131992</v>
      </c>
      <c r="E96" s="40">
        <f>BY_Demands_Drivers!$G$20*I24</f>
        <v>0.73032822594197933</v>
      </c>
      <c r="F96" s="15" t="s">
        <v>29</v>
      </c>
    </row>
    <row r="97" spans="2:6" x14ac:dyDescent="0.3">
      <c r="B97" s="15" t="s">
        <v>195</v>
      </c>
      <c r="C97">
        <v>2036</v>
      </c>
      <c r="D97" s="40">
        <f>BY_Demands_Drivers!$F$20*I25</f>
        <v>0.4877528895181531</v>
      </c>
      <c r="E97" s="40">
        <f>BY_Demands_Drivers!$G$20*I25</f>
        <v>0.73162933427722909</v>
      </c>
      <c r="F97" s="15" t="s">
        <v>29</v>
      </c>
    </row>
    <row r="98" spans="2:6" x14ac:dyDescent="0.3">
      <c r="B98" s="15" t="s">
        <v>195</v>
      </c>
      <c r="C98">
        <v>2037</v>
      </c>
      <c r="D98" s="40">
        <f>BY_Demands_Drivers!$F$20*I26</f>
        <v>0.48862029507498622</v>
      </c>
      <c r="E98" s="40">
        <f>BY_Demands_Drivers!$G$20*I26</f>
        <v>0.73293044261247875</v>
      </c>
      <c r="F98" s="15" t="s">
        <v>29</v>
      </c>
    </row>
    <row r="99" spans="2:6" x14ac:dyDescent="0.3">
      <c r="B99" s="15" t="s">
        <v>195</v>
      </c>
      <c r="C99">
        <v>2038</v>
      </c>
      <c r="D99" s="40">
        <f>BY_Demands_Drivers!$F$20*I27</f>
        <v>0.4894877006318194</v>
      </c>
      <c r="E99" s="40">
        <f>BY_Demands_Drivers!$G$20*I27</f>
        <v>0.73423155094772852</v>
      </c>
      <c r="F99" s="15" t="s">
        <v>29</v>
      </c>
    </row>
    <row r="100" spans="2:6" x14ac:dyDescent="0.3">
      <c r="B100" s="15" t="s">
        <v>195</v>
      </c>
      <c r="C100">
        <v>2039</v>
      </c>
      <c r="D100" s="40">
        <f>BY_Demands_Drivers!$F$20*I28</f>
        <v>0.49035510618865263</v>
      </c>
      <c r="E100" s="40">
        <f>BY_Demands_Drivers!$G$20*I28</f>
        <v>0.7355326592829784</v>
      </c>
      <c r="F100" s="15" t="s">
        <v>29</v>
      </c>
    </row>
    <row r="101" spans="2:6" x14ac:dyDescent="0.3">
      <c r="B101" s="15" t="s">
        <v>195</v>
      </c>
      <c r="C101">
        <v>2040</v>
      </c>
      <c r="D101" s="40">
        <f>BY_Demands_Drivers!$F$20*I29</f>
        <v>0.49122251174548565</v>
      </c>
      <c r="E101" s="40">
        <f>BY_Demands_Drivers!$G$20*I29</f>
        <v>0.73683376761822783</v>
      </c>
      <c r="F101" s="15" t="s">
        <v>29</v>
      </c>
    </row>
    <row r="102" spans="2:6" x14ac:dyDescent="0.3">
      <c r="B102" s="15" t="s">
        <v>195</v>
      </c>
      <c r="C102">
        <v>2041</v>
      </c>
      <c r="D102" s="40">
        <f>BY_Demands_Drivers!$F$20*I30</f>
        <v>0.4945938003835163</v>
      </c>
      <c r="E102" s="40">
        <f>BY_Demands_Drivers!$G$20*I30</f>
        <v>0.74189070057527384</v>
      </c>
      <c r="F102" s="15" t="s">
        <v>29</v>
      </c>
    </row>
    <row r="103" spans="2:6" x14ac:dyDescent="0.3">
      <c r="B103" s="15" t="s">
        <v>195</v>
      </c>
      <c r="C103">
        <v>2042</v>
      </c>
      <c r="D103" s="40">
        <f>BY_Demands_Drivers!$F$20*I31</f>
        <v>0.49796508902154701</v>
      </c>
      <c r="E103" s="40">
        <f>BY_Demands_Drivers!$G$20*I31</f>
        <v>0.74694763353231985</v>
      </c>
      <c r="F103" s="15" t="s">
        <v>29</v>
      </c>
    </row>
    <row r="104" spans="2:6" x14ac:dyDescent="0.3">
      <c r="B104" s="15" t="s">
        <v>195</v>
      </c>
      <c r="C104">
        <v>2043</v>
      </c>
      <c r="D104" s="40">
        <f>BY_Demands_Drivers!$F$20*I32</f>
        <v>0.50133637765957773</v>
      </c>
      <c r="E104" s="40">
        <f>BY_Demands_Drivers!$G$20*I32</f>
        <v>0.75200456648936587</v>
      </c>
      <c r="F104" s="15" t="s">
        <v>29</v>
      </c>
    </row>
    <row r="105" spans="2:6" x14ac:dyDescent="0.3">
      <c r="B105" s="15" t="s">
        <v>195</v>
      </c>
      <c r="C105">
        <v>2044</v>
      </c>
      <c r="D105" s="40">
        <f>BY_Demands_Drivers!$F$20*I33</f>
        <v>0.50470766629760833</v>
      </c>
      <c r="E105" s="40">
        <f>BY_Demands_Drivers!$G$20*I33</f>
        <v>0.75706149944641188</v>
      </c>
      <c r="F105" s="15" t="s">
        <v>29</v>
      </c>
    </row>
    <row r="106" spans="2:6" x14ac:dyDescent="0.3">
      <c r="B106" s="15" t="s">
        <v>195</v>
      </c>
      <c r="C106">
        <v>2045</v>
      </c>
      <c r="D106" s="40">
        <f>BY_Demands_Drivers!$F$20*I34</f>
        <v>0.50807895493563904</v>
      </c>
      <c r="E106" s="40">
        <f>BY_Demands_Drivers!$G$20*I34</f>
        <v>0.76211843240345789</v>
      </c>
      <c r="F106" s="15" t="s">
        <v>29</v>
      </c>
    </row>
    <row r="107" spans="2:6" x14ac:dyDescent="0.3">
      <c r="B107" s="15" t="s">
        <v>195</v>
      </c>
      <c r="C107">
        <v>2046</v>
      </c>
      <c r="D107" s="40">
        <f>BY_Demands_Drivers!$F$20*I35</f>
        <v>0.51665700972479389</v>
      </c>
      <c r="E107" s="40">
        <f>BY_Demands_Drivers!$G$20*I35</f>
        <v>0.77498551458719023</v>
      </c>
      <c r="F107" s="15" t="s">
        <v>29</v>
      </c>
    </row>
    <row r="108" spans="2:6" x14ac:dyDescent="0.3">
      <c r="B108" s="15" t="s">
        <v>195</v>
      </c>
      <c r="C108">
        <v>2047</v>
      </c>
      <c r="D108" s="40">
        <f>BY_Demands_Drivers!$F$20*I36</f>
        <v>0.52523506451394886</v>
      </c>
      <c r="E108" s="40">
        <f>BY_Demands_Drivers!$G$20*I36</f>
        <v>0.78785259677092268</v>
      </c>
      <c r="F108" s="15" t="s">
        <v>29</v>
      </c>
    </row>
    <row r="109" spans="2:6" x14ac:dyDescent="0.3">
      <c r="B109" s="15" t="s">
        <v>195</v>
      </c>
      <c r="C109">
        <v>2048</v>
      </c>
      <c r="D109" s="40">
        <f>BY_Demands_Drivers!$F$20*I37</f>
        <v>0.53381311930310382</v>
      </c>
      <c r="E109" s="40">
        <f>BY_Demands_Drivers!$G$20*I37</f>
        <v>0.80071967895465501</v>
      </c>
      <c r="F109" s="15" t="s">
        <v>29</v>
      </c>
    </row>
    <row r="110" spans="2:6" x14ac:dyDescent="0.3">
      <c r="B110" s="15" t="s">
        <v>195</v>
      </c>
      <c r="C110">
        <v>2049</v>
      </c>
      <c r="D110" s="40">
        <f>BY_Demands_Drivers!$F$20*I38</f>
        <v>0.54239117409225879</v>
      </c>
      <c r="E110" s="40">
        <f>BY_Demands_Drivers!$G$20*I38</f>
        <v>0.81358676113838757</v>
      </c>
      <c r="F110" s="15" t="s">
        <v>29</v>
      </c>
    </row>
    <row r="111" spans="2:6" x14ac:dyDescent="0.3">
      <c r="B111" s="15" t="s">
        <v>195</v>
      </c>
      <c r="C111" s="15">
        <v>2050</v>
      </c>
      <c r="D111" s="40">
        <f>BY_Demands_Drivers!$F$20*I39</f>
        <v>0.55096922888141364</v>
      </c>
      <c r="E111" s="40">
        <f>BY_Demands_Drivers!$G$20*I39</f>
        <v>0.8264538433221198</v>
      </c>
      <c r="F111" s="15" t="s">
        <v>29</v>
      </c>
    </row>
    <row r="112" spans="2:6" x14ac:dyDescent="0.3">
      <c r="B112" s="15" t="s">
        <v>195</v>
      </c>
      <c r="C112">
        <v>2015</v>
      </c>
      <c r="D112" s="40">
        <f>BY_Demands_Drivers!$F$21*I4</f>
        <v>0.15693435073555967</v>
      </c>
      <c r="E112" s="40">
        <f>BY_Demands_Drivers!$G$21*I4</f>
        <v>0.23540152610334009</v>
      </c>
      <c r="F112" s="15" t="s">
        <v>30</v>
      </c>
    </row>
    <row r="113" spans="2:6" x14ac:dyDescent="0.3">
      <c r="B113" s="15" t="s">
        <v>195</v>
      </c>
      <c r="C113">
        <v>2016</v>
      </c>
      <c r="D113" s="40">
        <f>BY_Demands_Drivers!$F$21*I5</f>
        <v>0.15537001445509921</v>
      </c>
      <c r="E113" s="40">
        <f>BY_Demands_Drivers!$G$21*I5</f>
        <v>0.23305502168264938</v>
      </c>
      <c r="F113" s="15" t="s">
        <v>30</v>
      </c>
    </row>
    <row r="114" spans="2:6" x14ac:dyDescent="0.3">
      <c r="B114" s="15" t="s">
        <v>195</v>
      </c>
      <c r="C114">
        <v>2017</v>
      </c>
      <c r="D114" s="40">
        <f>BY_Demands_Drivers!$F$21*I6</f>
        <v>0.15380567817463878</v>
      </c>
      <c r="E114" s="40">
        <f>BY_Demands_Drivers!$G$21*I6</f>
        <v>0.23070851726195871</v>
      </c>
      <c r="F114" s="15" t="s">
        <v>30</v>
      </c>
    </row>
    <row r="115" spans="2:6" x14ac:dyDescent="0.3">
      <c r="B115" s="15" t="s">
        <v>195</v>
      </c>
      <c r="C115">
        <v>2018</v>
      </c>
      <c r="D115" s="40">
        <f>BY_Demands_Drivers!$F$21*I7</f>
        <v>0.15224134189417829</v>
      </c>
      <c r="E115" s="40">
        <f>BY_Demands_Drivers!$G$21*I7</f>
        <v>0.228362012841268</v>
      </c>
      <c r="F115" s="15" t="s">
        <v>30</v>
      </c>
    </row>
    <row r="116" spans="2:6" x14ac:dyDescent="0.3">
      <c r="B116" s="15" t="s">
        <v>195</v>
      </c>
      <c r="C116">
        <v>2019</v>
      </c>
      <c r="D116" s="40">
        <f>BY_Demands_Drivers!$F$21*I8</f>
        <v>0.15067700561371786</v>
      </c>
      <c r="E116" s="40">
        <f>BY_Demands_Drivers!$G$21*I8</f>
        <v>0.22601550842057733</v>
      </c>
      <c r="F116" s="15" t="s">
        <v>30</v>
      </c>
    </row>
    <row r="117" spans="2:6" x14ac:dyDescent="0.3">
      <c r="B117" s="15" t="s">
        <v>195</v>
      </c>
      <c r="C117">
        <v>2020</v>
      </c>
      <c r="D117" s="40">
        <f>BY_Demands_Drivers!$F$21*I9</f>
        <v>0.14911266933325737</v>
      </c>
      <c r="E117" s="40">
        <f>BY_Demands_Drivers!$G$21*I9</f>
        <v>0.22366900399988662</v>
      </c>
      <c r="F117" s="15" t="s">
        <v>30</v>
      </c>
    </row>
    <row r="118" spans="2:6" x14ac:dyDescent="0.3">
      <c r="B118" s="15" t="s">
        <v>195</v>
      </c>
      <c r="C118">
        <v>2021</v>
      </c>
      <c r="D118" s="40">
        <f>BY_Demands_Drivers!$F$21*I10</f>
        <v>0.14768088380566943</v>
      </c>
      <c r="E118" s="40">
        <f>BY_Demands_Drivers!$G$21*I10</f>
        <v>0.22152132570850472</v>
      </c>
      <c r="F118" s="15" t="s">
        <v>30</v>
      </c>
    </row>
    <row r="119" spans="2:6" x14ac:dyDescent="0.3">
      <c r="B119" s="15" t="s">
        <v>195</v>
      </c>
      <c r="C119">
        <v>2022</v>
      </c>
      <c r="D119" s="40">
        <f>BY_Demands_Drivers!$F$21*I11</f>
        <v>0.14624909827808147</v>
      </c>
      <c r="E119" s="40">
        <f>BY_Demands_Drivers!$G$21*I11</f>
        <v>0.21937364741712276</v>
      </c>
      <c r="F119" s="15" t="s">
        <v>30</v>
      </c>
    </row>
    <row r="120" spans="2:6" x14ac:dyDescent="0.3">
      <c r="B120" s="15" t="s">
        <v>195</v>
      </c>
      <c r="C120">
        <v>2023</v>
      </c>
      <c r="D120" s="40">
        <f>BY_Demands_Drivers!$F$21*I12</f>
        <v>0.1448173127504935</v>
      </c>
      <c r="E120" s="40">
        <f>BY_Demands_Drivers!$G$21*I12</f>
        <v>0.2172259691257408</v>
      </c>
      <c r="F120" s="15" t="s">
        <v>30</v>
      </c>
    </row>
    <row r="121" spans="2:6" x14ac:dyDescent="0.3">
      <c r="B121" s="15" t="s">
        <v>195</v>
      </c>
      <c r="C121">
        <v>2024</v>
      </c>
      <c r="D121" s="40">
        <f>BY_Demands_Drivers!$F$21*I13</f>
        <v>0.14338552722290557</v>
      </c>
      <c r="E121" s="40">
        <f>BY_Demands_Drivers!$G$21*I13</f>
        <v>0.21507829083435889</v>
      </c>
      <c r="F121" s="15" t="s">
        <v>30</v>
      </c>
    </row>
    <row r="122" spans="2:6" x14ac:dyDescent="0.3">
      <c r="B122" s="15" t="s">
        <v>195</v>
      </c>
      <c r="C122">
        <v>2025</v>
      </c>
      <c r="D122" s="40">
        <f>BY_Demands_Drivers!$F$21*I14</f>
        <v>0.14195374169531763</v>
      </c>
      <c r="E122" s="40">
        <f>BY_Demands_Drivers!$G$21*I14</f>
        <v>0.21293061254297696</v>
      </c>
      <c r="F122" s="15" t="s">
        <v>30</v>
      </c>
    </row>
    <row r="123" spans="2:6" x14ac:dyDescent="0.3">
      <c r="B123" s="15" t="s">
        <v>195</v>
      </c>
      <c r="C123">
        <v>2026</v>
      </c>
      <c r="D123" s="40">
        <f>BY_Demands_Drivers!$F$21*I15</f>
        <v>0.14367392538717524</v>
      </c>
      <c r="E123" s="40">
        <f>BY_Demands_Drivers!$G$21*I15</f>
        <v>0.21551088808076341</v>
      </c>
      <c r="F123" s="15" t="s">
        <v>30</v>
      </c>
    </row>
    <row r="124" spans="2:6" x14ac:dyDescent="0.3">
      <c r="B124" s="15" t="s">
        <v>195</v>
      </c>
      <c r="C124">
        <v>2027</v>
      </c>
      <c r="D124" s="40">
        <f>BY_Demands_Drivers!$F$21*I16</f>
        <v>0.14539410907903288</v>
      </c>
      <c r="E124" s="40">
        <f>BY_Demands_Drivers!$G$21*I16</f>
        <v>0.21809116361854985</v>
      </c>
      <c r="F124" s="15" t="s">
        <v>30</v>
      </c>
    </row>
    <row r="125" spans="2:6" x14ac:dyDescent="0.3">
      <c r="B125" s="15" t="s">
        <v>195</v>
      </c>
      <c r="C125">
        <v>2028</v>
      </c>
      <c r="D125" s="40">
        <f>BY_Demands_Drivers!$F$21*I17</f>
        <v>0.1471142927708905</v>
      </c>
      <c r="E125" s="40">
        <f>BY_Demands_Drivers!$G$21*I17</f>
        <v>0.2206714391563363</v>
      </c>
      <c r="F125" s="15" t="s">
        <v>30</v>
      </c>
    </row>
    <row r="126" spans="2:6" x14ac:dyDescent="0.3">
      <c r="B126" s="15" t="s">
        <v>195</v>
      </c>
      <c r="C126">
        <v>2029</v>
      </c>
      <c r="D126" s="40">
        <f>BY_Demands_Drivers!$F$21*I18</f>
        <v>0.14883447646274814</v>
      </c>
      <c r="E126" s="40">
        <f>BY_Demands_Drivers!$G$21*I18</f>
        <v>0.22325171469412275</v>
      </c>
      <c r="F126" s="15" t="s">
        <v>30</v>
      </c>
    </row>
    <row r="127" spans="2:6" x14ac:dyDescent="0.3">
      <c r="B127" s="15" t="s">
        <v>195</v>
      </c>
      <c r="C127">
        <v>2030</v>
      </c>
      <c r="D127" s="40">
        <f>BY_Demands_Drivers!$F$21*I19</f>
        <v>0.15055466015460572</v>
      </c>
      <c r="E127" s="40">
        <f>BY_Demands_Drivers!$G$21*I19</f>
        <v>0.22583199023190917</v>
      </c>
      <c r="F127" s="15" t="s">
        <v>30</v>
      </c>
    </row>
    <row r="128" spans="2:6" x14ac:dyDescent="0.3">
      <c r="B128" s="15" t="s">
        <v>195</v>
      </c>
      <c r="C128">
        <v>2031</v>
      </c>
      <c r="D128" s="40">
        <f>BY_Demands_Drivers!$F$21*I20</f>
        <v>0.15125536063661618</v>
      </c>
      <c r="E128" s="40">
        <f>BY_Demands_Drivers!$G$21*I20</f>
        <v>0.22688304095492484</v>
      </c>
      <c r="F128" s="15" t="s">
        <v>30</v>
      </c>
    </row>
    <row r="129" spans="2:6" x14ac:dyDescent="0.3">
      <c r="B129" s="15" t="s">
        <v>195</v>
      </c>
      <c r="C129">
        <v>2032</v>
      </c>
      <c r="D129" s="40">
        <f>BY_Demands_Drivers!$F$21*I21</f>
        <v>0.15195606111862664</v>
      </c>
      <c r="E129" s="40">
        <f>BY_Demands_Drivers!$G$21*I21</f>
        <v>0.22793409167794054</v>
      </c>
      <c r="F129" s="15" t="s">
        <v>30</v>
      </c>
    </row>
    <row r="130" spans="2:6" x14ac:dyDescent="0.3">
      <c r="B130" s="15" t="s">
        <v>195</v>
      </c>
      <c r="C130">
        <v>2033</v>
      </c>
      <c r="D130" s="40">
        <f>BY_Demands_Drivers!$F$21*I22</f>
        <v>0.1526567616006371</v>
      </c>
      <c r="E130" s="40">
        <f>BY_Demands_Drivers!$G$21*I22</f>
        <v>0.22898514240095622</v>
      </c>
      <c r="F130" s="15" t="s">
        <v>30</v>
      </c>
    </row>
    <row r="131" spans="2:6" x14ac:dyDescent="0.3">
      <c r="B131" s="15" t="s">
        <v>195</v>
      </c>
      <c r="C131">
        <v>2034</v>
      </c>
      <c r="D131" s="40">
        <f>BY_Demands_Drivers!$F$21*I23</f>
        <v>0.15335746208264756</v>
      </c>
      <c r="E131" s="40">
        <f>BY_Demands_Drivers!$G$21*I23</f>
        <v>0.23003619312397192</v>
      </c>
      <c r="F131" s="15" t="s">
        <v>30</v>
      </c>
    </row>
    <row r="132" spans="2:6" x14ac:dyDescent="0.3">
      <c r="B132" s="15" t="s">
        <v>195</v>
      </c>
      <c r="C132">
        <v>2035</v>
      </c>
      <c r="D132" s="40">
        <f>BY_Demands_Drivers!$F$21*I24</f>
        <v>0.15405816256465799</v>
      </c>
      <c r="E132" s="40">
        <f>BY_Demands_Drivers!$G$21*I24</f>
        <v>0.23108724384698756</v>
      </c>
      <c r="F132" s="15" t="s">
        <v>30</v>
      </c>
    </row>
    <row r="133" spans="2:6" x14ac:dyDescent="0.3">
      <c r="B133" s="15" t="s">
        <v>195</v>
      </c>
      <c r="C133">
        <v>2036</v>
      </c>
      <c r="D133" s="40">
        <f>BY_Demands_Drivers!$F$21*I25</f>
        <v>0.15433262321441257</v>
      </c>
      <c r="E133" s="40">
        <f>BY_Demands_Drivers!$G$21*I25</f>
        <v>0.23149893482161943</v>
      </c>
      <c r="F133" s="15" t="s">
        <v>30</v>
      </c>
    </row>
    <row r="134" spans="2:6" x14ac:dyDescent="0.3">
      <c r="B134" s="15" t="s">
        <v>195</v>
      </c>
      <c r="C134">
        <v>2037</v>
      </c>
      <c r="D134" s="40">
        <f>BY_Demands_Drivers!$F$21*I26</f>
        <v>0.15460708386416713</v>
      </c>
      <c r="E134" s="40">
        <f>BY_Demands_Drivers!$G$21*I26</f>
        <v>0.23191062579625124</v>
      </c>
      <c r="F134" s="15" t="s">
        <v>30</v>
      </c>
    </row>
    <row r="135" spans="2:6" x14ac:dyDescent="0.3">
      <c r="B135" s="15" t="s">
        <v>195</v>
      </c>
      <c r="C135">
        <v>2038</v>
      </c>
      <c r="D135" s="40">
        <f>BY_Demands_Drivers!$F$21*I27</f>
        <v>0.15488154451392169</v>
      </c>
      <c r="E135" s="40">
        <f>BY_Demands_Drivers!$G$21*I27</f>
        <v>0.23232231677088314</v>
      </c>
      <c r="F135" s="15" t="s">
        <v>30</v>
      </c>
    </row>
    <row r="136" spans="2:6" x14ac:dyDescent="0.3">
      <c r="B136" s="15" t="s">
        <v>195</v>
      </c>
      <c r="C136">
        <v>2039</v>
      </c>
      <c r="D136" s="40">
        <f>BY_Demands_Drivers!$F$21*I28</f>
        <v>0.15515600516367628</v>
      </c>
      <c r="E136" s="40">
        <f>BY_Demands_Drivers!$G$21*I28</f>
        <v>0.232734007745515</v>
      </c>
      <c r="F136" s="15" t="s">
        <v>30</v>
      </c>
    </row>
    <row r="137" spans="2:6" x14ac:dyDescent="0.3">
      <c r="B137" s="15" t="s">
        <v>195</v>
      </c>
      <c r="C137">
        <v>2040</v>
      </c>
      <c r="D137" s="40">
        <f>BY_Demands_Drivers!$F$21*I29</f>
        <v>0.15543046581343081</v>
      </c>
      <c r="E137" s="40">
        <f>BY_Demands_Drivers!$G$21*I29</f>
        <v>0.23314569872014679</v>
      </c>
      <c r="F137" s="15" t="s">
        <v>30</v>
      </c>
    </row>
    <row r="138" spans="2:6" x14ac:dyDescent="0.3">
      <c r="B138" s="15" t="s">
        <v>195</v>
      </c>
      <c r="C138">
        <v>2041</v>
      </c>
      <c r="D138" s="40">
        <f>BY_Demands_Drivers!$F$21*I30</f>
        <v>0.15649719413078475</v>
      </c>
      <c r="E138" s="40">
        <f>BY_Demands_Drivers!$G$21*I30</f>
        <v>0.23474579119617769</v>
      </c>
      <c r="F138" s="15" t="s">
        <v>30</v>
      </c>
    </row>
    <row r="139" spans="2:6" x14ac:dyDescent="0.3">
      <c r="B139" s="15" t="s">
        <v>195</v>
      </c>
      <c r="C139">
        <v>2042</v>
      </c>
      <c r="D139" s="40">
        <f>BY_Demands_Drivers!$F$21*I31</f>
        <v>0.15756392244813866</v>
      </c>
      <c r="E139" s="40">
        <f>BY_Demands_Drivers!$G$21*I31</f>
        <v>0.23634588367220857</v>
      </c>
      <c r="F139" s="15" t="s">
        <v>30</v>
      </c>
    </row>
    <row r="140" spans="2:6" x14ac:dyDescent="0.3">
      <c r="B140" s="15" t="s">
        <v>195</v>
      </c>
      <c r="C140">
        <v>2043</v>
      </c>
      <c r="D140" s="40">
        <f>BY_Demands_Drivers!$F$21*I32</f>
        <v>0.1586306507654926</v>
      </c>
      <c r="E140" s="40">
        <f>BY_Demands_Drivers!$G$21*I32</f>
        <v>0.23794597614823948</v>
      </c>
      <c r="F140" s="15" t="s">
        <v>30</v>
      </c>
    </row>
    <row r="141" spans="2:6" x14ac:dyDescent="0.3">
      <c r="B141" s="15" t="s">
        <v>195</v>
      </c>
      <c r="C141">
        <v>2044</v>
      </c>
      <c r="D141" s="40">
        <f>BY_Demands_Drivers!$F$21*I33</f>
        <v>0.15969737908284654</v>
      </c>
      <c r="E141" s="40">
        <f>BY_Demands_Drivers!$G$21*I33</f>
        <v>0.23954606862427039</v>
      </c>
      <c r="F141" s="15" t="s">
        <v>30</v>
      </c>
    </row>
    <row r="142" spans="2:6" x14ac:dyDescent="0.3">
      <c r="B142" s="15" t="s">
        <v>195</v>
      </c>
      <c r="C142">
        <v>2045</v>
      </c>
      <c r="D142" s="40">
        <f>BY_Demands_Drivers!$F$21*I34</f>
        <v>0.16076410740020047</v>
      </c>
      <c r="E142" s="40">
        <f>BY_Demands_Drivers!$G$21*I34</f>
        <v>0.24114616110030129</v>
      </c>
      <c r="F142" s="15" t="s">
        <v>30</v>
      </c>
    </row>
    <row r="143" spans="2:6" x14ac:dyDescent="0.3">
      <c r="B143" s="15" t="s">
        <v>195</v>
      </c>
      <c r="C143">
        <v>2046</v>
      </c>
      <c r="D143" s="40">
        <f>BY_Demands_Drivers!$F$21*I35</f>
        <v>0.16347833775359741</v>
      </c>
      <c r="E143" s="40">
        <f>BY_Demands_Drivers!$G$21*I35</f>
        <v>0.24521750663039671</v>
      </c>
      <c r="F143" s="15" t="s">
        <v>30</v>
      </c>
    </row>
    <row r="144" spans="2:6" x14ac:dyDescent="0.3">
      <c r="B144" s="15" t="s">
        <v>195</v>
      </c>
      <c r="C144">
        <v>2047</v>
      </c>
      <c r="D144" s="40">
        <f>BY_Demands_Drivers!$F$21*I36</f>
        <v>0.16619256810699434</v>
      </c>
      <c r="E144" s="40">
        <f>BY_Demands_Drivers!$G$21*I36</f>
        <v>0.24928885216049212</v>
      </c>
      <c r="F144" s="15" t="s">
        <v>30</v>
      </c>
    </row>
    <row r="145" spans="2:6" x14ac:dyDescent="0.3">
      <c r="B145" s="15" t="s">
        <v>195</v>
      </c>
      <c r="C145">
        <v>2048</v>
      </c>
      <c r="D145" s="40">
        <f>BY_Demands_Drivers!$F$21*I37</f>
        <v>0.16890679846039128</v>
      </c>
      <c r="E145" s="40">
        <f>BY_Demands_Drivers!$G$21*I37</f>
        <v>0.25336019769058754</v>
      </c>
      <c r="F145" s="15" t="s">
        <v>30</v>
      </c>
    </row>
    <row r="146" spans="2:6" x14ac:dyDescent="0.3">
      <c r="B146" s="15" t="s">
        <v>195</v>
      </c>
      <c r="C146">
        <v>2049</v>
      </c>
      <c r="D146" s="40">
        <f>BY_Demands_Drivers!$F$21*I38</f>
        <v>0.17162102881378824</v>
      </c>
      <c r="E146" s="40">
        <f>BY_Demands_Drivers!$G$21*I38</f>
        <v>0.25743154322068301</v>
      </c>
      <c r="F146" s="15" t="s">
        <v>30</v>
      </c>
    </row>
    <row r="147" spans="2:6" x14ac:dyDescent="0.3">
      <c r="B147" s="15" t="s">
        <v>195</v>
      </c>
      <c r="C147" s="15">
        <v>2050</v>
      </c>
      <c r="D147" s="40">
        <f>BY_Demands_Drivers!$F$21*I39</f>
        <v>0.17433525916718515</v>
      </c>
      <c r="E147" s="40">
        <f>BY_Demands_Drivers!$G$21*I39</f>
        <v>0.26150288875077837</v>
      </c>
      <c r="F147" s="15" t="s">
        <v>30</v>
      </c>
    </row>
    <row r="148" spans="2:6" x14ac:dyDescent="0.3">
      <c r="B148" s="15" t="s">
        <v>195</v>
      </c>
      <c r="C148">
        <v>2015</v>
      </c>
      <c r="D148" s="40">
        <f>BY_Demands_Drivers!$F$22*I4</f>
        <v>1.8849481724438704</v>
      </c>
      <c r="E148" s="40">
        <f>BY_Demands_Drivers!$G$22*I4</f>
        <v>2.8274222586657993</v>
      </c>
      <c r="F148" s="15" t="s">
        <v>31</v>
      </c>
    </row>
    <row r="149" spans="2:6" x14ac:dyDescent="0.3">
      <c r="B149" s="15" t="s">
        <v>195</v>
      </c>
      <c r="C149">
        <v>2016</v>
      </c>
      <c r="D149" s="40">
        <f>BY_Demands_Drivers!$F$22*I5</f>
        <v>1.8661588328307077</v>
      </c>
      <c r="E149" s="40">
        <f>BY_Demands_Drivers!$G$22*I5</f>
        <v>2.7992382492460552</v>
      </c>
      <c r="F149" s="15" t="s">
        <v>31</v>
      </c>
    </row>
    <row r="150" spans="2:6" x14ac:dyDescent="0.3">
      <c r="B150" s="15" t="s">
        <v>195</v>
      </c>
      <c r="C150">
        <v>2017</v>
      </c>
      <c r="D150" s="40">
        <f>BY_Demands_Drivers!$F$22*I6</f>
        <v>1.8473694932175453</v>
      </c>
      <c r="E150" s="40">
        <f>BY_Demands_Drivers!$G$22*I6</f>
        <v>2.771054239826312</v>
      </c>
      <c r="F150" s="15" t="s">
        <v>31</v>
      </c>
    </row>
    <row r="151" spans="2:6" x14ac:dyDescent="0.3">
      <c r="B151" s="15" t="s">
        <v>195</v>
      </c>
      <c r="C151">
        <v>2018</v>
      </c>
      <c r="D151" s="40">
        <f>BY_Demands_Drivers!$F$22*I7</f>
        <v>1.8285801536043826</v>
      </c>
      <c r="E151" s="40">
        <f>BY_Demands_Drivers!$G$22*I7</f>
        <v>2.742870230406568</v>
      </c>
      <c r="F151" s="15" t="s">
        <v>31</v>
      </c>
    </row>
    <row r="152" spans="2:6" x14ac:dyDescent="0.3">
      <c r="B152" s="15" t="s">
        <v>195</v>
      </c>
      <c r="C152">
        <v>2019</v>
      </c>
      <c r="D152" s="40">
        <f>BY_Demands_Drivers!$F$22*I8</f>
        <v>1.8097908139912204</v>
      </c>
      <c r="E152" s="40">
        <f>BY_Demands_Drivers!$G$22*I8</f>
        <v>2.7146862209868248</v>
      </c>
      <c r="F152" s="15" t="s">
        <v>31</v>
      </c>
    </row>
    <row r="153" spans="2:6" x14ac:dyDescent="0.3">
      <c r="B153" s="15" t="s">
        <v>195</v>
      </c>
      <c r="C153">
        <v>2020</v>
      </c>
      <c r="D153" s="40">
        <f>BY_Demands_Drivers!$F$22*I9</f>
        <v>1.7910014743780578</v>
      </c>
      <c r="E153" s="40">
        <f>BY_Demands_Drivers!$G$22*I9</f>
        <v>2.6865022115670807</v>
      </c>
      <c r="F153" s="15" t="s">
        <v>31</v>
      </c>
    </row>
    <row r="154" spans="2:6" x14ac:dyDescent="0.3">
      <c r="B154" s="15" t="s">
        <v>195</v>
      </c>
      <c r="C154">
        <v>2021</v>
      </c>
      <c r="D154" s="40">
        <f>BY_Demands_Drivers!$F$22*I10</f>
        <v>1.7738042100384863</v>
      </c>
      <c r="E154" s="40">
        <f>BY_Demands_Drivers!$G$22*I10</f>
        <v>2.6607063150577237</v>
      </c>
      <c r="F154" s="15" t="s">
        <v>31</v>
      </c>
    </row>
    <row r="155" spans="2:6" x14ac:dyDescent="0.3">
      <c r="B155" s="15" t="s">
        <v>195</v>
      </c>
      <c r="C155">
        <v>2022</v>
      </c>
      <c r="D155" s="40">
        <f>BY_Demands_Drivers!$F$22*I11</f>
        <v>1.7566069456989144</v>
      </c>
      <c r="E155" s="40">
        <f>BY_Demands_Drivers!$G$22*I11</f>
        <v>2.6349104185483658</v>
      </c>
      <c r="F155" s="15" t="s">
        <v>31</v>
      </c>
    </row>
    <row r="156" spans="2:6" x14ac:dyDescent="0.3">
      <c r="B156" s="15" t="s">
        <v>195</v>
      </c>
      <c r="C156">
        <v>2023</v>
      </c>
      <c r="D156" s="40">
        <f>BY_Demands_Drivers!$F$22*I12</f>
        <v>1.7394096813593425</v>
      </c>
      <c r="E156" s="40">
        <f>BY_Demands_Drivers!$G$22*I12</f>
        <v>2.609114522039008</v>
      </c>
      <c r="F156" s="15" t="s">
        <v>31</v>
      </c>
    </row>
    <row r="157" spans="2:6" x14ac:dyDescent="0.3">
      <c r="B157" s="15" t="s">
        <v>195</v>
      </c>
      <c r="C157">
        <v>2024</v>
      </c>
      <c r="D157" s="40">
        <f>BY_Demands_Drivers!$F$22*I13</f>
        <v>1.7222124170197708</v>
      </c>
      <c r="E157" s="40">
        <f>BY_Demands_Drivers!$G$22*I13</f>
        <v>2.5833186255296505</v>
      </c>
      <c r="F157" s="15" t="s">
        <v>31</v>
      </c>
    </row>
    <row r="158" spans="2:6" x14ac:dyDescent="0.3">
      <c r="B158" s="15" t="s">
        <v>195</v>
      </c>
      <c r="C158">
        <v>2025</v>
      </c>
      <c r="D158" s="40">
        <f>BY_Demands_Drivers!$F$22*I14</f>
        <v>1.7050151526801989</v>
      </c>
      <c r="E158" s="40">
        <f>BY_Demands_Drivers!$G$22*I14</f>
        <v>2.5575227290202927</v>
      </c>
      <c r="F158" s="15" t="s">
        <v>31</v>
      </c>
    </row>
    <row r="159" spans="2:6" x14ac:dyDescent="0.3">
      <c r="B159" s="15" t="s">
        <v>195</v>
      </c>
      <c r="C159">
        <v>2026</v>
      </c>
      <c r="D159" s="40">
        <f>BY_Demands_Drivers!$F$22*I15</f>
        <v>1.7256763851703276</v>
      </c>
      <c r="E159" s="40">
        <f>BY_Demands_Drivers!$G$22*I15</f>
        <v>2.5885145777554857</v>
      </c>
      <c r="F159" s="15" t="s">
        <v>31</v>
      </c>
    </row>
    <row r="160" spans="2:6" x14ac:dyDescent="0.3">
      <c r="B160" s="15" t="s">
        <v>195</v>
      </c>
      <c r="C160">
        <v>2027</v>
      </c>
      <c r="D160" s="40">
        <f>BY_Demands_Drivers!$F$22*I16</f>
        <v>1.7463376176604561</v>
      </c>
      <c r="E160" s="40">
        <f>BY_Demands_Drivers!$G$22*I16</f>
        <v>2.6195064264906787</v>
      </c>
      <c r="F160" s="15" t="s">
        <v>31</v>
      </c>
    </row>
    <row r="161" spans="2:6" x14ac:dyDescent="0.3">
      <c r="B161" s="15" t="s">
        <v>195</v>
      </c>
      <c r="C161">
        <v>2028</v>
      </c>
      <c r="D161" s="40">
        <f>BY_Demands_Drivers!$F$22*I17</f>
        <v>1.7669988501505849</v>
      </c>
      <c r="E161" s="40">
        <f>BY_Demands_Drivers!$G$22*I17</f>
        <v>2.6504982752258712</v>
      </c>
      <c r="F161" s="15" t="s">
        <v>31</v>
      </c>
    </row>
    <row r="162" spans="2:6" x14ac:dyDescent="0.3">
      <c r="B162" s="15" t="s">
        <v>195</v>
      </c>
      <c r="C162">
        <v>2029</v>
      </c>
      <c r="D162" s="40">
        <f>BY_Demands_Drivers!$F$22*I18</f>
        <v>1.7876600826407134</v>
      </c>
      <c r="E162" s="40">
        <f>BY_Demands_Drivers!$G$22*I18</f>
        <v>2.6814901239610642</v>
      </c>
      <c r="F162" s="15" t="s">
        <v>31</v>
      </c>
    </row>
    <row r="163" spans="2:6" x14ac:dyDescent="0.3">
      <c r="B163" s="15" t="s">
        <v>195</v>
      </c>
      <c r="C163">
        <v>2030</v>
      </c>
      <c r="D163" s="40">
        <f>BY_Demands_Drivers!$F$22*I19</f>
        <v>1.8083213151308417</v>
      </c>
      <c r="E163" s="40">
        <f>BY_Demands_Drivers!$G$22*I19</f>
        <v>2.7124819726962568</v>
      </c>
      <c r="F163" s="15" t="s">
        <v>31</v>
      </c>
    </row>
    <row r="164" spans="2:6" x14ac:dyDescent="0.3">
      <c r="B164" s="15" t="s">
        <v>195</v>
      </c>
      <c r="C164">
        <v>2031</v>
      </c>
      <c r="D164" s="40">
        <f>BY_Demands_Drivers!$F$22*I20</f>
        <v>1.8167374718664804</v>
      </c>
      <c r="E164" s="40">
        <f>BY_Demands_Drivers!$G$22*I20</f>
        <v>2.7251062077997146</v>
      </c>
      <c r="F164" s="15" t="s">
        <v>31</v>
      </c>
    </row>
    <row r="165" spans="2:6" x14ac:dyDescent="0.3">
      <c r="B165" s="15" t="s">
        <v>195</v>
      </c>
      <c r="C165">
        <v>2032</v>
      </c>
      <c r="D165" s="40">
        <f>BY_Demands_Drivers!$F$22*I21</f>
        <v>1.8251536286021188</v>
      </c>
      <c r="E165" s="40">
        <f>BY_Demands_Drivers!$G$22*I21</f>
        <v>2.7377304429031724</v>
      </c>
      <c r="F165" s="15" t="s">
        <v>31</v>
      </c>
    </row>
    <row r="166" spans="2:6" x14ac:dyDescent="0.3">
      <c r="B166" s="15" t="s">
        <v>195</v>
      </c>
      <c r="C166">
        <v>2033</v>
      </c>
      <c r="D166" s="40">
        <f>BY_Demands_Drivers!$F$22*I22</f>
        <v>1.8335697853377575</v>
      </c>
      <c r="E166" s="40">
        <f>BY_Demands_Drivers!$G$22*I22</f>
        <v>2.7503546780066301</v>
      </c>
      <c r="F166" s="15" t="s">
        <v>31</v>
      </c>
    </row>
    <row r="167" spans="2:6" x14ac:dyDescent="0.3">
      <c r="B167" s="15" t="s">
        <v>195</v>
      </c>
      <c r="C167">
        <v>2034</v>
      </c>
      <c r="D167" s="40">
        <f>BY_Demands_Drivers!$F$22*I23</f>
        <v>1.8419859420733962</v>
      </c>
      <c r="E167" s="40">
        <f>BY_Demands_Drivers!$G$22*I23</f>
        <v>2.7629789131100879</v>
      </c>
      <c r="F167" s="15" t="s">
        <v>31</v>
      </c>
    </row>
    <row r="168" spans="2:6" x14ac:dyDescent="0.3">
      <c r="B168" s="15" t="s">
        <v>195</v>
      </c>
      <c r="C168">
        <v>2035</v>
      </c>
      <c r="D168" s="40">
        <f>BY_Demands_Drivers!$F$22*I24</f>
        <v>1.8504020988090344</v>
      </c>
      <c r="E168" s="40">
        <f>BY_Demands_Drivers!$G$22*I24</f>
        <v>2.7756031482135453</v>
      </c>
      <c r="F168" s="15" t="s">
        <v>31</v>
      </c>
    </row>
    <row r="169" spans="2:6" x14ac:dyDescent="0.3">
      <c r="B169" s="15" t="s">
        <v>195</v>
      </c>
      <c r="C169">
        <v>2036</v>
      </c>
      <c r="D169" s="40">
        <f>BY_Demands_Drivers!$F$22*I25</f>
        <v>1.8536986626125473</v>
      </c>
      <c r="E169" s="40">
        <f>BY_Demands_Drivers!$G$22*I25</f>
        <v>2.7805479939188147</v>
      </c>
      <c r="F169" s="15" t="s">
        <v>31</v>
      </c>
    </row>
    <row r="170" spans="2:6" x14ac:dyDescent="0.3">
      <c r="B170" s="15" t="s">
        <v>195</v>
      </c>
      <c r="C170">
        <v>2037</v>
      </c>
      <c r="D170" s="40">
        <f>BY_Demands_Drivers!$F$22*I26</f>
        <v>1.8569952264160599</v>
      </c>
      <c r="E170" s="40">
        <f>BY_Demands_Drivers!$G$22*I26</f>
        <v>2.7854928396240837</v>
      </c>
      <c r="F170" s="15" t="s">
        <v>31</v>
      </c>
    </row>
    <row r="171" spans="2:6" x14ac:dyDescent="0.3">
      <c r="B171" s="15" t="s">
        <v>195</v>
      </c>
      <c r="C171">
        <v>2038</v>
      </c>
      <c r="D171" s="40">
        <f>BY_Demands_Drivers!$F$22*I27</f>
        <v>1.8602917902195728</v>
      </c>
      <c r="E171" s="40">
        <f>BY_Demands_Drivers!$G$22*I27</f>
        <v>2.7904376853293531</v>
      </c>
      <c r="F171" s="15" t="s">
        <v>31</v>
      </c>
    </row>
    <row r="172" spans="2:6" x14ac:dyDescent="0.3">
      <c r="B172" s="15" t="s">
        <v>195</v>
      </c>
      <c r="C172">
        <v>2039</v>
      </c>
      <c r="D172" s="40">
        <f>BY_Demands_Drivers!$F$22*I28</f>
        <v>1.8635883540230858</v>
      </c>
      <c r="E172" s="40">
        <f>BY_Demands_Drivers!$G$22*I28</f>
        <v>2.7953825310346225</v>
      </c>
      <c r="F172" s="15" t="s">
        <v>31</v>
      </c>
    </row>
    <row r="173" spans="2:6" x14ac:dyDescent="0.3">
      <c r="B173" s="15" t="s">
        <v>195</v>
      </c>
      <c r="C173">
        <v>2040</v>
      </c>
      <c r="D173" s="40">
        <f>BY_Demands_Drivers!$F$22*I29</f>
        <v>1.866884917826598</v>
      </c>
      <c r="E173" s="40">
        <f>BY_Demands_Drivers!$G$22*I29</f>
        <v>2.8003273767398911</v>
      </c>
      <c r="F173" s="15" t="s">
        <v>31</v>
      </c>
    </row>
    <row r="174" spans="2:6" x14ac:dyDescent="0.3">
      <c r="B174" s="15" t="s">
        <v>195</v>
      </c>
      <c r="C174">
        <v>2041</v>
      </c>
      <c r="D174" s="40">
        <f>BY_Demands_Drivers!$F$22*I30</f>
        <v>1.8796974574832508</v>
      </c>
      <c r="E174" s="40">
        <f>BY_Demands_Drivers!$G$22*I30</f>
        <v>2.8195461862248701</v>
      </c>
      <c r="F174" s="15" t="s">
        <v>31</v>
      </c>
    </row>
    <row r="175" spans="2:6" x14ac:dyDescent="0.3">
      <c r="B175" s="15" t="s">
        <v>195</v>
      </c>
      <c r="C175">
        <v>2042</v>
      </c>
      <c r="D175" s="40">
        <f>BY_Demands_Drivers!$F$22*I31</f>
        <v>1.8925099971399038</v>
      </c>
      <c r="E175" s="40">
        <f>BY_Demands_Drivers!$G$22*I31</f>
        <v>2.8387649957098495</v>
      </c>
      <c r="F175" s="15" t="s">
        <v>31</v>
      </c>
    </row>
    <row r="176" spans="2:6" x14ac:dyDescent="0.3">
      <c r="B176" s="15" t="s">
        <v>195</v>
      </c>
      <c r="C176">
        <v>2043</v>
      </c>
      <c r="D176" s="40">
        <f>BY_Demands_Drivers!$F$22*I32</f>
        <v>1.9053225367965565</v>
      </c>
      <c r="E176" s="40">
        <f>BY_Demands_Drivers!$G$22*I32</f>
        <v>2.8579838051948285</v>
      </c>
      <c r="F176" s="15" t="s">
        <v>31</v>
      </c>
    </row>
    <row r="177" spans="2:6" x14ac:dyDescent="0.3">
      <c r="B177" s="15" t="s">
        <v>195</v>
      </c>
      <c r="C177">
        <v>2044</v>
      </c>
      <c r="D177" s="40">
        <f>BY_Demands_Drivers!$F$22*I33</f>
        <v>1.9181350764532092</v>
      </c>
      <c r="E177" s="40">
        <f>BY_Demands_Drivers!$G$22*I33</f>
        <v>2.8772026146798075</v>
      </c>
      <c r="F177" s="15" t="s">
        <v>31</v>
      </c>
    </row>
    <row r="178" spans="2:6" x14ac:dyDescent="0.3">
      <c r="B178" s="15" t="s">
        <v>195</v>
      </c>
      <c r="C178">
        <v>2045</v>
      </c>
      <c r="D178" s="40">
        <f>BY_Demands_Drivers!$F$22*I34</f>
        <v>1.9309476161098622</v>
      </c>
      <c r="E178" s="40">
        <f>BY_Demands_Drivers!$G$22*I34</f>
        <v>2.896421424164787</v>
      </c>
      <c r="F178" s="15" t="s">
        <v>31</v>
      </c>
    </row>
    <row r="179" spans="2:6" x14ac:dyDescent="0.3">
      <c r="B179" s="15" t="s">
        <v>195</v>
      </c>
      <c r="C179">
        <v>2046</v>
      </c>
      <c r="D179" s="40">
        <f>BY_Demands_Drivers!$F$22*I35</f>
        <v>1.9635484044028484</v>
      </c>
      <c r="E179" s="40">
        <f>BY_Demands_Drivers!$G$22*I35</f>
        <v>2.9453226066042664</v>
      </c>
      <c r="F179" s="15" t="s">
        <v>31</v>
      </c>
    </row>
    <row r="180" spans="2:6" x14ac:dyDescent="0.3">
      <c r="B180" s="15" t="s">
        <v>195</v>
      </c>
      <c r="C180">
        <v>2047</v>
      </c>
      <c r="D180" s="40">
        <f>BY_Demands_Drivers!$F$22*I36</f>
        <v>1.9961491926958348</v>
      </c>
      <c r="E180" s="40">
        <f>BY_Demands_Drivers!$G$22*I36</f>
        <v>2.9942237890437453</v>
      </c>
      <c r="F180" s="15" t="s">
        <v>31</v>
      </c>
    </row>
    <row r="181" spans="2:6" x14ac:dyDescent="0.3">
      <c r="B181" s="15" t="s">
        <v>195</v>
      </c>
      <c r="C181">
        <v>2048</v>
      </c>
      <c r="D181" s="40">
        <f>BY_Demands_Drivers!$F$22*I37</f>
        <v>2.0287499809888208</v>
      </c>
      <c r="E181" s="40">
        <f>BY_Demands_Drivers!$G$22*I37</f>
        <v>3.0431249714832247</v>
      </c>
      <c r="F181" s="15" t="s">
        <v>31</v>
      </c>
    </row>
    <row r="182" spans="2:6" x14ac:dyDescent="0.3">
      <c r="B182" s="15" t="s">
        <v>195</v>
      </c>
      <c r="C182">
        <v>2049</v>
      </c>
      <c r="D182" s="40">
        <f>BY_Demands_Drivers!$F$22*I38</f>
        <v>2.0613507692818076</v>
      </c>
      <c r="E182" s="40">
        <f>BY_Demands_Drivers!$G$22*I38</f>
        <v>3.0920261539227045</v>
      </c>
      <c r="F182" s="15" t="s">
        <v>31</v>
      </c>
    </row>
    <row r="183" spans="2:6" x14ac:dyDescent="0.3">
      <c r="B183" s="15" t="s">
        <v>195</v>
      </c>
      <c r="C183" s="15">
        <v>2050</v>
      </c>
      <c r="D183" s="40">
        <f>BY_Demands_Drivers!$F$22*I39</f>
        <v>2.0939515575747936</v>
      </c>
      <c r="E183" s="40">
        <f>BY_Demands_Drivers!$G$22*I39</f>
        <v>3.1409273363621835</v>
      </c>
      <c r="F183" s="15" t="s">
        <v>31</v>
      </c>
    </row>
    <row r="184" spans="2:6" x14ac:dyDescent="0.3">
      <c r="B184" s="15" t="s">
        <v>195</v>
      </c>
      <c r="C184">
        <v>2015</v>
      </c>
      <c r="D184" s="40">
        <f>BY_Demands_Drivers!$F$23*I4</f>
        <v>0</v>
      </c>
      <c r="E184" s="40">
        <f>BY_Demands_Drivers!$G$23*I4</f>
        <v>0</v>
      </c>
      <c r="F184" s="15" t="s">
        <v>32</v>
      </c>
    </row>
    <row r="185" spans="2:6" x14ac:dyDescent="0.3">
      <c r="B185" s="15" t="s">
        <v>195</v>
      </c>
      <c r="C185">
        <v>2016</v>
      </c>
      <c r="D185" s="40">
        <f>BY_Demands_Drivers!$F$23*I5</f>
        <v>0</v>
      </c>
      <c r="E185" s="40">
        <f>BY_Demands_Drivers!$G$23*I5</f>
        <v>0</v>
      </c>
      <c r="F185" s="15" t="s">
        <v>32</v>
      </c>
    </row>
    <row r="186" spans="2:6" x14ac:dyDescent="0.3">
      <c r="B186" s="15" t="s">
        <v>195</v>
      </c>
      <c r="C186">
        <v>2017</v>
      </c>
      <c r="D186" s="40">
        <f>BY_Demands_Drivers!$F$23*I6</f>
        <v>0</v>
      </c>
      <c r="E186" s="40">
        <f>BY_Demands_Drivers!$G$23*I6</f>
        <v>0</v>
      </c>
      <c r="F186" s="15" t="s">
        <v>32</v>
      </c>
    </row>
    <row r="187" spans="2:6" x14ac:dyDescent="0.3">
      <c r="B187" s="15" t="s">
        <v>195</v>
      </c>
      <c r="C187">
        <v>2018</v>
      </c>
      <c r="D187" s="40">
        <f>BY_Demands_Drivers!$F$23*I7</f>
        <v>0</v>
      </c>
      <c r="E187" s="40">
        <f>BY_Demands_Drivers!$G$23*I7</f>
        <v>0</v>
      </c>
      <c r="F187" s="15" t="s">
        <v>32</v>
      </c>
    </row>
    <row r="188" spans="2:6" x14ac:dyDescent="0.3">
      <c r="B188" s="15" t="s">
        <v>195</v>
      </c>
      <c r="C188">
        <v>2019</v>
      </c>
      <c r="D188" s="40">
        <f>BY_Demands_Drivers!$F$23*I8</f>
        <v>0</v>
      </c>
      <c r="E188" s="40">
        <f>BY_Demands_Drivers!$G$23*I8</f>
        <v>0</v>
      </c>
      <c r="F188" s="15" t="s">
        <v>32</v>
      </c>
    </row>
    <row r="189" spans="2:6" x14ac:dyDescent="0.3">
      <c r="B189" s="15" t="s">
        <v>195</v>
      </c>
      <c r="C189">
        <v>2020</v>
      </c>
      <c r="D189" s="40">
        <f>BY_Demands_Drivers!$F$23*I9</f>
        <v>0</v>
      </c>
      <c r="E189" s="40">
        <f>BY_Demands_Drivers!$G$23*I9</f>
        <v>0</v>
      </c>
      <c r="F189" s="15" t="s">
        <v>32</v>
      </c>
    </row>
    <row r="190" spans="2:6" x14ac:dyDescent="0.3">
      <c r="B190" s="15" t="s">
        <v>195</v>
      </c>
      <c r="C190">
        <v>2021</v>
      </c>
      <c r="D190" s="40">
        <f>BY_Demands_Drivers!$F$23*I10</f>
        <v>0</v>
      </c>
      <c r="E190" s="40">
        <f>BY_Demands_Drivers!$G$23*I10</f>
        <v>0</v>
      </c>
      <c r="F190" s="15" t="s">
        <v>32</v>
      </c>
    </row>
    <row r="191" spans="2:6" x14ac:dyDescent="0.3">
      <c r="B191" s="15" t="s">
        <v>195</v>
      </c>
      <c r="C191">
        <v>2022</v>
      </c>
      <c r="D191" s="40">
        <f>BY_Demands_Drivers!$F$23*I11</f>
        <v>0</v>
      </c>
      <c r="E191" s="40">
        <f>BY_Demands_Drivers!$G$23*I11</f>
        <v>0</v>
      </c>
      <c r="F191" s="15" t="s">
        <v>32</v>
      </c>
    </row>
    <row r="192" spans="2:6" x14ac:dyDescent="0.3">
      <c r="B192" s="15" t="s">
        <v>195</v>
      </c>
      <c r="C192">
        <v>2023</v>
      </c>
      <c r="D192" s="40">
        <f>BY_Demands_Drivers!$F$23*I12</f>
        <v>0</v>
      </c>
      <c r="E192" s="40">
        <f>BY_Demands_Drivers!$G$23*I12</f>
        <v>0</v>
      </c>
      <c r="F192" s="15" t="s">
        <v>32</v>
      </c>
    </row>
    <row r="193" spans="2:6" x14ac:dyDescent="0.3">
      <c r="B193" s="15" t="s">
        <v>195</v>
      </c>
      <c r="C193">
        <v>2024</v>
      </c>
      <c r="D193" s="40">
        <f>BY_Demands_Drivers!$F$23*I13</f>
        <v>0</v>
      </c>
      <c r="E193" s="40">
        <f>BY_Demands_Drivers!$G$23*I13</f>
        <v>0</v>
      </c>
      <c r="F193" s="15" t="s">
        <v>32</v>
      </c>
    </row>
    <row r="194" spans="2:6" x14ac:dyDescent="0.3">
      <c r="B194" s="15" t="s">
        <v>195</v>
      </c>
      <c r="C194">
        <v>2025</v>
      </c>
      <c r="D194" s="40">
        <f>BY_Demands_Drivers!$F$23*I14</f>
        <v>0</v>
      </c>
      <c r="E194" s="40">
        <f>BY_Demands_Drivers!$G$23*I14</f>
        <v>0</v>
      </c>
      <c r="F194" s="15" t="s">
        <v>32</v>
      </c>
    </row>
    <row r="195" spans="2:6" x14ac:dyDescent="0.3">
      <c r="B195" s="15" t="s">
        <v>195</v>
      </c>
      <c r="C195">
        <v>2026</v>
      </c>
      <c r="D195" s="40">
        <f>BY_Demands_Drivers!$F$23*I15</f>
        <v>0</v>
      </c>
      <c r="E195" s="40">
        <f>BY_Demands_Drivers!$G$23*I15</f>
        <v>0</v>
      </c>
      <c r="F195" s="15" t="s">
        <v>32</v>
      </c>
    </row>
    <row r="196" spans="2:6" x14ac:dyDescent="0.3">
      <c r="B196" s="15" t="s">
        <v>195</v>
      </c>
      <c r="C196">
        <v>2027</v>
      </c>
      <c r="D196" s="40">
        <f>BY_Demands_Drivers!$F$23*I16</f>
        <v>0</v>
      </c>
      <c r="E196" s="40">
        <f>BY_Demands_Drivers!$G$23*I16</f>
        <v>0</v>
      </c>
      <c r="F196" s="15" t="s">
        <v>32</v>
      </c>
    </row>
    <row r="197" spans="2:6" x14ac:dyDescent="0.3">
      <c r="B197" s="15" t="s">
        <v>195</v>
      </c>
      <c r="C197">
        <v>2028</v>
      </c>
      <c r="D197" s="40">
        <f>BY_Demands_Drivers!$F$23*I17</f>
        <v>0</v>
      </c>
      <c r="E197" s="40">
        <f>BY_Demands_Drivers!$G$23*I17</f>
        <v>0</v>
      </c>
      <c r="F197" s="15" t="s">
        <v>32</v>
      </c>
    </row>
    <row r="198" spans="2:6" x14ac:dyDescent="0.3">
      <c r="B198" s="15" t="s">
        <v>195</v>
      </c>
      <c r="C198">
        <v>2029</v>
      </c>
      <c r="D198" s="40">
        <f>BY_Demands_Drivers!$F$23*I18</f>
        <v>0</v>
      </c>
      <c r="E198" s="40">
        <f>BY_Demands_Drivers!$G$23*I18</f>
        <v>0</v>
      </c>
      <c r="F198" s="15" t="s">
        <v>32</v>
      </c>
    </row>
    <row r="199" spans="2:6" x14ac:dyDescent="0.3">
      <c r="B199" s="15" t="s">
        <v>195</v>
      </c>
      <c r="C199">
        <v>2030</v>
      </c>
      <c r="D199" s="40">
        <f>BY_Demands_Drivers!$F$23*I19</f>
        <v>0</v>
      </c>
      <c r="E199" s="40">
        <f>BY_Demands_Drivers!$G$23*I19</f>
        <v>0</v>
      </c>
      <c r="F199" s="15" t="s">
        <v>32</v>
      </c>
    </row>
    <row r="200" spans="2:6" x14ac:dyDescent="0.3">
      <c r="B200" s="15" t="s">
        <v>195</v>
      </c>
      <c r="C200">
        <v>2031</v>
      </c>
      <c r="D200" s="40">
        <f>BY_Demands_Drivers!$F$23*I20</f>
        <v>0</v>
      </c>
      <c r="E200" s="40">
        <f>BY_Demands_Drivers!$G$23*I20</f>
        <v>0</v>
      </c>
      <c r="F200" s="15" t="s">
        <v>32</v>
      </c>
    </row>
    <row r="201" spans="2:6" x14ac:dyDescent="0.3">
      <c r="B201" s="15" t="s">
        <v>195</v>
      </c>
      <c r="C201">
        <v>2032</v>
      </c>
      <c r="D201" s="40">
        <f>BY_Demands_Drivers!$F$23*I21</f>
        <v>0</v>
      </c>
      <c r="E201" s="40">
        <f>BY_Demands_Drivers!$G$23*I21</f>
        <v>0</v>
      </c>
      <c r="F201" s="15" t="s">
        <v>32</v>
      </c>
    </row>
    <row r="202" spans="2:6" x14ac:dyDescent="0.3">
      <c r="B202" s="15" t="s">
        <v>195</v>
      </c>
      <c r="C202">
        <v>2033</v>
      </c>
      <c r="D202" s="40">
        <f>BY_Demands_Drivers!$F$23*I22</f>
        <v>0</v>
      </c>
      <c r="E202" s="40">
        <f>BY_Demands_Drivers!$G$23*I22</f>
        <v>0</v>
      </c>
      <c r="F202" s="15" t="s">
        <v>32</v>
      </c>
    </row>
    <row r="203" spans="2:6" x14ac:dyDescent="0.3">
      <c r="B203" s="15" t="s">
        <v>195</v>
      </c>
      <c r="C203">
        <v>2034</v>
      </c>
      <c r="D203" s="40">
        <f>BY_Demands_Drivers!$F$23*I23</f>
        <v>0</v>
      </c>
      <c r="E203" s="40">
        <f>BY_Demands_Drivers!$G$23*I23</f>
        <v>0</v>
      </c>
      <c r="F203" s="15" t="s">
        <v>32</v>
      </c>
    </row>
    <row r="204" spans="2:6" x14ac:dyDescent="0.3">
      <c r="B204" s="15" t="s">
        <v>195</v>
      </c>
      <c r="C204">
        <v>2035</v>
      </c>
      <c r="D204" s="40">
        <f>BY_Demands_Drivers!$F$23*I24</f>
        <v>0</v>
      </c>
      <c r="E204" s="40">
        <f>BY_Demands_Drivers!$G$23*I24</f>
        <v>0</v>
      </c>
      <c r="F204" s="15" t="s">
        <v>32</v>
      </c>
    </row>
    <row r="205" spans="2:6" x14ac:dyDescent="0.3">
      <c r="B205" s="15" t="s">
        <v>195</v>
      </c>
      <c r="C205">
        <v>2036</v>
      </c>
      <c r="D205" s="40">
        <f>BY_Demands_Drivers!$F$23*I25</f>
        <v>0</v>
      </c>
      <c r="E205" s="40">
        <f>BY_Demands_Drivers!$G$23*I25</f>
        <v>0</v>
      </c>
      <c r="F205" s="15" t="s">
        <v>32</v>
      </c>
    </row>
    <row r="206" spans="2:6" x14ac:dyDescent="0.3">
      <c r="B206" s="15" t="s">
        <v>195</v>
      </c>
      <c r="C206">
        <v>2037</v>
      </c>
      <c r="D206" s="40">
        <f>BY_Demands_Drivers!$F$23*I26</f>
        <v>0</v>
      </c>
      <c r="E206" s="40">
        <f>BY_Demands_Drivers!$G$23*I26</f>
        <v>0</v>
      </c>
      <c r="F206" s="15" t="s">
        <v>32</v>
      </c>
    </row>
    <row r="207" spans="2:6" x14ac:dyDescent="0.3">
      <c r="B207" s="15" t="s">
        <v>195</v>
      </c>
      <c r="C207">
        <v>2038</v>
      </c>
      <c r="D207" s="40">
        <f>BY_Demands_Drivers!$F$23*I27</f>
        <v>0</v>
      </c>
      <c r="E207" s="40">
        <f>BY_Demands_Drivers!$G$23*I27</f>
        <v>0</v>
      </c>
      <c r="F207" s="15" t="s">
        <v>32</v>
      </c>
    </row>
    <row r="208" spans="2:6" x14ac:dyDescent="0.3">
      <c r="B208" s="15" t="s">
        <v>195</v>
      </c>
      <c r="C208">
        <v>2039</v>
      </c>
      <c r="D208" s="40">
        <f>BY_Demands_Drivers!$F$23*I28</f>
        <v>0</v>
      </c>
      <c r="E208" s="40">
        <f>BY_Demands_Drivers!$G$23*I28</f>
        <v>0</v>
      </c>
      <c r="F208" s="15" t="s">
        <v>32</v>
      </c>
    </row>
    <row r="209" spans="2:6" x14ac:dyDescent="0.3">
      <c r="B209" s="15" t="s">
        <v>195</v>
      </c>
      <c r="C209">
        <v>2040</v>
      </c>
      <c r="D209" s="40">
        <f>BY_Demands_Drivers!$F$23*I29</f>
        <v>0</v>
      </c>
      <c r="E209" s="40">
        <f>BY_Demands_Drivers!$G$23*I29</f>
        <v>0</v>
      </c>
      <c r="F209" s="15" t="s">
        <v>32</v>
      </c>
    </row>
    <row r="210" spans="2:6" x14ac:dyDescent="0.3">
      <c r="B210" s="15" t="s">
        <v>195</v>
      </c>
      <c r="C210">
        <v>2041</v>
      </c>
      <c r="D210" s="40">
        <f>BY_Demands_Drivers!$F$23*I30</f>
        <v>0</v>
      </c>
      <c r="E210" s="40">
        <f>BY_Demands_Drivers!$G$23*I30</f>
        <v>0</v>
      </c>
      <c r="F210" s="15" t="s">
        <v>32</v>
      </c>
    </row>
    <row r="211" spans="2:6" x14ac:dyDescent="0.3">
      <c r="B211" s="15" t="s">
        <v>195</v>
      </c>
      <c r="C211">
        <v>2042</v>
      </c>
      <c r="D211" s="40">
        <f>BY_Demands_Drivers!$F$23*I31</f>
        <v>0</v>
      </c>
      <c r="E211" s="40">
        <f>BY_Demands_Drivers!$G$23*I31</f>
        <v>0</v>
      </c>
      <c r="F211" s="15" t="s">
        <v>32</v>
      </c>
    </row>
    <row r="212" spans="2:6" x14ac:dyDescent="0.3">
      <c r="B212" s="15" t="s">
        <v>195</v>
      </c>
      <c r="C212">
        <v>2043</v>
      </c>
      <c r="D212" s="40">
        <f>BY_Demands_Drivers!$F$23*I32</f>
        <v>0</v>
      </c>
      <c r="E212" s="40">
        <f>BY_Demands_Drivers!$G$23*I32</f>
        <v>0</v>
      </c>
      <c r="F212" s="15" t="s">
        <v>32</v>
      </c>
    </row>
    <row r="213" spans="2:6" x14ac:dyDescent="0.3">
      <c r="B213" s="15" t="s">
        <v>195</v>
      </c>
      <c r="C213">
        <v>2044</v>
      </c>
      <c r="D213" s="40">
        <f>BY_Demands_Drivers!$F$23*I33</f>
        <v>0</v>
      </c>
      <c r="E213" s="40">
        <f>BY_Demands_Drivers!$G$23*I33</f>
        <v>0</v>
      </c>
      <c r="F213" s="15" t="s">
        <v>32</v>
      </c>
    </row>
    <row r="214" spans="2:6" x14ac:dyDescent="0.3">
      <c r="B214" s="15" t="s">
        <v>195</v>
      </c>
      <c r="C214">
        <v>2045</v>
      </c>
      <c r="D214" s="40">
        <f>BY_Demands_Drivers!$F$23*I34</f>
        <v>0</v>
      </c>
      <c r="E214" s="40">
        <f>BY_Demands_Drivers!$G$23*I34</f>
        <v>0</v>
      </c>
      <c r="F214" s="15" t="s">
        <v>32</v>
      </c>
    </row>
    <row r="215" spans="2:6" x14ac:dyDescent="0.3">
      <c r="B215" s="15" t="s">
        <v>195</v>
      </c>
      <c r="C215">
        <v>2046</v>
      </c>
      <c r="D215" s="40">
        <f>BY_Demands_Drivers!$F$23*I35</f>
        <v>0</v>
      </c>
      <c r="E215" s="40">
        <f>BY_Demands_Drivers!$G$23*I35</f>
        <v>0</v>
      </c>
      <c r="F215" s="15" t="s">
        <v>32</v>
      </c>
    </row>
    <row r="216" spans="2:6" x14ac:dyDescent="0.3">
      <c r="B216" s="15" t="s">
        <v>195</v>
      </c>
      <c r="C216">
        <v>2047</v>
      </c>
      <c r="D216" s="40">
        <f>BY_Demands_Drivers!$F$23*I36</f>
        <v>0</v>
      </c>
      <c r="E216" s="40">
        <f>BY_Demands_Drivers!$G$23*I36</f>
        <v>0</v>
      </c>
      <c r="F216" s="15" t="s">
        <v>32</v>
      </c>
    </row>
    <row r="217" spans="2:6" x14ac:dyDescent="0.3">
      <c r="B217" s="15" t="s">
        <v>195</v>
      </c>
      <c r="C217">
        <v>2048</v>
      </c>
      <c r="D217" s="40">
        <f>BY_Demands_Drivers!$F$23*I37</f>
        <v>0</v>
      </c>
      <c r="E217" s="40">
        <f>BY_Demands_Drivers!$G$23*I37</f>
        <v>0</v>
      </c>
      <c r="F217" s="15" t="s">
        <v>32</v>
      </c>
    </row>
    <row r="218" spans="2:6" x14ac:dyDescent="0.3">
      <c r="B218" s="15" t="s">
        <v>195</v>
      </c>
      <c r="C218">
        <v>2049</v>
      </c>
      <c r="D218" s="40">
        <f>BY_Demands_Drivers!$F$23*I38</f>
        <v>0</v>
      </c>
      <c r="E218" s="40">
        <f>BY_Demands_Drivers!$G$23*I38</f>
        <v>0</v>
      </c>
      <c r="F218" s="15" t="s">
        <v>32</v>
      </c>
    </row>
    <row r="219" spans="2:6" x14ac:dyDescent="0.3">
      <c r="B219" s="15" t="s">
        <v>195</v>
      </c>
      <c r="C219" s="15">
        <v>2050</v>
      </c>
      <c r="D219" s="40">
        <f>BY_Demands_Drivers!$F$23*I39</f>
        <v>0</v>
      </c>
      <c r="E219" s="40">
        <f>BY_Demands_Drivers!$G$23*I39</f>
        <v>0</v>
      </c>
      <c r="F219" s="15" t="s">
        <v>32</v>
      </c>
    </row>
    <row r="220" spans="2:6" x14ac:dyDescent="0.3">
      <c r="B220" s="15" t="s">
        <v>195</v>
      </c>
      <c r="C220">
        <v>2015</v>
      </c>
      <c r="D220" s="40">
        <f>BY_Demands_Drivers!$F$24*I4</f>
        <v>4.7458772741869777E-3</v>
      </c>
      <c r="E220" s="40">
        <f>BY_Demands_Drivers!$G$24*I4</f>
        <v>7.1188159112804596E-3</v>
      </c>
      <c r="F220" s="15" t="s">
        <v>33</v>
      </c>
    </row>
    <row r="221" spans="2:6" x14ac:dyDescent="0.3">
      <c r="B221" s="15" t="s">
        <v>195</v>
      </c>
      <c r="C221">
        <v>2016</v>
      </c>
      <c r="D221" s="40">
        <f>BY_Demands_Drivers!$F$24*I5</f>
        <v>4.6985699258096075E-3</v>
      </c>
      <c r="E221" s="40">
        <f>BY_Demands_Drivers!$G$24*I5</f>
        <v>7.0478548887144042E-3</v>
      </c>
      <c r="F221" s="15" t="s">
        <v>33</v>
      </c>
    </row>
    <row r="222" spans="2:6" x14ac:dyDescent="0.3">
      <c r="B222" s="15" t="s">
        <v>195</v>
      </c>
      <c r="C222">
        <v>2017</v>
      </c>
      <c r="D222" s="40">
        <f>BY_Demands_Drivers!$F$24*I6</f>
        <v>4.6512625774322381E-3</v>
      </c>
      <c r="E222" s="40">
        <f>BY_Demands_Drivers!$G$24*I6</f>
        <v>6.9768938661483506E-3</v>
      </c>
      <c r="F222" s="15" t="s">
        <v>33</v>
      </c>
    </row>
    <row r="223" spans="2:6" x14ac:dyDescent="0.3">
      <c r="B223" s="15" t="s">
        <v>195</v>
      </c>
      <c r="C223">
        <v>2018</v>
      </c>
      <c r="D223" s="40">
        <f>BY_Demands_Drivers!$F$24*I7</f>
        <v>4.6039552290548678E-3</v>
      </c>
      <c r="E223" s="40">
        <f>BY_Demands_Drivers!$G$24*I7</f>
        <v>6.9059328435822952E-3</v>
      </c>
      <c r="F223" s="15" t="s">
        <v>33</v>
      </c>
    </row>
    <row r="224" spans="2:6" x14ac:dyDescent="0.3">
      <c r="B224" s="15" t="s">
        <v>195</v>
      </c>
      <c r="C224">
        <v>2019</v>
      </c>
      <c r="D224" s="40">
        <f>BY_Demands_Drivers!$F$24*I8</f>
        <v>4.5566478806774975E-3</v>
      </c>
      <c r="E224" s="40">
        <f>BY_Demands_Drivers!$G$24*I8</f>
        <v>6.8349718210162407E-3</v>
      </c>
      <c r="F224" s="15" t="s">
        <v>33</v>
      </c>
    </row>
    <row r="225" spans="2:6" x14ac:dyDescent="0.3">
      <c r="B225" s="15" t="s">
        <v>195</v>
      </c>
      <c r="C225">
        <v>2020</v>
      </c>
      <c r="D225" s="40">
        <f>BY_Demands_Drivers!$F$24*I9</f>
        <v>4.5093405323001273E-3</v>
      </c>
      <c r="E225" s="40">
        <f>BY_Demands_Drivers!$G$24*I9</f>
        <v>6.7640107984501862E-3</v>
      </c>
      <c r="F225" s="15" t="s">
        <v>33</v>
      </c>
    </row>
    <row r="226" spans="2:6" x14ac:dyDescent="0.3">
      <c r="B226" s="15" t="s">
        <v>195</v>
      </c>
      <c r="C226">
        <v>2021</v>
      </c>
      <c r="D226" s="40">
        <f>BY_Demands_Drivers!$F$24*I10</f>
        <v>4.4660416728404843E-3</v>
      </c>
      <c r="E226" s="40">
        <f>BY_Demands_Drivers!$G$24*I10</f>
        <v>6.6990625092607208E-3</v>
      </c>
      <c r="F226" s="15" t="s">
        <v>33</v>
      </c>
    </row>
    <row r="227" spans="2:6" x14ac:dyDescent="0.3">
      <c r="B227" s="15" t="s">
        <v>195</v>
      </c>
      <c r="C227">
        <v>2022</v>
      </c>
      <c r="D227" s="40">
        <f>BY_Demands_Drivers!$F$24*I11</f>
        <v>4.4227428133808396E-3</v>
      </c>
      <c r="E227" s="40">
        <f>BY_Demands_Drivers!$G$24*I11</f>
        <v>6.6341142200712546E-3</v>
      </c>
      <c r="F227" s="15" t="s">
        <v>33</v>
      </c>
    </row>
    <row r="228" spans="2:6" x14ac:dyDescent="0.3">
      <c r="B228" s="15" t="s">
        <v>195</v>
      </c>
      <c r="C228">
        <v>2023</v>
      </c>
      <c r="D228" s="40">
        <f>BY_Demands_Drivers!$F$24*I12</f>
        <v>4.3794439539211957E-3</v>
      </c>
      <c r="E228" s="40">
        <f>BY_Demands_Drivers!$G$24*I12</f>
        <v>6.5691659308817875E-3</v>
      </c>
      <c r="F228" s="15" t="s">
        <v>33</v>
      </c>
    </row>
    <row r="229" spans="2:6" x14ac:dyDescent="0.3">
      <c r="B229" s="15" t="s">
        <v>195</v>
      </c>
      <c r="C229">
        <v>2024</v>
      </c>
      <c r="D229" s="40">
        <f>BY_Demands_Drivers!$F$24*I13</f>
        <v>4.3361450944615519E-3</v>
      </c>
      <c r="E229" s="40">
        <f>BY_Demands_Drivers!$G$24*I13</f>
        <v>6.504217641692323E-3</v>
      </c>
      <c r="F229" s="15" t="s">
        <v>33</v>
      </c>
    </row>
    <row r="230" spans="2:6" x14ac:dyDescent="0.3">
      <c r="B230" s="15" t="s">
        <v>195</v>
      </c>
      <c r="C230">
        <v>2025</v>
      </c>
      <c r="D230" s="40">
        <f>BY_Demands_Drivers!$F$24*I14</f>
        <v>4.292846235001908E-3</v>
      </c>
      <c r="E230" s="40">
        <f>BY_Demands_Drivers!$G$24*I14</f>
        <v>6.439269352502856E-3</v>
      </c>
      <c r="F230" s="15" t="s">
        <v>33</v>
      </c>
    </row>
    <row r="231" spans="2:6" x14ac:dyDescent="0.3">
      <c r="B231" s="15" t="s">
        <v>195</v>
      </c>
      <c r="C231">
        <v>2026</v>
      </c>
      <c r="D231" s="40">
        <f>BY_Demands_Drivers!$F$24*I15</f>
        <v>4.3448665903438079E-3</v>
      </c>
      <c r="E231" s="40">
        <f>BY_Demands_Drivers!$G$24*I15</f>
        <v>6.5172998855157057E-3</v>
      </c>
      <c r="F231" s="15" t="s">
        <v>33</v>
      </c>
    </row>
    <row r="232" spans="2:6" x14ac:dyDescent="0.3">
      <c r="B232" s="15" t="s">
        <v>195</v>
      </c>
      <c r="C232">
        <v>2027</v>
      </c>
      <c r="D232" s="40">
        <f>BY_Demands_Drivers!$F$24*I16</f>
        <v>4.3968869456857077E-3</v>
      </c>
      <c r="E232" s="40">
        <f>BY_Demands_Drivers!$G$24*I16</f>
        <v>6.5953304185285564E-3</v>
      </c>
      <c r="F232" s="15" t="s">
        <v>33</v>
      </c>
    </row>
    <row r="233" spans="2:6" x14ac:dyDescent="0.3">
      <c r="B233" s="15" t="s">
        <v>195</v>
      </c>
      <c r="C233">
        <v>2028</v>
      </c>
      <c r="D233" s="40">
        <f>BY_Demands_Drivers!$F$24*I17</f>
        <v>4.4489073010276076E-3</v>
      </c>
      <c r="E233" s="40">
        <f>BY_Demands_Drivers!$G$24*I17</f>
        <v>6.6733609515414061E-3</v>
      </c>
      <c r="F233" s="15" t="s">
        <v>33</v>
      </c>
    </row>
    <row r="234" spans="2:6" x14ac:dyDescent="0.3">
      <c r="B234" s="15" t="s">
        <v>195</v>
      </c>
      <c r="C234">
        <v>2029</v>
      </c>
      <c r="D234" s="40">
        <f>BY_Demands_Drivers!$F$24*I18</f>
        <v>4.5009276563695074E-3</v>
      </c>
      <c r="E234" s="40">
        <f>BY_Demands_Drivers!$G$24*I18</f>
        <v>6.7513914845542559E-3</v>
      </c>
      <c r="F234" s="15" t="s">
        <v>33</v>
      </c>
    </row>
    <row r="235" spans="2:6" x14ac:dyDescent="0.3">
      <c r="B235" s="15" t="s">
        <v>195</v>
      </c>
      <c r="C235">
        <v>2030</v>
      </c>
      <c r="D235" s="40">
        <f>BY_Demands_Drivers!$F$24*I19</f>
        <v>4.5529480117114073E-3</v>
      </c>
      <c r="E235" s="40">
        <f>BY_Demands_Drivers!$G$24*I19</f>
        <v>6.8294220175671048E-3</v>
      </c>
      <c r="F235" s="15" t="s">
        <v>33</v>
      </c>
    </row>
    <row r="236" spans="2:6" x14ac:dyDescent="0.3">
      <c r="B236" s="15" t="s">
        <v>195</v>
      </c>
      <c r="C236">
        <v>2031</v>
      </c>
      <c r="D236" s="40">
        <f>BY_Demands_Drivers!$F$24*I20</f>
        <v>4.5741380091721207E-3</v>
      </c>
      <c r="E236" s="40">
        <f>BY_Demands_Drivers!$G$24*I20</f>
        <v>6.8612070137581754E-3</v>
      </c>
      <c r="F236" s="15" t="s">
        <v>33</v>
      </c>
    </row>
    <row r="237" spans="2:6" x14ac:dyDescent="0.3">
      <c r="B237" s="15" t="s">
        <v>195</v>
      </c>
      <c r="C237">
        <v>2032</v>
      </c>
      <c r="D237" s="40">
        <f>BY_Demands_Drivers!$F$24*I21</f>
        <v>4.595328006632835E-3</v>
      </c>
      <c r="E237" s="40">
        <f>BY_Demands_Drivers!$G$24*I21</f>
        <v>6.892992009949246E-3</v>
      </c>
      <c r="F237" s="15" t="s">
        <v>33</v>
      </c>
    </row>
    <row r="238" spans="2:6" x14ac:dyDescent="0.3">
      <c r="B238" s="15" t="s">
        <v>195</v>
      </c>
      <c r="C238">
        <v>2033</v>
      </c>
      <c r="D238" s="40">
        <f>BY_Demands_Drivers!$F$24*I22</f>
        <v>4.6165180040935484E-3</v>
      </c>
      <c r="E238" s="40">
        <f>BY_Demands_Drivers!$G$24*I22</f>
        <v>6.9247770061403166E-3</v>
      </c>
      <c r="F238" s="15" t="s">
        <v>33</v>
      </c>
    </row>
    <row r="239" spans="2:6" x14ac:dyDescent="0.3">
      <c r="B239" s="15" t="s">
        <v>195</v>
      </c>
      <c r="C239">
        <v>2034</v>
      </c>
      <c r="D239" s="40">
        <f>BY_Demands_Drivers!$F$24*I23</f>
        <v>4.6377080015542627E-3</v>
      </c>
      <c r="E239" s="40">
        <f>BY_Demands_Drivers!$G$24*I23</f>
        <v>6.9565620023313872E-3</v>
      </c>
      <c r="F239" s="15" t="s">
        <v>33</v>
      </c>
    </row>
    <row r="240" spans="2:6" x14ac:dyDescent="0.3">
      <c r="B240" s="15" t="s">
        <v>195</v>
      </c>
      <c r="C240">
        <v>2035</v>
      </c>
      <c r="D240" s="40">
        <f>BY_Demands_Drivers!$F$24*I24</f>
        <v>4.6588979990149753E-3</v>
      </c>
      <c r="E240" s="40">
        <f>BY_Demands_Drivers!$G$24*I24</f>
        <v>6.9883469985224569E-3</v>
      </c>
      <c r="F240" s="15" t="s">
        <v>33</v>
      </c>
    </row>
    <row r="241" spans="2:6" x14ac:dyDescent="0.3">
      <c r="B241" s="15" t="s">
        <v>195</v>
      </c>
      <c r="C241">
        <v>2036</v>
      </c>
      <c r="D241" s="40">
        <f>BY_Demands_Drivers!$F$24*I25</f>
        <v>4.6671980082495608E-3</v>
      </c>
      <c r="E241" s="40">
        <f>BY_Demands_Drivers!$G$24*I25</f>
        <v>7.0007970123743355E-3</v>
      </c>
      <c r="F241" s="15" t="s">
        <v>33</v>
      </c>
    </row>
    <row r="242" spans="2:6" x14ac:dyDescent="0.3">
      <c r="B242" s="15" t="s">
        <v>195</v>
      </c>
      <c r="C242">
        <v>2037</v>
      </c>
      <c r="D242" s="40">
        <f>BY_Demands_Drivers!$F$24*I26</f>
        <v>4.6754980174841462E-3</v>
      </c>
      <c r="E242" s="40">
        <f>BY_Demands_Drivers!$G$24*I26</f>
        <v>7.0132470262262124E-3</v>
      </c>
      <c r="F242" s="15" t="s">
        <v>33</v>
      </c>
    </row>
    <row r="243" spans="2:6" x14ac:dyDescent="0.3">
      <c r="B243" s="15" t="s">
        <v>195</v>
      </c>
      <c r="C243">
        <v>2038</v>
      </c>
      <c r="D243" s="40">
        <f>BY_Demands_Drivers!$F$24*I27</f>
        <v>4.6837980267187317E-3</v>
      </c>
      <c r="E243" s="40">
        <f>BY_Demands_Drivers!$G$24*I27</f>
        <v>7.025697040078091E-3</v>
      </c>
      <c r="F243" s="15" t="s">
        <v>33</v>
      </c>
    </row>
    <row r="244" spans="2:6" x14ac:dyDescent="0.3">
      <c r="B244" s="15" t="s">
        <v>195</v>
      </c>
      <c r="C244">
        <v>2039</v>
      </c>
      <c r="D244" s="40">
        <f>BY_Demands_Drivers!$F$24*I28</f>
        <v>4.6920980359533172E-3</v>
      </c>
      <c r="E244" s="40">
        <f>BY_Demands_Drivers!$G$24*I28</f>
        <v>7.0381470539299697E-3</v>
      </c>
      <c r="F244" s="15" t="s">
        <v>33</v>
      </c>
    </row>
    <row r="245" spans="2:6" x14ac:dyDescent="0.3">
      <c r="B245" s="15" t="s">
        <v>195</v>
      </c>
      <c r="C245">
        <v>2040</v>
      </c>
      <c r="D245" s="40">
        <f>BY_Demands_Drivers!$F$24*I29</f>
        <v>4.7003980451879009E-3</v>
      </c>
      <c r="E245" s="40">
        <f>BY_Demands_Drivers!$G$24*I29</f>
        <v>7.0505970677818457E-3</v>
      </c>
      <c r="F245" s="15" t="s">
        <v>33</v>
      </c>
    </row>
    <row r="246" spans="2:6" x14ac:dyDescent="0.3">
      <c r="B246" s="15" t="s">
        <v>195</v>
      </c>
      <c r="C246">
        <v>2041</v>
      </c>
      <c r="D246" s="40">
        <f>BY_Demands_Drivers!$F$24*I30</f>
        <v>4.7326571500641325E-3</v>
      </c>
      <c r="E246" s="40">
        <f>BY_Demands_Drivers!$G$24*I30</f>
        <v>7.0989857250961935E-3</v>
      </c>
      <c r="F246" s="15" t="s">
        <v>33</v>
      </c>
    </row>
    <row r="247" spans="2:6" x14ac:dyDescent="0.3">
      <c r="B247" s="15" t="s">
        <v>195</v>
      </c>
      <c r="C247">
        <v>2042</v>
      </c>
      <c r="D247" s="40">
        <f>BY_Demands_Drivers!$F$24*I31</f>
        <v>4.7649162549403641E-3</v>
      </c>
      <c r="E247" s="40">
        <f>BY_Demands_Drivers!$G$24*I31</f>
        <v>7.1473743824105405E-3</v>
      </c>
      <c r="F247" s="15" t="s">
        <v>33</v>
      </c>
    </row>
    <row r="248" spans="2:6" x14ac:dyDescent="0.3">
      <c r="B248" s="15" t="s">
        <v>195</v>
      </c>
      <c r="C248">
        <v>2043</v>
      </c>
      <c r="D248" s="40">
        <f>BY_Demands_Drivers!$F$24*I32</f>
        <v>4.7971753598165965E-3</v>
      </c>
      <c r="E248" s="40">
        <f>BY_Demands_Drivers!$G$24*I32</f>
        <v>7.1957630397248883E-3</v>
      </c>
      <c r="F248" s="15" t="s">
        <v>33</v>
      </c>
    </row>
    <row r="249" spans="2:6" x14ac:dyDescent="0.3">
      <c r="B249" s="15" t="s">
        <v>195</v>
      </c>
      <c r="C249">
        <v>2044</v>
      </c>
      <c r="D249" s="40">
        <f>BY_Demands_Drivers!$F$24*I33</f>
        <v>4.8294344646928281E-3</v>
      </c>
      <c r="E249" s="40">
        <f>BY_Demands_Drivers!$G$24*I33</f>
        <v>7.2441516970392352E-3</v>
      </c>
      <c r="F249" s="15" t="s">
        <v>33</v>
      </c>
    </row>
    <row r="250" spans="2:6" x14ac:dyDescent="0.3">
      <c r="B250" s="15" t="s">
        <v>195</v>
      </c>
      <c r="C250">
        <v>2045</v>
      </c>
      <c r="D250" s="40">
        <f>BY_Demands_Drivers!$F$24*I34</f>
        <v>4.8616935695690597E-3</v>
      </c>
      <c r="E250" s="40">
        <f>BY_Demands_Drivers!$G$24*I34</f>
        <v>7.2925403543535831E-3</v>
      </c>
      <c r="F250" s="15" t="s">
        <v>33</v>
      </c>
    </row>
    <row r="251" spans="2:6" x14ac:dyDescent="0.3">
      <c r="B251" s="15" t="s">
        <v>195</v>
      </c>
      <c r="C251">
        <v>2046</v>
      </c>
      <c r="D251" s="40">
        <f>BY_Demands_Drivers!$F$24*I35</f>
        <v>4.9437750519896973E-3</v>
      </c>
      <c r="E251" s="40">
        <f>BY_Demands_Drivers!$G$24*I35</f>
        <v>7.4156625779845395E-3</v>
      </c>
      <c r="F251" s="15" t="s">
        <v>33</v>
      </c>
    </row>
    <row r="252" spans="2:6" x14ac:dyDescent="0.3">
      <c r="B252" s="15" t="s">
        <v>195</v>
      </c>
      <c r="C252">
        <v>2047</v>
      </c>
      <c r="D252" s="40">
        <f>BY_Demands_Drivers!$F$24*I36</f>
        <v>5.025856534410335E-3</v>
      </c>
      <c r="E252" s="40">
        <f>BY_Demands_Drivers!$G$24*I36</f>
        <v>7.5387848016154951E-3</v>
      </c>
      <c r="F252" s="15" t="s">
        <v>33</v>
      </c>
    </row>
    <row r="253" spans="2:6" x14ac:dyDescent="0.3">
      <c r="B253" s="15" t="s">
        <v>195</v>
      </c>
      <c r="C253">
        <v>2048</v>
      </c>
      <c r="D253" s="40">
        <f>BY_Demands_Drivers!$F$24*I37</f>
        <v>5.1079380168309717E-3</v>
      </c>
      <c r="E253" s="40">
        <f>BY_Demands_Drivers!$G$24*I37</f>
        <v>7.6619070252464515E-3</v>
      </c>
      <c r="F253" s="15" t="s">
        <v>33</v>
      </c>
    </row>
    <row r="254" spans="2:6" x14ac:dyDescent="0.3">
      <c r="B254" s="15" t="s">
        <v>195</v>
      </c>
      <c r="C254">
        <v>2049</v>
      </c>
      <c r="D254" s="40">
        <f>BY_Demands_Drivers!$F$24*I38</f>
        <v>5.1900194992516102E-3</v>
      </c>
      <c r="E254" s="40">
        <f>BY_Demands_Drivers!$G$24*I38</f>
        <v>7.7850292488774089E-3</v>
      </c>
      <c r="F254" s="15" t="s">
        <v>33</v>
      </c>
    </row>
    <row r="255" spans="2:6" x14ac:dyDescent="0.3">
      <c r="B255" s="15" t="s">
        <v>195</v>
      </c>
      <c r="C255" s="15">
        <v>2050</v>
      </c>
      <c r="D255" s="40">
        <f>BY_Demands_Drivers!$F$24*I39</f>
        <v>5.272100981672247E-3</v>
      </c>
      <c r="E255" s="40">
        <f>BY_Demands_Drivers!$G$24*I39</f>
        <v>7.9081514725083644E-3</v>
      </c>
      <c r="F255" s="15" t="s">
        <v>33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sheetPr>
  <dimension ref="B2:AX255"/>
  <sheetViews>
    <sheetView topLeftCell="A253" zoomScaleNormal="100" workbookViewId="0">
      <selection activeCell="B256" sqref="B256:F258"/>
    </sheetView>
  </sheetViews>
  <sheetFormatPr defaultRowHeight="14.4" x14ac:dyDescent="0.3"/>
  <cols>
    <col min="1" max="1" width="3.77734375" customWidth="1"/>
    <col min="2" max="2" width="10.88671875" bestFit="1" customWidth="1"/>
    <col min="3" max="3" width="4.77734375" bestFit="1" customWidth="1"/>
    <col min="4" max="4" width="4.5546875" bestFit="1" customWidth="1"/>
    <col min="5" max="5" width="5.109375" bestFit="1" customWidth="1"/>
    <col min="6" max="6" width="8.21875" bestFit="1" customWidth="1"/>
    <col min="8" max="8" width="5" bestFit="1" customWidth="1"/>
    <col min="9" max="9" width="7.21875" bestFit="1" customWidth="1"/>
  </cols>
  <sheetData>
    <row r="2" spans="2:50" x14ac:dyDescent="0.3">
      <c r="B2" s="1" t="s">
        <v>91</v>
      </c>
    </row>
    <row r="3" spans="2:50" ht="15" thickBot="1" x14ac:dyDescent="0.35">
      <c r="B3" s="2" t="s">
        <v>2</v>
      </c>
      <c r="C3" s="2" t="s">
        <v>0</v>
      </c>
      <c r="D3" s="3" t="s">
        <v>10</v>
      </c>
      <c r="E3" s="3" t="s">
        <v>11</v>
      </c>
      <c r="F3" s="14" t="s">
        <v>1</v>
      </c>
      <c r="I3" s="10" t="s">
        <v>90</v>
      </c>
    </row>
    <row r="4" spans="2:50" ht="15.75" customHeight="1" x14ac:dyDescent="0.3">
      <c r="B4" t="s">
        <v>195</v>
      </c>
      <c r="C4">
        <v>2015</v>
      </c>
      <c r="D4" s="17">
        <f>BY_Demands_Drivers!$F$25*I4</f>
        <v>2.9322411722627026</v>
      </c>
      <c r="E4" s="17">
        <f>BY_Demands_Drivers!$G$25*I4</f>
        <v>4.398361758394044</v>
      </c>
      <c r="F4" t="s">
        <v>34</v>
      </c>
      <c r="H4" s="10">
        <f>BY_Demands_Drivers!K44</f>
        <v>2015</v>
      </c>
      <c r="I4" s="103">
        <f>BY_Demands_Drivers!O44</f>
        <v>1.0214666388875508</v>
      </c>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row>
    <row r="5" spans="2:50" ht="15.75" customHeight="1" x14ac:dyDescent="0.3">
      <c r="B5" t="s">
        <v>195</v>
      </c>
      <c r="C5">
        <v>2016</v>
      </c>
      <c r="D5" s="17">
        <f>BY_Demands_Drivers!$F$25*I5</f>
        <v>2.9165009290611494</v>
      </c>
      <c r="E5" s="17">
        <f>BY_Demands_Drivers!$G$25*I5</f>
        <v>4.3747513935917137</v>
      </c>
      <c r="F5" t="s">
        <v>34</v>
      </c>
      <c r="H5" s="10">
        <f>BY_Demands_Drivers!K45</f>
        <v>2016</v>
      </c>
      <c r="I5" s="103">
        <f>BY_Demands_Drivers!O45</f>
        <v>1.0159834155188685</v>
      </c>
    </row>
    <row r="6" spans="2:50" ht="15.75" customHeight="1" x14ac:dyDescent="0.3">
      <c r="B6" t="s">
        <v>195</v>
      </c>
      <c r="C6">
        <v>2017</v>
      </c>
      <c r="D6" s="17">
        <f>BY_Demands_Drivers!$F$25*I6</f>
        <v>2.9007606858595967</v>
      </c>
      <c r="E6" s="17">
        <f>BY_Demands_Drivers!$G$25*I6</f>
        <v>4.3511410287893844</v>
      </c>
      <c r="F6" t="s">
        <v>34</v>
      </c>
      <c r="H6" s="10">
        <f>BY_Demands_Drivers!K46</f>
        <v>2017</v>
      </c>
      <c r="I6" s="103">
        <f>BY_Demands_Drivers!O46</f>
        <v>1.0105001921501864</v>
      </c>
      <c r="M6" s="17"/>
      <c r="N6" s="17"/>
    </row>
    <row r="7" spans="2:50" ht="15.75" customHeight="1" x14ac:dyDescent="0.3">
      <c r="B7" t="s">
        <v>195</v>
      </c>
      <c r="C7">
        <v>2018</v>
      </c>
      <c r="D7" s="17">
        <f>BY_Demands_Drivers!$F$25*I7</f>
        <v>2.885020442658043</v>
      </c>
      <c r="E7" s="17">
        <f>BY_Demands_Drivers!$G$25*I7</f>
        <v>4.327530663987055</v>
      </c>
      <c r="F7" t="s">
        <v>34</v>
      </c>
      <c r="H7" s="10">
        <f>BY_Demands_Drivers!K47</f>
        <v>2018</v>
      </c>
      <c r="I7" s="103">
        <f>BY_Demands_Drivers!O47</f>
        <v>1.005016968781504</v>
      </c>
    </row>
    <row r="8" spans="2:50" ht="15.75" customHeight="1" x14ac:dyDescent="0.3">
      <c r="B8" t="s">
        <v>195</v>
      </c>
      <c r="C8">
        <v>2019</v>
      </c>
      <c r="D8" s="17">
        <f>BY_Demands_Drivers!$F$25*I8</f>
        <v>2.8692801994564903</v>
      </c>
      <c r="E8" s="17">
        <f>BY_Demands_Drivers!$G$25*I8</f>
        <v>4.3039202991847256</v>
      </c>
      <c r="F8" t="s">
        <v>34</v>
      </c>
      <c r="H8" s="10">
        <f>BY_Demands_Drivers!K48</f>
        <v>2019</v>
      </c>
      <c r="I8" s="103">
        <f>BY_Demands_Drivers!O48</f>
        <v>0.99953374541282192</v>
      </c>
      <c r="M8" s="17"/>
      <c r="N8" s="17"/>
    </row>
    <row r="9" spans="2:50" ht="15.75" customHeight="1" x14ac:dyDescent="0.3">
      <c r="B9" t="s">
        <v>195</v>
      </c>
      <c r="C9">
        <v>2020</v>
      </c>
      <c r="D9" s="17">
        <f>BY_Demands_Drivers!$F$25*I9</f>
        <v>2.8535399562549371</v>
      </c>
      <c r="E9" s="17">
        <f>BY_Demands_Drivers!$G$25*I9</f>
        <v>4.2803099343823954</v>
      </c>
      <c r="F9" t="s">
        <v>34</v>
      </c>
      <c r="H9" s="10">
        <f>BY_Demands_Drivers!K49</f>
        <v>2020</v>
      </c>
      <c r="I9" s="103">
        <f>BY_Demands_Drivers!O49</f>
        <v>0.99405052204413957</v>
      </c>
    </row>
    <row r="10" spans="2:50" ht="15.75" customHeight="1" x14ac:dyDescent="0.3">
      <c r="B10" t="s">
        <v>195</v>
      </c>
      <c r="C10">
        <v>2021</v>
      </c>
      <c r="D10" s="17">
        <f>BY_Demands_Drivers!$F$25*I10</f>
        <v>2.8398657480840783</v>
      </c>
      <c r="E10" s="17">
        <f>BY_Demands_Drivers!$G$25*I10</f>
        <v>4.259798622126107</v>
      </c>
      <c r="F10" t="s">
        <v>34</v>
      </c>
      <c r="H10" s="10">
        <f>BY_Demands_Drivers!K50</f>
        <v>2021</v>
      </c>
      <c r="I10" s="103">
        <f>BY_Demands_Drivers!O50</f>
        <v>0.98928701637077865</v>
      </c>
      <c r="M10" s="17"/>
      <c r="N10" s="17"/>
    </row>
    <row r="11" spans="2:50" ht="15.75" customHeight="1" x14ac:dyDescent="0.3">
      <c r="B11" t="s">
        <v>195</v>
      </c>
      <c r="C11">
        <v>2022</v>
      </c>
      <c r="D11" s="17">
        <f>BY_Demands_Drivers!$F$25*I11</f>
        <v>2.8261915399132191</v>
      </c>
      <c r="E11" s="17">
        <f>BY_Demands_Drivers!$G$25*I11</f>
        <v>4.2392873098698187</v>
      </c>
      <c r="F11" t="s">
        <v>34</v>
      </c>
      <c r="H11" s="10">
        <f>BY_Demands_Drivers!K51</f>
        <v>2022</v>
      </c>
      <c r="I11" s="103">
        <f>BY_Demands_Drivers!O51</f>
        <v>0.98452351069741761</v>
      </c>
    </row>
    <row r="12" spans="2:50" ht="15.75" customHeight="1" x14ac:dyDescent="0.3">
      <c r="B12" t="s">
        <v>195</v>
      </c>
      <c r="C12">
        <v>2023</v>
      </c>
      <c r="D12" s="17">
        <f>BY_Demands_Drivers!$F$25*I12</f>
        <v>2.81251733174236</v>
      </c>
      <c r="E12" s="17">
        <f>BY_Demands_Drivers!$G$25*I12</f>
        <v>4.2187759976135304</v>
      </c>
      <c r="F12" t="s">
        <v>34</v>
      </c>
      <c r="H12" s="10">
        <f>BY_Demands_Drivers!K52</f>
        <v>2023</v>
      </c>
      <c r="I12" s="103">
        <f>BY_Demands_Drivers!O52</f>
        <v>0.97976000502405669</v>
      </c>
      <c r="M12" s="17"/>
      <c r="N12" s="17"/>
    </row>
    <row r="13" spans="2:50" ht="15.75" customHeight="1" x14ac:dyDescent="0.3">
      <c r="B13" t="s">
        <v>195</v>
      </c>
      <c r="C13">
        <v>2024</v>
      </c>
      <c r="D13" s="17">
        <f>BY_Demands_Drivers!$F$25*I13</f>
        <v>2.7988431235715008</v>
      </c>
      <c r="E13" s="17">
        <f>BY_Demands_Drivers!$G$25*I13</f>
        <v>4.1982646853572421</v>
      </c>
      <c r="F13" t="s">
        <v>34</v>
      </c>
      <c r="H13" s="10">
        <f>BY_Demands_Drivers!K53</f>
        <v>2024</v>
      </c>
      <c r="I13" s="103">
        <f>BY_Demands_Drivers!O53</f>
        <v>0.97499649935069566</v>
      </c>
    </row>
    <row r="14" spans="2:50" ht="15.75" customHeight="1" x14ac:dyDescent="0.3">
      <c r="B14" t="s">
        <v>195</v>
      </c>
      <c r="C14">
        <v>2025</v>
      </c>
      <c r="D14" s="17">
        <f>BY_Demands_Drivers!$F$25*I14</f>
        <v>2.7851689154006429</v>
      </c>
      <c r="E14" s="17">
        <f>BY_Demands_Drivers!$G$25*I14</f>
        <v>4.1777533731009546</v>
      </c>
      <c r="F14" t="s">
        <v>34</v>
      </c>
      <c r="H14" s="10">
        <f>BY_Demands_Drivers!K54</f>
        <v>2025</v>
      </c>
      <c r="I14" s="103">
        <f>BY_Demands_Drivers!O54</f>
        <v>0.97023299367733495</v>
      </c>
    </row>
    <row r="15" spans="2:50" ht="15.75" customHeight="1" x14ac:dyDescent="0.3">
      <c r="B15" t="s">
        <v>195</v>
      </c>
      <c r="C15">
        <v>2026</v>
      </c>
      <c r="D15" s="17">
        <f>BY_Demands_Drivers!$F$25*I15</f>
        <v>2.7754304855422163</v>
      </c>
      <c r="E15" s="17">
        <f>BY_Demands_Drivers!$G$25*I15</f>
        <v>4.1631457283133146</v>
      </c>
      <c r="F15" t="s">
        <v>34</v>
      </c>
      <c r="H15" s="10">
        <f>BY_Demands_Drivers!K55</f>
        <v>2026</v>
      </c>
      <c r="I15" s="103">
        <f>BY_Demands_Drivers!O55</f>
        <v>0.96684054379646345</v>
      </c>
    </row>
    <row r="16" spans="2:50" ht="15.75" customHeight="1" x14ac:dyDescent="0.3">
      <c r="B16" t="s">
        <v>195</v>
      </c>
      <c r="C16">
        <v>2027</v>
      </c>
      <c r="D16" s="17">
        <f>BY_Demands_Drivers!$F$25*I16</f>
        <v>2.7656920556837892</v>
      </c>
      <c r="E16" s="17">
        <f>BY_Demands_Drivers!$G$25*I16</f>
        <v>4.1485380835256747</v>
      </c>
      <c r="F16" t="s">
        <v>34</v>
      </c>
      <c r="H16" s="10">
        <f>BY_Demands_Drivers!K56</f>
        <v>2027</v>
      </c>
      <c r="I16" s="103">
        <f>BY_Demands_Drivers!O56</f>
        <v>0.96344809391559183</v>
      </c>
    </row>
    <row r="17" spans="2:9" ht="15.75" customHeight="1" x14ac:dyDescent="0.3">
      <c r="B17" t="s">
        <v>195</v>
      </c>
      <c r="C17">
        <v>2028</v>
      </c>
      <c r="D17" s="17">
        <f>BY_Demands_Drivers!$F$25*I17</f>
        <v>2.7559536258253625</v>
      </c>
      <c r="E17" s="17">
        <f>BY_Demands_Drivers!$G$25*I17</f>
        <v>4.1339304387380338</v>
      </c>
      <c r="F17" t="s">
        <v>34</v>
      </c>
      <c r="H17" s="10">
        <f>BY_Demands_Drivers!K57</f>
        <v>2028</v>
      </c>
      <c r="I17" s="103">
        <f>BY_Demands_Drivers!O57</f>
        <v>0.96005564403472021</v>
      </c>
    </row>
    <row r="18" spans="2:9" ht="15.75" customHeight="1" x14ac:dyDescent="0.3">
      <c r="B18" t="s">
        <v>195</v>
      </c>
      <c r="C18">
        <v>2029</v>
      </c>
      <c r="D18" s="17">
        <f>BY_Demands_Drivers!$F$25*I18</f>
        <v>2.7462151959669354</v>
      </c>
      <c r="E18" s="17">
        <f>BY_Demands_Drivers!$G$25*I18</f>
        <v>4.1193227939503938</v>
      </c>
      <c r="F18" t="s">
        <v>34</v>
      </c>
      <c r="H18" s="10">
        <f>BY_Demands_Drivers!K58</f>
        <v>2029</v>
      </c>
      <c r="I18" s="103">
        <f>BY_Demands_Drivers!O58</f>
        <v>0.9566631941538486</v>
      </c>
    </row>
    <row r="19" spans="2:9" ht="15.75" customHeight="1" x14ac:dyDescent="0.3">
      <c r="B19" t="s">
        <v>195</v>
      </c>
      <c r="C19">
        <v>2030</v>
      </c>
      <c r="D19" s="17">
        <f>BY_Demands_Drivers!$F$25*I19</f>
        <v>2.7364767661085097</v>
      </c>
      <c r="E19" s="17">
        <f>BY_Demands_Drivers!$G$25*I19</f>
        <v>4.1047151491627547</v>
      </c>
      <c r="F19" t="s">
        <v>34</v>
      </c>
      <c r="H19" s="10">
        <f>BY_Demands_Drivers!K59</f>
        <v>2030</v>
      </c>
      <c r="I19" s="103">
        <f>BY_Demands_Drivers!O59</f>
        <v>0.95327074427297731</v>
      </c>
    </row>
    <row r="20" spans="2:9" ht="15.75" customHeight="1" x14ac:dyDescent="0.3">
      <c r="B20" t="s">
        <v>195</v>
      </c>
      <c r="C20">
        <v>2031</v>
      </c>
      <c r="D20" s="17">
        <f>BY_Demands_Drivers!$F$25*I20</f>
        <v>2.7280811564548748</v>
      </c>
      <c r="E20" s="17">
        <f>BY_Demands_Drivers!$G$25*I20</f>
        <v>4.0921217346823022</v>
      </c>
      <c r="F20" t="s">
        <v>34</v>
      </c>
      <c r="H20" s="10">
        <f>BY_Demands_Drivers!K60</f>
        <v>2031</v>
      </c>
      <c r="I20" s="103">
        <f>BY_Demands_Drivers!O60</f>
        <v>0.95034607516477676</v>
      </c>
    </row>
    <row r="21" spans="2:9" ht="15.75" customHeight="1" x14ac:dyDescent="0.3">
      <c r="B21" t="s">
        <v>195</v>
      </c>
      <c r="C21">
        <v>2032</v>
      </c>
      <c r="D21" s="17">
        <f>BY_Demands_Drivers!$F$25*I21</f>
        <v>2.7196855468012395</v>
      </c>
      <c r="E21" s="17">
        <f>BY_Demands_Drivers!$G$25*I21</f>
        <v>4.0795283202018497</v>
      </c>
      <c r="F21" t="s">
        <v>34</v>
      </c>
      <c r="H21" s="10">
        <f>BY_Demands_Drivers!K61</f>
        <v>2032</v>
      </c>
      <c r="I21" s="103">
        <f>BY_Demands_Drivers!O61</f>
        <v>0.94742140605657621</v>
      </c>
    </row>
    <row r="22" spans="2:9" ht="15.75" customHeight="1" x14ac:dyDescent="0.3">
      <c r="B22" t="s">
        <v>195</v>
      </c>
      <c r="C22">
        <v>2033</v>
      </c>
      <c r="D22" s="17">
        <f>BY_Demands_Drivers!$F$25*I22</f>
        <v>2.7112899371476042</v>
      </c>
      <c r="E22" s="17">
        <f>BY_Demands_Drivers!$G$25*I22</f>
        <v>4.0669349057213973</v>
      </c>
      <c r="F22" t="s">
        <v>34</v>
      </c>
      <c r="H22" s="10">
        <f>BY_Demands_Drivers!K62</f>
        <v>2033</v>
      </c>
      <c r="I22" s="103">
        <f>BY_Demands_Drivers!O62</f>
        <v>0.94449673694837566</v>
      </c>
    </row>
    <row r="23" spans="2:9" ht="15.75" customHeight="1" x14ac:dyDescent="0.3">
      <c r="B23" t="s">
        <v>195</v>
      </c>
      <c r="C23">
        <v>2034</v>
      </c>
      <c r="D23" s="17">
        <f>BY_Demands_Drivers!$F$25*I23</f>
        <v>2.7028943274939699</v>
      </c>
      <c r="E23" s="17">
        <f>BY_Demands_Drivers!$G$25*I23</f>
        <v>4.0543414912409448</v>
      </c>
      <c r="F23" t="s">
        <v>34</v>
      </c>
      <c r="H23" s="10">
        <f>BY_Demands_Drivers!K63</f>
        <v>2034</v>
      </c>
      <c r="I23" s="103">
        <f>BY_Demands_Drivers!O63</f>
        <v>0.94157206784017522</v>
      </c>
    </row>
    <row r="24" spans="2:9" ht="15.75" customHeight="1" x14ac:dyDescent="0.3">
      <c r="B24" t="s">
        <v>195</v>
      </c>
      <c r="C24">
        <v>2035</v>
      </c>
      <c r="D24" s="17">
        <f>BY_Demands_Drivers!$F$25*I24</f>
        <v>2.6944987178403355</v>
      </c>
      <c r="E24" s="17">
        <f>BY_Demands_Drivers!$G$25*I24</f>
        <v>4.0417480767604932</v>
      </c>
      <c r="F24" t="s">
        <v>34</v>
      </c>
      <c r="H24" s="10">
        <f>BY_Demands_Drivers!K64</f>
        <v>2035</v>
      </c>
      <c r="I24" s="103">
        <f>BY_Demands_Drivers!O64</f>
        <v>0.93864739873197489</v>
      </c>
    </row>
    <row r="25" spans="2:9" ht="15.75" customHeight="1" x14ac:dyDescent="0.3">
      <c r="B25" t="s">
        <v>195</v>
      </c>
      <c r="C25">
        <v>2036</v>
      </c>
      <c r="D25" s="17">
        <f>BY_Demands_Drivers!$F$25*I25</f>
        <v>2.7001228164093236</v>
      </c>
      <c r="E25" s="17">
        <f>BY_Demands_Drivers!$G$25*I25</f>
        <v>4.0501842246139761</v>
      </c>
      <c r="F25" t="s">
        <v>34</v>
      </c>
      <c r="H25" s="10">
        <f>BY_Demands_Drivers!K65</f>
        <v>2036</v>
      </c>
      <c r="I25" s="103">
        <f>BY_Demands_Drivers!O65</f>
        <v>0.94060659264698421</v>
      </c>
    </row>
    <row r="26" spans="2:9" ht="15.75" customHeight="1" x14ac:dyDescent="0.3">
      <c r="B26" t="s">
        <v>195</v>
      </c>
      <c r="C26">
        <v>2037</v>
      </c>
      <c r="D26" s="17">
        <f>BY_Demands_Drivers!$F$25*I26</f>
        <v>2.7057469149783118</v>
      </c>
      <c r="E26" s="17">
        <f>BY_Demands_Drivers!$G$25*I26</f>
        <v>4.0586203724674581</v>
      </c>
      <c r="F26" t="s">
        <v>34</v>
      </c>
      <c r="H26" s="10">
        <f>BY_Demands_Drivers!K66</f>
        <v>2037</v>
      </c>
      <c r="I26" s="103">
        <f>BY_Demands_Drivers!O66</f>
        <v>0.94256578656199341</v>
      </c>
    </row>
    <row r="27" spans="2:9" ht="15.75" customHeight="1" x14ac:dyDescent="0.3">
      <c r="B27" t="s">
        <v>195</v>
      </c>
      <c r="C27">
        <v>2038</v>
      </c>
      <c r="D27" s="17">
        <f>BY_Demands_Drivers!$F$25*I27</f>
        <v>2.7113710135472999</v>
      </c>
      <c r="E27" s="17">
        <f>BY_Demands_Drivers!$G$25*I27</f>
        <v>4.0670565203209401</v>
      </c>
      <c r="F27" t="s">
        <v>34</v>
      </c>
      <c r="H27" s="10">
        <f>BY_Demands_Drivers!K67</f>
        <v>2038</v>
      </c>
      <c r="I27" s="103">
        <f>BY_Demands_Drivers!O67</f>
        <v>0.94452498047700262</v>
      </c>
    </row>
    <row r="28" spans="2:9" ht="15.75" customHeight="1" x14ac:dyDescent="0.3">
      <c r="B28" t="s">
        <v>195</v>
      </c>
      <c r="C28">
        <v>2039</v>
      </c>
      <c r="D28" s="17">
        <f>BY_Demands_Drivers!$F$25*I28</f>
        <v>2.7169951121162881</v>
      </c>
      <c r="E28" s="17">
        <f>BY_Demands_Drivers!$G$25*I28</f>
        <v>4.0754926681744221</v>
      </c>
      <c r="F28" t="s">
        <v>34</v>
      </c>
      <c r="H28" s="10">
        <f>BY_Demands_Drivers!K68</f>
        <v>2039</v>
      </c>
      <c r="I28" s="103">
        <f>BY_Demands_Drivers!O68</f>
        <v>0.94648417439201182</v>
      </c>
    </row>
    <row r="29" spans="2:9" ht="15.75" customHeight="1" x14ac:dyDescent="0.3">
      <c r="B29" t="s">
        <v>195</v>
      </c>
      <c r="C29">
        <v>2040</v>
      </c>
      <c r="D29" s="17">
        <f>BY_Demands_Drivers!$F$25*I29</f>
        <v>2.7226192106852753</v>
      </c>
      <c r="E29" s="17">
        <f>BY_Demands_Drivers!$G$25*I29</f>
        <v>4.0839288160279033</v>
      </c>
      <c r="F29" t="s">
        <v>34</v>
      </c>
      <c r="H29" s="10">
        <f>BY_Demands_Drivers!K69</f>
        <v>2040</v>
      </c>
      <c r="I29" s="103">
        <f>BY_Demands_Drivers!O69</f>
        <v>0.94844336830702081</v>
      </c>
    </row>
    <row r="30" spans="2:9" ht="15.75" customHeight="1" x14ac:dyDescent="0.3">
      <c r="B30" t="s">
        <v>195</v>
      </c>
      <c r="C30">
        <v>2041</v>
      </c>
      <c r="D30" s="17">
        <f>BY_Demands_Drivers!$F$25*I30</f>
        <v>2.7279911839212505</v>
      </c>
      <c r="E30" s="17">
        <f>BY_Demands_Drivers!$G$25*I30</f>
        <v>4.0919867758818658</v>
      </c>
      <c r="F30" t="s">
        <v>34</v>
      </c>
      <c r="H30" s="10">
        <f>BY_Demands_Drivers!K70</f>
        <v>2041</v>
      </c>
      <c r="I30" s="103">
        <f>BY_Demands_Drivers!O70</f>
        <v>0.95031473260592358</v>
      </c>
    </row>
    <row r="31" spans="2:9" ht="15.75" customHeight="1" x14ac:dyDescent="0.3">
      <c r="B31" t="s">
        <v>195</v>
      </c>
      <c r="C31">
        <v>2042</v>
      </c>
      <c r="D31" s="17">
        <f>BY_Demands_Drivers!$F$25*I31</f>
        <v>2.7333631571572257</v>
      </c>
      <c r="E31" s="17">
        <f>BY_Demands_Drivers!$G$25*I31</f>
        <v>4.1000447357358292</v>
      </c>
      <c r="F31" t="s">
        <v>34</v>
      </c>
      <c r="H31" s="10">
        <f>BY_Demands_Drivers!K71</f>
        <v>2042</v>
      </c>
      <c r="I31" s="103">
        <f>BY_Demands_Drivers!O71</f>
        <v>0.95218609690482647</v>
      </c>
    </row>
    <row r="32" spans="2:9" ht="15.75" customHeight="1" x14ac:dyDescent="0.3">
      <c r="B32" t="s">
        <v>195</v>
      </c>
      <c r="C32">
        <v>2043</v>
      </c>
      <c r="D32" s="17">
        <f>BY_Demands_Drivers!$F$25*I32</f>
        <v>2.7387351303932008</v>
      </c>
      <c r="E32" s="17">
        <f>BY_Demands_Drivers!$G$25*I32</f>
        <v>4.1081026955897917</v>
      </c>
      <c r="F32" t="s">
        <v>34</v>
      </c>
      <c r="H32" s="10">
        <f>BY_Demands_Drivers!K72</f>
        <v>2043</v>
      </c>
      <c r="I32" s="103">
        <f>BY_Demands_Drivers!O72</f>
        <v>0.95405746120372936</v>
      </c>
    </row>
    <row r="33" spans="2:9" ht="15.75" customHeight="1" x14ac:dyDescent="0.3">
      <c r="B33" t="s">
        <v>195</v>
      </c>
      <c r="C33">
        <v>2044</v>
      </c>
      <c r="D33" s="17">
        <f>BY_Demands_Drivers!$F$25*I33</f>
        <v>2.7441071036291764</v>
      </c>
      <c r="E33" s="17">
        <f>BY_Demands_Drivers!$G$25*I33</f>
        <v>4.1161606554437551</v>
      </c>
      <c r="F33" t="s">
        <v>34</v>
      </c>
      <c r="H33" s="10">
        <f>BY_Demands_Drivers!K73</f>
        <v>2044</v>
      </c>
      <c r="I33" s="103">
        <f>BY_Demands_Drivers!O73</f>
        <v>0.95592882550263225</v>
      </c>
    </row>
    <row r="34" spans="2:9" ht="15.75" customHeight="1" x14ac:dyDescent="0.3">
      <c r="B34" t="s">
        <v>195</v>
      </c>
      <c r="C34">
        <v>2045</v>
      </c>
      <c r="D34" s="17">
        <f>BY_Demands_Drivers!$F$25*I34</f>
        <v>2.7494790768651507</v>
      </c>
      <c r="E34" s="17">
        <f>BY_Demands_Drivers!$G$25*I34</f>
        <v>4.1242186152977167</v>
      </c>
      <c r="F34" t="s">
        <v>34</v>
      </c>
      <c r="H34" s="10">
        <f>BY_Demands_Drivers!K74</f>
        <v>2045</v>
      </c>
      <c r="I34" s="103">
        <f>BY_Demands_Drivers!O74</f>
        <v>0.95780018980153481</v>
      </c>
    </row>
    <row r="35" spans="2:9" ht="15.75" customHeight="1" x14ac:dyDescent="0.3">
      <c r="B35" t="s">
        <v>195</v>
      </c>
      <c r="C35">
        <v>2046</v>
      </c>
      <c r="D35" s="17">
        <f>BY_Demands_Drivers!$F$25*I35</f>
        <v>2.7560939925977852</v>
      </c>
      <c r="E35" s="17">
        <f>BY_Demands_Drivers!$G$25*I35</f>
        <v>4.134140988896668</v>
      </c>
      <c r="F35" t="s">
        <v>34</v>
      </c>
      <c r="H35" s="10">
        <f>BY_Demands_Drivers!K75</f>
        <v>2046</v>
      </c>
      <c r="I35" s="103">
        <f>BY_Demands_Drivers!O75</f>
        <v>0.96010454177771432</v>
      </c>
    </row>
    <row r="36" spans="2:9" x14ac:dyDescent="0.3">
      <c r="B36" t="s">
        <v>195</v>
      </c>
      <c r="C36">
        <v>2047</v>
      </c>
      <c r="D36" s="17">
        <f>BY_Demands_Drivers!$F$25*I36</f>
        <v>2.7627089083304197</v>
      </c>
      <c r="E36" s="17">
        <f>BY_Demands_Drivers!$G$25*I36</f>
        <v>4.1440633624956194</v>
      </c>
      <c r="F36" t="s">
        <v>34</v>
      </c>
      <c r="H36" s="10">
        <f>BY_Demands_Drivers!K76</f>
        <v>2047</v>
      </c>
      <c r="I36" s="103">
        <f>BY_Demands_Drivers!O76</f>
        <v>0.96240889375389382</v>
      </c>
    </row>
    <row r="37" spans="2:9" x14ac:dyDescent="0.3">
      <c r="B37" t="s">
        <v>195</v>
      </c>
      <c r="C37">
        <v>2048</v>
      </c>
      <c r="D37" s="17">
        <f>BY_Demands_Drivers!$F$25*I37</f>
        <v>2.7693238240630538</v>
      </c>
      <c r="E37" s="17">
        <f>BY_Demands_Drivers!$G$25*I37</f>
        <v>4.1539857360945716</v>
      </c>
      <c r="F37" t="s">
        <v>34</v>
      </c>
      <c r="H37" s="10">
        <f>BY_Demands_Drivers!K77</f>
        <v>2048</v>
      </c>
      <c r="I37" s="103">
        <f>BY_Demands_Drivers!O77</f>
        <v>0.96471324573007333</v>
      </c>
    </row>
    <row r="38" spans="2:9" x14ac:dyDescent="0.3">
      <c r="B38" t="s">
        <v>195</v>
      </c>
      <c r="C38">
        <v>2049</v>
      </c>
      <c r="D38" s="17">
        <f>BY_Demands_Drivers!$F$25*I38</f>
        <v>2.7759387397956883</v>
      </c>
      <c r="E38" s="17">
        <f>BY_Demands_Drivers!$G$25*I38</f>
        <v>4.1639081096935229</v>
      </c>
      <c r="F38" t="s">
        <v>34</v>
      </c>
      <c r="H38" s="10">
        <f>BY_Demands_Drivers!K78</f>
        <v>2049</v>
      </c>
      <c r="I38" s="103">
        <f>BY_Demands_Drivers!O78</f>
        <v>0.96701759770625284</v>
      </c>
    </row>
    <row r="39" spans="2:9" x14ac:dyDescent="0.3">
      <c r="B39" s="15" t="s">
        <v>195</v>
      </c>
      <c r="C39" s="15">
        <v>2050</v>
      </c>
      <c r="D39" s="17">
        <f>BY_Demands_Drivers!$F$25*I39</f>
        <v>2.7825536555283223</v>
      </c>
      <c r="E39" s="17">
        <f>BY_Demands_Drivers!$G$25*I39</f>
        <v>4.1738304832924742</v>
      </c>
      <c r="F39" s="15" t="s">
        <v>34</v>
      </c>
      <c r="H39" s="10">
        <f>BY_Demands_Drivers!K79</f>
        <v>2050</v>
      </c>
      <c r="I39" s="103">
        <f>BY_Demands_Drivers!O79</f>
        <v>0.96932194968243224</v>
      </c>
    </row>
    <row r="40" spans="2:9" x14ac:dyDescent="0.3">
      <c r="B40" s="15" t="s">
        <v>195</v>
      </c>
      <c r="C40">
        <v>2015</v>
      </c>
      <c r="D40" s="40">
        <f>BY_Demands_Drivers!$F$26*I4</f>
        <v>2.4600336182682594</v>
      </c>
      <c r="E40" s="40">
        <f>BY_Demands_Drivers!$G$26*I4</f>
        <v>3.6900504274023889</v>
      </c>
      <c r="F40" s="15" t="s">
        <v>35</v>
      </c>
    </row>
    <row r="41" spans="2:9" x14ac:dyDescent="0.3">
      <c r="B41" s="15" t="s">
        <v>195</v>
      </c>
      <c r="C41">
        <v>2016</v>
      </c>
      <c r="D41" s="40">
        <f>BY_Demands_Drivers!$F$26*I5</f>
        <v>2.4468281808022616</v>
      </c>
      <c r="E41" s="40">
        <f>BY_Demands_Drivers!$G$26*I5</f>
        <v>3.6702422712033917</v>
      </c>
      <c r="F41" s="15" t="s">
        <v>35</v>
      </c>
    </row>
    <row r="42" spans="2:9" x14ac:dyDescent="0.3">
      <c r="B42" s="15" t="s">
        <v>195</v>
      </c>
      <c r="C42">
        <v>2017</v>
      </c>
      <c r="D42" s="40">
        <f>BY_Demands_Drivers!$F$26*I6</f>
        <v>2.4336227433362638</v>
      </c>
      <c r="E42" s="40">
        <f>BY_Demands_Drivers!$G$26*I6</f>
        <v>3.6504341150043955</v>
      </c>
      <c r="F42" s="15" t="s">
        <v>35</v>
      </c>
    </row>
    <row r="43" spans="2:9" x14ac:dyDescent="0.3">
      <c r="B43" s="15" t="s">
        <v>195</v>
      </c>
      <c r="C43">
        <v>2018</v>
      </c>
      <c r="D43" s="40">
        <f>BY_Demands_Drivers!$F$26*I7</f>
        <v>2.420417305870266</v>
      </c>
      <c r="E43" s="40">
        <f>BY_Demands_Drivers!$G$26*I7</f>
        <v>3.6306259588053988</v>
      </c>
      <c r="F43" s="15" t="s">
        <v>35</v>
      </c>
    </row>
    <row r="44" spans="2:9" x14ac:dyDescent="0.3">
      <c r="B44" s="15" t="s">
        <v>195</v>
      </c>
      <c r="C44">
        <v>2019</v>
      </c>
      <c r="D44" s="40">
        <f>BY_Demands_Drivers!$F$26*I8</f>
        <v>2.4072118684042687</v>
      </c>
      <c r="E44" s="40">
        <f>BY_Demands_Drivers!$G$26*I8</f>
        <v>3.6108178026064026</v>
      </c>
      <c r="F44" s="15" t="s">
        <v>35</v>
      </c>
    </row>
    <row r="45" spans="2:9" x14ac:dyDescent="0.3">
      <c r="B45" s="15" t="s">
        <v>195</v>
      </c>
      <c r="C45">
        <v>2020</v>
      </c>
      <c r="D45" s="40">
        <f>BY_Demands_Drivers!$F$26*I9</f>
        <v>2.3940064309382705</v>
      </c>
      <c r="E45" s="40">
        <f>BY_Demands_Drivers!$G$26*I9</f>
        <v>3.5910096464074055</v>
      </c>
      <c r="F45" s="15" t="s">
        <v>35</v>
      </c>
    </row>
    <row r="46" spans="2:9" x14ac:dyDescent="0.3">
      <c r="B46" s="15" t="s">
        <v>195</v>
      </c>
      <c r="C46">
        <v>2021</v>
      </c>
      <c r="D46" s="40">
        <f>BY_Demands_Drivers!$F$26*I10</f>
        <v>2.3825343146192868</v>
      </c>
      <c r="E46" s="40">
        <f>BY_Demands_Drivers!$G$26*I10</f>
        <v>3.5738014719289297</v>
      </c>
      <c r="F46" s="15" t="s">
        <v>35</v>
      </c>
    </row>
    <row r="47" spans="2:9" x14ac:dyDescent="0.3">
      <c r="B47" s="15" t="s">
        <v>195</v>
      </c>
      <c r="C47">
        <v>2022</v>
      </c>
      <c r="D47" s="40">
        <f>BY_Demands_Drivers!$F$26*I11</f>
        <v>2.3710621983003026</v>
      </c>
      <c r="E47" s="40">
        <f>BY_Demands_Drivers!$G$26*I11</f>
        <v>3.5565932974504535</v>
      </c>
      <c r="F47" s="15" t="s">
        <v>35</v>
      </c>
    </row>
    <row r="48" spans="2:9" x14ac:dyDescent="0.3">
      <c r="B48" s="15" t="s">
        <v>195</v>
      </c>
      <c r="C48">
        <v>2023</v>
      </c>
      <c r="D48" s="40">
        <f>BY_Demands_Drivers!$F$26*I12</f>
        <v>2.3595900819813189</v>
      </c>
      <c r="E48" s="40">
        <f>BY_Demands_Drivers!$G$26*I12</f>
        <v>3.5393851229719777</v>
      </c>
      <c r="F48" s="15" t="s">
        <v>35</v>
      </c>
    </row>
    <row r="49" spans="2:6" x14ac:dyDescent="0.3">
      <c r="B49" s="15" t="s">
        <v>195</v>
      </c>
      <c r="C49">
        <v>2024</v>
      </c>
      <c r="D49" s="40">
        <f>BY_Demands_Drivers!$F$26*I13</f>
        <v>2.3481179656623348</v>
      </c>
      <c r="E49" s="40">
        <f>BY_Demands_Drivers!$G$26*I13</f>
        <v>3.5221769484935015</v>
      </c>
      <c r="F49" s="15" t="s">
        <v>35</v>
      </c>
    </row>
    <row r="50" spans="2:6" x14ac:dyDescent="0.3">
      <c r="B50" s="15" t="s">
        <v>195</v>
      </c>
      <c r="C50">
        <v>2025</v>
      </c>
      <c r="D50" s="40">
        <f>BY_Demands_Drivers!$F$26*I14</f>
        <v>2.3366458493433515</v>
      </c>
      <c r="E50" s="40">
        <f>BY_Demands_Drivers!$G$26*I14</f>
        <v>3.5049687740150266</v>
      </c>
      <c r="F50" s="15" t="s">
        <v>35</v>
      </c>
    </row>
    <row r="51" spans="2:6" x14ac:dyDescent="0.3">
      <c r="B51" s="15" t="s">
        <v>195</v>
      </c>
      <c r="C51">
        <v>2026</v>
      </c>
      <c r="D51" s="40">
        <f>BY_Demands_Drivers!$F$26*I15</f>
        <v>2.3284756943549096</v>
      </c>
      <c r="E51" s="40">
        <f>BY_Demands_Drivers!$G$26*I15</f>
        <v>3.492713541532364</v>
      </c>
      <c r="F51" s="15" t="s">
        <v>35</v>
      </c>
    </row>
    <row r="52" spans="2:6" x14ac:dyDescent="0.3">
      <c r="B52" s="15" t="s">
        <v>195</v>
      </c>
      <c r="C52">
        <v>2027</v>
      </c>
      <c r="D52" s="40">
        <f>BY_Demands_Drivers!$F$26*I16</f>
        <v>2.3203055393664673</v>
      </c>
      <c r="E52" s="40">
        <f>BY_Demands_Drivers!$G$26*I16</f>
        <v>3.4804583090497005</v>
      </c>
      <c r="F52" s="15" t="s">
        <v>35</v>
      </c>
    </row>
    <row r="53" spans="2:6" x14ac:dyDescent="0.3">
      <c r="B53" s="15" t="s">
        <v>195</v>
      </c>
      <c r="C53">
        <v>2028</v>
      </c>
      <c r="D53" s="40">
        <f>BY_Demands_Drivers!$F$26*I17</f>
        <v>2.312135384378025</v>
      </c>
      <c r="E53" s="40">
        <f>BY_Demands_Drivers!$G$26*I17</f>
        <v>3.4682030765670375</v>
      </c>
      <c r="F53" s="15" t="s">
        <v>35</v>
      </c>
    </row>
    <row r="54" spans="2:6" x14ac:dyDescent="0.3">
      <c r="B54" s="15" t="s">
        <v>195</v>
      </c>
      <c r="C54">
        <v>2029</v>
      </c>
      <c r="D54" s="40">
        <f>BY_Demands_Drivers!$F$26*I18</f>
        <v>2.3039652293895831</v>
      </c>
      <c r="E54" s="40">
        <f>BY_Demands_Drivers!$G$26*I18</f>
        <v>3.4559478440843745</v>
      </c>
      <c r="F54" s="15" t="s">
        <v>35</v>
      </c>
    </row>
    <row r="55" spans="2:6" x14ac:dyDescent="0.3">
      <c r="B55" s="15" t="s">
        <v>195</v>
      </c>
      <c r="C55">
        <v>2030</v>
      </c>
      <c r="D55" s="40">
        <f>BY_Demands_Drivers!$F$26*I19</f>
        <v>2.2957950744011417</v>
      </c>
      <c r="E55" s="40">
        <f>BY_Demands_Drivers!$G$26*I19</f>
        <v>3.4436926116017124</v>
      </c>
      <c r="F55" s="15" t="s">
        <v>35</v>
      </c>
    </row>
    <row r="56" spans="2:6" x14ac:dyDescent="0.3">
      <c r="B56" s="15" t="s">
        <v>195</v>
      </c>
      <c r="C56">
        <v>2031</v>
      </c>
      <c r="D56" s="40">
        <f>BY_Demands_Drivers!$F$26*I20</f>
        <v>2.2887514921101726</v>
      </c>
      <c r="E56" s="40">
        <f>BY_Demands_Drivers!$G$26*I20</f>
        <v>3.4331272381652589</v>
      </c>
      <c r="F56" s="15" t="s">
        <v>35</v>
      </c>
    </row>
    <row r="57" spans="2:6" x14ac:dyDescent="0.3">
      <c r="B57" s="15" t="s">
        <v>195</v>
      </c>
      <c r="C57">
        <v>2032</v>
      </c>
      <c r="D57" s="40">
        <f>BY_Demands_Drivers!$F$26*I21</f>
        <v>2.2817079098192039</v>
      </c>
      <c r="E57" s="40">
        <f>BY_Demands_Drivers!$G$26*I21</f>
        <v>3.4225618647288054</v>
      </c>
      <c r="F57" s="15" t="s">
        <v>35</v>
      </c>
    </row>
    <row r="58" spans="2:6" x14ac:dyDescent="0.3">
      <c r="B58" s="15" t="s">
        <v>195</v>
      </c>
      <c r="C58">
        <v>2033</v>
      </c>
      <c r="D58" s="40">
        <f>BY_Demands_Drivers!$F$26*I22</f>
        <v>2.2746643275282348</v>
      </c>
      <c r="E58" s="40">
        <f>BY_Demands_Drivers!$G$26*I22</f>
        <v>3.4119964912923519</v>
      </c>
      <c r="F58" s="15" t="s">
        <v>35</v>
      </c>
    </row>
    <row r="59" spans="2:6" x14ac:dyDescent="0.3">
      <c r="B59" s="15" t="s">
        <v>195</v>
      </c>
      <c r="C59">
        <v>2034</v>
      </c>
      <c r="D59" s="40">
        <f>BY_Demands_Drivers!$F$26*I23</f>
        <v>2.2676207452372661</v>
      </c>
      <c r="E59" s="40">
        <f>BY_Demands_Drivers!$G$26*I23</f>
        <v>3.4014311178558985</v>
      </c>
      <c r="F59" s="15" t="s">
        <v>35</v>
      </c>
    </row>
    <row r="60" spans="2:6" x14ac:dyDescent="0.3">
      <c r="B60" s="15" t="s">
        <v>195</v>
      </c>
      <c r="C60">
        <v>2035</v>
      </c>
      <c r="D60" s="40">
        <f>BY_Demands_Drivers!$F$26*I24</f>
        <v>2.2605771629462974</v>
      </c>
      <c r="E60" s="40">
        <f>BY_Demands_Drivers!$G$26*I24</f>
        <v>3.3908657444194459</v>
      </c>
      <c r="F60" s="15" t="s">
        <v>35</v>
      </c>
    </row>
    <row r="61" spans="2:6" x14ac:dyDescent="0.3">
      <c r="B61" s="15" t="s">
        <v>195</v>
      </c>
      <c r="C61">
        <v>2036</v>
      </c>
      <c r="D61" s="40">
        <f>BY_Demands_Drivers!$F$26*I25</f>
        <v>2.2652955577642411</v>
      </c>
      <c r="E61" s="40">
        <f>BY_Demands_Drivers!$G$26*I25</f>
        <v>3.3979433366463616</v>
      </c>
      <c r="F61" s="15" t="s">
        <v>35</v>
      </c>
    </row>
    <row r="62" spans="2:6" x14ac:dyDescent="0.3">
      <c r="B62" s="15" t="s">
        <v>195</v>
      </c>
      <c r="C62">
        <v>2037</v>
      </c>
      <c r="D62" s="40">
        <f>BY_Demands_Drivers!$F$26*I26</f>
        <v>2.2700139525821847</v>
      </c>
      <c r="E62" s="40">
        <f>BY_Demands_Drivers!$G$26*I26</f>
        <v>3.4050209288732769</v>
      </c>
      <c r="F62" s="15" t="s">
        <v>35</v>
      </c>
    </row>
    <row r="63" spans="2:6" x14ac:dyDescent="0.3">
      <c r="B63" s="15" t="s">
        <v>195</v>
      </c>
      <c r="C63">
        <v>2038</v>
      </c>
      <c r="D63" s="40">
        <f>BY_Demands_Drivers!$F$26*I27</f>
        <v>2.2747323474001284</v>
      </c>
      <c r="E63" s="40">
        <f>BY_Demands_Drivers!$G$26*I27</f>
        <v>3.4120985211001922</v>
      </c>
      <c r="F63" s="15" t="s">
        <v>35</v>
      </c>
    </row>
    <row r="64" spans="2:6" x14ac:dyDescent="0.3">
      <c r="B64" s="15" t="s">
        <v>195</v>
      </c>
      <c r="C64">
        <v>2039</v>
      </c>
      <c r="D64" s="40">
        <f>BY_Demands_Drivers!$F$26*I28</f>
        <v>2.2794507422180721</v>
      </c>
      <c r="E64" s="40">
        <f>BY_Demands_Drivers!$G$26*I28</f>
        <v>3.4191761133271079</v>
      </c>
      <c r="F64" s="15" t="s">
        <v>35</v>
      </c>
    </row>
    <row r="65" spans="2:6" x14ac:dyDescent="0.3">
      <c r="B65" s="15" t="s">
        <v>195</v>
      </c>
      <c r="C65">
        <v>2040</v>
      </c>
      <c r="D65" s="40">
        <f>BY_Demands_Drivers!$F$26*I29</f>
        <v>2.2841691370360149</v>
      </c>
      <c r="E65" s="40">
        <f>BY_Demands_Drivers!$G$26*I29</f>
        <v>3.4262537055540223</v>
      </c>
      <c r="F65" s="15" t="s">
        <v>35</v>
      </c>
    </row>
    <row r="66" spans="2:6" x14ac:dyDescent="0.3">
      <c r="B66" s="15" t="s">
        <v>195</v>
      </c>
      <c r="C66">
        <v>2041</v>
      </c>
      <c r="D66" s="40">
        <f>BY_Demands_Drivers!$F$26*I30</f>
        <v>2.2886760087360458</v>
      </c>
      <c r="E66" s="40">
        <f>BY_Demands_Drivers!$G$26*I30</f>
        <v>3.4330140131040685</v>
      </c>
      <c r="F66" s="15" t="s">
        <v>35</v>
      </c>
    </row>
    <row r="67" spans="2:6" x14ac:dyDescent="0.3">
      <c r="B67" s="15" t="s">
        <v>195</v>
      </c>
      <c r="C67">
        <v>2042</v>
      </c>
      <c r="D67" s="40">
        <f>BY_Demands_Drivers!$F$26*I31</f>
        <v>2.2931828804360768</v>
      </c>
      <c r="E67" s="40">
        <f>BY_Demands_Drivers!$G$26*I31</f>
        <v>3.4397743206541151</v>
      </c>
      <c r="F67" s="15" t="s">
        <v>35</v>
      </c>
    </row>
    <row r="68" spans="2:6" x14ac:dyDescent="0.3">
      <c r="B68" s="15" t="s">
        <v>195</v>
      </c>
      <c r="C68">
        <v>2043</v>
      </c>
      <c r="D68" s="40">
        <f>BY_Demands_Drivers!$F$26*I32</f>
        <v>2.2976897521361077</v>
      </c>
      <c r="E68" s="40">
        <f>BY_Demands_Drivers!$G$26*I32</f>
        <v>3.4465346282041613</v>
      </c>
      <c r="F68" s="15" t="s">
        <v>35</v>
      </c>
    </row>
    <row r="69" spans="2:6" x14ac:dyDescent="0.3">
      <c r="B69" s="15" t="s">
        <v>195</v>
      </c>
      <c r="C69">
        <v>2044</v>
      </c>
      <c r="D69" s="40">
        <f>BY_Demands_Drivers!$F$26*I33</f>
        <v>2.3021966238361387</v>
      </c>
      <c r="E69" s="40">
        <f>BY_Demands_Drivers!$G$26*I33</f>
        <v>3.453294935754208</v>
      </c>
      <c r="F69" s="15" t="s">
        <v>35</v>
      </c>
    </row>
    <row r="70" spans="2:6" x14ac:dyDescent="0.3">
      <c r="B70" s="15" t="s">
        <v>195</v>
      </c>
      <c r="C70">
        <v>2045</v>
      </c>
      <c r="D70" s="40">
        <f>BY_Demands_Drivers!$F$26*I34</f>
        <v>2.3067034955361692</v>
      </c>
      <c r="E70" s="40">
        <f>BY_Demands_Drivers!$G$26*I34</f>
        <v>3.4600552433042533</v>
      </c>
      <c r="F70" s="15" t="s">
        <v>35</v>
      </c>
    </row>
    <row r="71" spans="2:6" x14ac:dyDescent="0.3">
      <c r="B71" s="15" t="s">
        <v>195</v>
      </c>
      <c r="C71">
        <v>2046</v>
      </c>
      <c r="D71" s="40">
        <f>BY_Demands_Drivers!$F$26*I35</f>
        <v>2.3122531465124343</v>
      </c>
      <c r="E71" s="40">
        <f>BY_Demands_Drivers!$G$26*I35</f>
        <v>3.468379719768651</v>
      </c>
      <c r="F71" s="15" t="s">
        <v>35</v>
      </c>
    </row>
    <row r="72" spans="2:6" x14ac:dyDescent="0.3">
      <c r="B72" s="15" t="s">
        <v>195</v>
      </c>
      <c r="C72">
        <v>2047</v>
      </c>
      <c r="D72" s="40">
        <f>BY_Demands_Drivers!$F$26*I36</f>
        <v>2.317802797488699</v>
      </c>
      <c r="E72" s="40">
        <f>BY_Demands_Drivers!$G$26*I36</f>
        <v>3.4767041962330487</v>
      </c>
      <c r="F72" s="15" t="s">
        <v>35</v>
      </c>
    </row>
    <row r="73" spans="2:6" x14ac:dyDescent="0.3">
      <c r="B73" s="15" t="s">
        <v>195</v>
      </c>
      <c r="C73">
        <v>2048</v>
      </c>
      <c r="D73" s="40">
        <f>BY_Demands_Drivers!$F$26*I37</f>
        <v>2.3233524484649641</v>
      </c>
      <c r="E73" s="40">
        <f>BY_Demands_Drivers!$G$26*I37</f>
        <v>3.485028672697446</v>
      </c>
      <c r="F73" s="15" t="s">
        <v>35</v>
      </c>
    </row>
    <row r="74" spans="2:6" x14ac:dyDescent="0.3">
      <c r="B74" s="15" t="s">
        <v>195</v>
      </c>
      <c r="C74">
        <v>2049</v>
      </c>
      <c r="D74" s="40">
        <f>BY_Demands_Drivers!$F$26*I38</f>
        <v>2.3289020994412293</v>
      </c>
      <c r="E74" s="40">
        <f>BY_Demands_Drivers!$G$26*I38</f>
        <v>3.4933531491618437</v>
      </c>
      <c r="F74" s="15" t="s">
        <v>35</v>
      </c>
    </row>
    <row r="75" spans="2:6" x14ac:dyDescent="0.3">
      <c r="B75" s="15" t="s">
        <v>195</v>
      </c>
      <c r="C75" s="15">
        <v>2050</v>
      </c>
      <c r="D75" s="40">
        <f>BY_Demands_Drivers!$F$26*I39</f>
        <v>2.334451750417494</v>
      </c>
      <c r="E75" s="40">
        <f>BY_Demands_Drivers!$G$26*I39</f>
        <v>3.501677625626241</v>
      </c>
      <c r="F75" s="15" t="s">
        <v>35</v>
      </c>
    </row>
    <row r="76" spans="2:6" x14ac:dyDescent="0.3">
      <c r="B76" s="15" t="s">
        <v>195</v>
      </c>
      <c r="C76">
        <v>2015</v>
      </c>
      <c r="D76" s="40">
        <f>BY_Demands_Drivers!$F$27*I4</f>
        <v>0.13224432989408966</v>
      </c>
      <c r="E76" s="40">
        <f>BY_Demands_Drivers!$G$27*I4</f>
        <v>0.19836649484113394</v>
      </c>
      <c r="F76" s="15" t="s">
        <v>36</v>
      </c>
    </row>
    <row r="77" spans="2:6" x14ac:dyDescent="0.3">
      <c r="B77" s="15" t="s">
        <v>195</v>
      </c>
      <c r="C77">
        <v>2016</v>
      </c>
      <c r="D77" s="40">
        <f>BY_Demands_Drivers!$F$27*I5</f>
        <v>0.13153444356746355</v>
      </c>
      <c r="E77" s="40">
        <f>BY_Demands_Drivers!$G$27*I5</f>
        <v>0.19730166535119475</v>
      </c>
      <c r="F77" s="15" t="s">
        <v>36</v>
      </c>
    </row>
    <row r="78" spans="2:6" x14ac:dyDescent="0.3">
      <c r="B78" s="15" t="s">
        <v>195</v>
      </c>
      <c r="C78">
        <v>2017</v>
      </c>
      <c r="D78" s="40">
        <f>BY_Demands_Drivers!$F$27*I6</f>
        <v>0.13082455724083744</v>
      </c>
      <c r="E78" s="40">
        <f>BY_Demands_Drivers!$G$27*I6</f>
        <v>0.19623683586125565</v>
      </c>
      <c r="F78" s="15" t="s">
        <v>36</v>
      </c>
    </row>
    <row r="79" spans="2:6" x14ac:dyDescent="0.3">
      <c r="B79" s="15" t="s">
        <v>195</v>
      </c>
      <c r="C79">
        <v>2018</v>
      </c>
      <c r="D79" s="40">
        <f>BY_Demands_Drivers!$F$27*I7</f>
        <v>0.13011467091421133</v>
      </c>
      <c r="E79" s="40">
        <f>BY_Demands_Drivers!$G$27*I7</f>
        <v>0.19517200637131646</v>
      </c>
      <c r="F79" s="15" t="s">
        <v>36</v>
      </c>
    </row>
    <row r="80" spans="2:6" x14ac:dyDescent="0.3">
      <c r="B80" s="15" t="s">
        <v>195</v>
      </c>
      <c r="C80">
        <v>2019</v>
      </c>
      <c r="D80" s="40">
        <f>BY_Demands_Drivers!$F$27*I8</f>
        <v>0.12940478458758525</v>
      </c>
      <c r="E80" s="40">
        <f>BY_Demands_Drivers!$G$27*I8</f>
        <v>0.19410717688137732</v>
      </c>
      <c r="F80" s="15" t="s">
        <v>36</v>
      </c>
    </row>
    <row r="81" spans="2:6" x14ac:dyDescent="0.3">
      <c r="B81" s="15" t="s">
        <v>195</v>
      </c>
      <c r="C81">
        <v>2020</v>
      </c>
      <c r="D81" s="40">
        <f>BY_Demands_Drivers!$F$27*I9</f>
        <v>0.12869489826095912</v>
      </c>
      <c r="E81" s="40">
        <f>BY_Demands_Drivers!$G$27*I9</f>
        <v>0.19304234739143816</v>
      </c>
      <c r="F81" s="15" t="s">
        <v>36</v>
      </c>
    </row>
    <row r="82" spans="2:6" x14ac:dyDescent="0.3">
      <c r="B82" s="15" t="s">
        <v>195</v>
      </c>
      <c r="C82">
        <v>2021</v>
      </c>
      <c r="D82" s="40">
        <f>BY_Demands_Drivers!$F$27*I10</f>
        <v>0.12807819029249687</v>
      </c>
      <c r="E82" s="40">
        <f>BY_Demands_Drivers!$G$27*I10</f>
        <v>0.19211728543874479</v>
      </c>
      <c r="F82" s="15" t="s">
        <v>36</v>
      </c>
    </row>
    <row r="83" spans="2:6" x14ac:dyDescent="0.3">
      <c r="B83" s="15" t="s">
        <v>195</v>
      </c>
      <c r="C83">
        <v>2022</v>
      </c>
      <c r="D83" s="40">
        <f>BY_Demands_Drivers!$F$27*I11</f>
        <v>0.12746148232403459</v>
      </c>
      <c r="E83" s="40">
        <f>BY_Demands_Drivers!$G$27*I11</f>
        <v>0.19119222348605139</v>
      </c>
      <c r="F83" s="15" t="s">
        <v>36</v>
      </c>
    </row>
    <row r="84" spans="2:6" x14ac:dyDescent="0.3">
      <c r="B84" s="15" t="s">
        <v>195</v>
      </c>
      <c r="C84">
        <v>2023</v>
      </c>
      <c r="D84" s="40">
        <f>BY_Demands_Drivers!$F$27*I12</f>
        <v>0.12684477435557234</v>
      </c>
      <c r="E84" s="40">
        <f>BY_Demands_Drivers!$G$27*I12</f>
        <v>0.19026716153335801</v>
      </c>
      <c r="F84" s="15" t="s">
        <v>36</v>
      </c>
    </row>
    <row r="85" spans="2:6" x14ac:dyDescent="0.3">
      <c r="B85" s="15" t="s">
        <v>195</v>
      </c>
      <c r="C85">
        <v>2024</v>
      </c>
      <c r="D85" s="40">
        <f>BY_Demands_Drivers!$F$27*I13</f>
        <v>0.12622806638711007</v>
      </c>
      <c r="E85" s="40">
        <f>BY_Demands_Drivers!$G$27*I13</f>
        <v>0.18934209958066461</v>
      </c>
      <c r="F85" s="15" t="s">
        <v>36</v>
      </c>
    </row>
    <row r="86" spans="2:6" x14ac:dyDescent="0.3">
      <c r="B86" s="15" t="s">
        <v>195</v>
      </c>
      <c r="C86">
        <v>2025</v>
      </c>
      <c r="D86" s="40">
        <f>BY_Demands_Drivers!$F$27*I14</f>
        <v>0.12561135841864784</v>
      </c>
      <c r="E86" s="40">
        <f>BY_Demands_Drivers!$G$27*I14</f>
        <v>0.18841703762797127</v>
      </c>
      <c r="F86" s="15" t="s">
        <v>36</v>
      </c>
    </row>
    <row r="87" spans="2:6" x14ac:dyDescent="0.3">
      <c r="B87" s="15" t="s">
        <v>195</v>
      </c>
      <c r="C87">
        <v>2026</v>
      </c>
      <c r="D87" s="40">
        <f>BY_Demands_Drivers!$F$27*I15</f>
        <v>0.12517215439169721</v>
      </c>
      <c r="E87" s="40">
        <f>BY_Demands_Drivers!$G$27*I15</f>
        <v>0.18775823158754532</v>
      </c>
      <c r="F87" s="15" t="s">
        <v>36</v>
      </c>
    </row>
    <row r="88" spans="2:6" x14ac:dyDescent="0.3">
      <c r="B88" s="15" t="s">
        <v>195</v>
      </c>
      <c r="C88">
        <v>2027</v>
      </c>
      <c r="D88" s="40">
        <f>BY_Demands_Drivers!$F$27*I16</f>
        <v>0.12473295036474658</v>
      </c>
      <c r="E88" s="40">
        <f>BY_Demands_Drivers!$G$27*I16</f>
        <v>0.18709942554711936</v>
      </c>
      <c r="F88" s="15" t="s">
        <v>36</v>
      </c>
    </row>
    <row r="89" spans="2:6" x14ac:dyDescent="0.3">
      <c r="B89" s="15" t="s">
        <v>195</v>
      </c>
      <c r="C89">
        <v>2028</v>
      </c>
      <c r="D89" s="40">
        <f>BY_Demands_Drivers!$F$27*I17</f>
        <v>0.12429374633779593</v>
      </c>
      <c r="E89" s="40">
        <f>BY_Demands_Drivers!$G$27*I17</f>
        <v>0.18644061950669338</v>
      </c>
      <c r="F89" s="15" t="s">
        <v>36</v>
      </c>
    </row>
    <row r="90" spans="2:6" x14ac:dyDescent="0.3">
      <c r="B90" s="15" t="s">
        <v>195</v>
      </c>
      <c r="C90">
        <v>2029</v>
      </c>
      <c r="D90" s="40">
        <f>BY_Demands_Drivers!$F$27*I18</f>
        <v>0.12385454231084529</v>
      </c>
      <c r="E90" s="40">
        <f>BY_Demands_Drivers!$G$27*I18</f>
        <v>0.18578181346626743</v>
      </c>
      <c r="F90" s="15" t="s">
        <v>36</v>
      </c>
    </row>
    <row r="91" spans="2:6" x14ac:dyDescent="0.3">
      <c r="B91" s="15" t="s">
        <v>195</v>
      </c>
      <c r="C91">
        <v>2030</v>
      </c>
      <c r="D91" s="40">
        <f>BY_Demands_Drivers!$F$27*I19</f>
        <v>0.12341533828389468</v>
      </c>
      <c r="E91" s="40">
        <f>BY_Demands_Drivers!$G$27*I19</f>
        <v>0.18512300742584153</v>
      </c>
      <c r="F91" s="15" t="s">
        <v>36</v>
      </c>
    </row>
    <row r="92" spans="2:6" x14ac:dyDescent="0.3">
      <c r="B92" s="15" t="s">
        <v>195</v>
      </c>
      <c r="C92">
        <v>2031</v>
      </c>
      <c r="D92" s="40">
        <f>BY_Demands_Drivers!$F$27*I20</f>
        <v>0.123036695564053</v>
      </c>
      <c r="E92" s="40">
        <f>BY_Demands_Drivers!$G$27*I20</f>
        <v>0.184555043346079</v>
      </c>
      <c r="F92" s="15" t="s">
        <v>36</v>
      </c>
    </row>
    <row r="93" spans="2:6" x14ac:dyDescent="0.3">
      <c r="B93" s="15" t="s">
        <v>195</v>
      </c>
      <c r="C93">
        <v>2032</v>
      </c>
      <c r="D93" s="40">
        <f>BY_Demands_Drivers!$F$27*I21</f>
        <v>0.12265805284421132</v>
      </c>
      <c r="E93" s="40">
        <f>BY_Demands_Drivers!$G$27*I21</f>
        <v>0.18398707926631647</v>
      </c>
      <c r="F93" s="15" t="s">
        <v>36</v>
      </c>
    </row>
    <row r="94" spans="2:6" x14ac:dyDescent="0.3">
      <c r="B94" s="15" t="s">
        <v>195</v>
      </c>
      <c r="C94">
        <v>2033</v>
      </c>
      <c r="D94" s="40">
        <f>BY_Demands_Drivers!$F$27*I22</f>
        <v>0.12227941012436963</v>
      </c>
      <c r="E94" s="40">
        <f>BY_Demands_Drivers!$G$27*I22</f>
        <v>0.18341911518655396</v>
      </c>
      <c r="F94" s="15" t="s">
        <v>36</v>
      </c>
    </row>
    <row r="95" spans="2:6" x14ac:dyDescent="0.3">
      <c r="B95" s="15" t="s">
        <v>195</v>
      </c>
      <c r="C95">
        <v>2034</v>
      </c>
      <c r="D95" s="40">
        <f>BY_Demands_Drivers!$F$27*I23</f>
        <v>0.12190076740452796</v>
      </c>
      <c r="E95" s="40">
        <f>BY_Demands_Drivers!$G$27*I23</f>
        <v>0.18285115110679145</v>
      </c>
      <c r="F95" s="15" t="s">
        <v>36</v>
      </c>
    </row>
    <row r="96" spans="2:6" x14ac:dyDescent="0.3">
      <c r="B96" s="15" t="s">
        <v>195</v>
      </c>
      <c r="C96">
        <v>2035</v>
      </c>
      <c r="D96" s="40">
        <f>BY_Demands_Drivers!$F$27*I24</f>
        <v>0.1215221246846863</v>
      </c>
      <c r="E96" s="40">
        <f>BY_Demands_Drivers!$G$27*I24</f>
        <v>0.18228318702702898</v>
      </c>
      <c r="F96" s="15" t="s">
        <v>36</v>
      </c>
    </row>
    <row r="97" spans="2:6" x14ac:dyDescent="0.3">
      <c r="B97" s="15" t="s">
        <v>195</v>
      </c>
      <c r="C97">
        <v>2036</v>
      </c>
      <c r="D97" s="40">
        <f>BY_Demands_Drivers!$F$27*I25</f>
        <v>0.12177577201545489</v>
      </c>
      <c r="E97" s="40">
        <f>BY_Demands_Drivers!$G$27*I25</f>
        <v>0.18266365802318185</v>
      </c>
      <c r="F97" s="15" t="s">
        <v>36</v>
      </c>
    </row>
    <row r="98" spans="2:6" x14ac:dyDescent="0.3">
      <c r="B98" s="15" t="s">
        <v>195</v>
      </c>
      <c r="C98">
        <v>2037</v>
      </c>
      <c r="D98" s="40">
        <f>BY_Demands_Drivers!$F$27*I26</f>
        <v>0.12202941934622347</v>
      </c>
      <c r="E98" s="40">
        <f>BY_Demands_Drivers!$G$27*I26</f>
        <v>0.1830441290193347</v>
      </c>
      <c r="F98" s="15" t="s">
        <v>36</v>
      </c>
    </row>
    <row r="99" spans="2:6" x14ac:dyDescent="0.3">
      <c r="B99" s="15" t="s">
        <v>195</v>
      </c>
      <c r="C99">
        <v>2038</v>
      </c>
      <c r="D99" s="40">
        <f>BY_Demands_Drivers!$F$27*I27</f>
        <v>0.12228306667699203</v>
      </c>
      <c r="E99" s="40">
        <f>BY_Demands_Drivers!$G$27*I27</f>
        <v>0.18342460001548755</v>
      </c>
      <c r="F99" s="15" t="s">
        <v>36</v>
      </c>
    </row>
    <row r="100" spans="2:6" x14ac:dyDescent="0.3">
      <c r="B100" s="15" t="s">
        <v>195</v>
      </c>
      <c r="C100">
        <v>2039</v>
      </c>
      <c r="D100" s="40">
        <f>BY_Demands_Drivers!$F$27*I28</f>
        <v>0.1225367140077606</v>
      </c>
      <c r="E100" s="40">
        <f>BY_Demands_Drivers!$G$27*I28</f>
        <v>0.1838050710116404</v>
      </c>
      <c r="F100" s="15" t="s">
        <v>36</v>
      </c>
    </row>
    <row r="101" spans="2:6" x14ac:dyDescent="0.3">
      <c r="B101" s="15" t="s">
        <v>195</v>
      </c>
      <c r="C101">
        <v>2040</v>
      </c>
      <c r="D101" s="40">
        <f>BY_Demands_Drivers!$F$27*I29</f>
        <v>0.12279036133852915</v>
      </c>
      <c r="E101" s="40">
        <f>BY_Demands_Drivers!$G$27*I29</f>
        <v>0.18418554200779322</v>
      </c>
      <c r="F101" s="15" t="s">
        <v>36</v>
      </c>
    </row>
    <row r="102" spans="2:6" x14ac:dyDescent="0.3">
      <c r="B102" s="15" t="s">
        <v>195</v>
      </c>
      <c r="C102">
        <v>2041</v>
      </c>
      <c r="D102" s="40">
        <f>BY_Demands_Drivers!$F$27*I30</f>
        <v>0.12303263779502276</v>
      </c>
      <c r="E102" s="40">
        <f>BY_Demands_Drivers!$G$27*I30</f>
        <v>0.18454895669253363</v>
      </c>
      <c r="F102" s="15" t="s">
        <v>36</v>
      </c>
    </row>
    <row r="103" spans="2:6" x14ac:dyDescent="0.3">
      <c r="B103" s="15" t="s">
        <v>195</v>
      </c>
      <c r="C103">
        <v>2042</v>
      </c>
      <c r="D103" s="40">
        <f>BY_Demands_Drivers!$F$27*I31</f>
        <v>0.12327491425151639</v>
      </c>
      <c r="E103" s="40">
        <f>BY_Demands_Drivers!$G$27*I31</f>
        <v>0.18491237137727409</v>
      </c>
      <c r="F103" s="15" t="s">
        <v>36</v>
      </c>
    </row>
    <row r="104" spans="2:6" x14ac:dyDescent="0.3">
      <c r="B104" s="15" t="s">
        <v>195</v>
      </c>
      <c r="C104">
        <v>2043</v>
      </c>
      <c r="D104" s="40">
        <f>BY_Demands_Drivers!$F$27*I32</f>
        <v>0.12351719070801002</v>
      </c>
      <c r="E104" s="40">
        <f>BY_Demands_Drivers!$G$27*I32</f>
        <v>0.18527578606201453</v>
      </c>
      <c r="F104" s="15" t="s">
        <v>36</v>
      </c>
    </row>
    <row r="105" spans="2:6" x14ac:dyDescent="0.3">
      <c r="B105" s="15" t="s">
        <v>195</v>
      </c>
      <c r="C105">
        <v>2044</v>
      </c>
      <c r="D105" s="40">
        <f>BY_Demands_Drivers!$F$27*I33</f>
        <v>0.12375946716450366</v>
      </c>
      <c r="E105" s="40">
        <f>BY_Demands_Drivers!$G$27*I33</f>
        <v>0.18563920074675497</v>
      </c>
      <c r="F105" s="15" t="s">
        <v>36</v>
      </c>
    </row>
    <row r="106" spans="2:6" x14ac:dyDescent="0.3">
      <c r="B106" s="15" t="s">
        <v>195</v>
      </c>
      <c r="C106">
        <v>2045</v>
      </c>
      <c r="D106" s="40">
        <f>BY_Demands_Drivers!$F$27*I34</f>
        <v>0.12400174362099724</v>
      </c>
      <c r="E106" s="40">
        <f>BY_Demands_Drivers!$G$27*I34</f>
        <v>0.18600261543149535</v>
      </c>
      <c r="F106" s="15" t="s">
        <v>36</v>
      </c>
    </row>
    <row r="107" spans="2:6" x14ac:dyDescent="0.3">
      <c r="B107" s="15" t="s">
        <v>195</v>
      </c>
      <c r="C107">
        <v>2046</v>
      </c>
      <c r="D107" s="40">
        <f>BY_Demands_Drivers!$F$27*I35</f>
        <v>0.12430007689134454</v>
      </c>
      <c r="E107" s="40">
        <f>BY_Demands_Drivers!$G$27*I35</f>
        <v>0.1864501153370163</v>
      </c>
      <c r="F107" s="15" t="s">
        <v>36</v>
      </c>
    </row>
    <row r="108" spans="2:6" x14ac:dyDescent="0.3">
      <c r="B108" s="15" t="s">
        <v>195</v>
      </c>
      <c r="C108">
        <v>2047</v>
      </c>
      <c r="D108" s="40">
        <f>BY_Demands_Drivers!$F$27*I36</f>
        <v>0.12459841016169183</v>
      </c>
      <c r="E108" s="40">
        <f>BY_Demands_Drivers!$G$27*I36</f>
        <v>0.18689761524253723</v>
      </c>
      <c r="F108" s="15" t="s">
        <v>36</v>
      </c>
    </row>
    <row r="109" spans="2:6" x14ac:dyDescent="0.3">
      <c r="B109" s="15" t="s">
        <v>195</v>
      </c>
      <c r="C109">
        <v>2048</v>
      </c>
      <c r="D109" s="40">
        <f>BY_Demands_Drivers!$F$27*I37</f>
        <v>0.12489674343203912</v>
      </c>
      <c r="E109" s="40">
        <f>BY_Demands_Drivers!$G$27*I37</f>
        <v>0.18734511514805818</v>
      </c>
      <c r="F109" s="15" t="s">
        <v>36</v>
      </c>
    </row>
    <row r="110" spans="2:6" x14ac:dyDescent="0.3">
      <c r="B110" s="15" t="s">
        <v>195</v>
      </c>
      <c r="C110">
        <v>2049</v>
      </c>
      <c r="D110" s="40">
        <f>BY_Demands_Drivers!$F$27*I38</f>
        <v>0.12519507670238642</v>
      </c>
      <c r="E110" s="40">
        <f>BY_Demands_Drivers!$G$27*I38</f>
        <v>0.18779261505357911</v>
      </c>
      <c r="F110" s="15" t="s">
        <v>36</v>
      </c>
    </row>
    <row r="111" spans="2:6" x14ac:dyDescent="0.3">
      <c r="B111" s="15" t="s">
        <v>195</v>
      </c>
      <c r="C111" s="15">
        <v>2050</v>
      </c>
      <c r="D111" s="40">
        <f>BY_Demands_Drivers!$F$27*I39</f>
        <v>0.1254934099727337</v>
      </c>
      <c r="E111" s="40">
        <f>BY_Demands_Drivers!$G$27*I39</f>
        <v>0.18824011495910004</v>
      </c>
      <c r="F111" s="15" t="s">
        <v>36</v>
      </c>
    </row>
    <row r="112" spans="2:6" x14ac:dyDescent="0.3">
      <c r="B112" s="15" t="s">
        <v>195</v>
      </c>
      <c r="C112">
        <v>2015</v>
      </c>
      <c r="D112" s="40">
        <f>BY_Demands_Drivers!$F$28*I4</f>
        <v>7.8168549154341627E-2</v>
      </c>
      <c r="E112" s="40">
        <f>BY_Demands_Drivers!$G$28*I4</f>
        <v>0.11725282373151193</v>
      </c>
      <c r="F112" s="15" t="s">
        <v>37</v>
      </c>
    </row>
    <row r="113" spans="2:6" x14ac:dyDescent="0.3">
      <c r="B113" s="15" t="s">
        <v>195</v>
      </c>
      <c r="C113">
        <v>2016</v>
      </c>
      <c r="D113" s="40">
        <f>BY_Demands_Drivers!$F$28*I5</f>
        <v>7.7748941113215703E-2</v>
      </c>
      <c r="E113" s="40">
        <f>BY_Demands_Drivers!$G$28*I5</f>
        <v>0.11662341166982304</v>
      </c>
      <c r="F113" s="15" t="s">
        <v>37</v>
      </c>
    </row>
    <row r="114" spans="2:6" x14ac:dyDescent="0.3">
      <c r="B114" s="15" t="s">
        <v>195</v>
      </c>
      <c r="C114">
        <v>2017</v>
      </c>
      <c r="D114" s="40">
        <f>BY_Demands_Drivers!$F$28*I6</f>
        <v>7.7329333072089806E-2</v>
      </c>
      <c r="E114" s="40">
        <f>BY_Demands_Drivers!$G$28*I6</f>
        <v>0.1159939996081342</v>
      </c>
      <c r="F114" s="15" t="s">
        <v>37</v>
      </c>
    </row>
    <row r="115" spans="2:6" x14ac:dyDescent="0.3">
      <c r="B115" s="15" t="s">
        <v>195</v>
      </c>
      <c r="C115">
        <v>2018</v>
      </c>
      <c r="D115" s="40">
        <f>BY_Demands_Drivers!$F$28*I7</f>
        <v>7.6909725030963882E-2</v>
      </c>
      <c r="E115" s="40">
        <f>BY_Demands_Drivers!$G$28*I7</f>
        <v>0.11536458754644532</v>
      </c>
      <c r="F115" s="15" t="s">
        <v>37</v>
      </c>
    </row>
    <row r="116" spans="2:6" x14ac:dyDescent="0.3">
      <c r="B116" s="15" t="s">
        <v>195</v>
      </c>
      <c r="C116">
        <v>2019</v>
      </c>
      <c r="D116" s="40">
        <f>BY_Demands_Drivers!$F$28*I8</f>
        <v>7.6490116989837986E-2</v>
      </c>
      <c r="E116" s="40">
        <f>BY_Demands_Drivers!$G$28*I8</f>
        <v>0.11473517548475648</v>
      </c>
      <c r="F116" s="15" t="s">
        <v>37</v>
      </c>
    </row>
    <row r="117" spans="2:6" x14ac:dyDescent="0.3">
      <c r="B117" s="15" t="s">
        <v>195</v>
      </c>
      <c r="C117">
        <v>2020</v>
      </c>
      <c r="D117" s="40">
        <f>BY_Demands_Drivers!$F$28*I9</f>
        <v>7.6070508948712076E-2</v>
      </c>
      <c r="E117" s="40">
        <f>BY_Demands_Drivers!$G$28*I9</f>
        <v>0.11410576342306761</v>
      </c>
      <c r="F117" s="15" t="s">
        <v>37</v>
      </c>
    </row>
    <row r="118" spans="2:6" x14ac:dyDescent="0.3">
      <c r="B118" s="15" t="s">
        <v>195</v>
      </c>
      <c r="C118">
        <v>2021</v>
      </c>
      <c r="D118" s="40">
        <f>BY_Demands_Drivers!$F$28*I10</f>
        <v>7.5705977878191139E-2</v>
      </c>
      <c r="E118" s="40">
        <f>BY_Demands_Drivers!$G$28*I10</f>
        <v>0.11355896681728621</v>
      </c>
      <c r="F118" s="15" t="s">
        <v>37</v>
      </c>
    </row>
    <row r="119" spans="2:6" x14ac:dyDescent="0.3">
      <c r="B119" s="15" t="s">
        <v>195</v>
      </c>
      <c r="C119">
        <v>2022</v>
      </c>
      <c r="D119" s="40">
        <f>BY_Demands_Drivers!$F$28*I11</f>
        <v>7.5341446807670201E-2</v>
      </c>
      <c r="E119" s="40">
        <f>BY_Demands_Drivers!$G$28*I11</f>
        <v>0.11301217021150479</v>
      </c>
      <c r="F119" s="15" t="s">
        <v>37</v>
      </c>
    </row>
    <row r="120" spans="2:6" x14ac:dyDescent="0.3">
      <c r="B120" s="15" t="s">
        <v>195</v>
      </c>
      <c r="C120">
        <v>2023</v>
      </c>
      <c r="D120" s="40">
        <f>BY_Demands_Drivers!$F$28*I12</f>
        <v>7.4976915737149263E-2</v>
      </c>
      <c r="E120" s="40">
        <f>BY_Demands_Drivers!$G$28*I12</f>
        <v>0.1124653736057234</v>
      </c>
      <c r="F120" s="15" t="s">
        <v>37</v>
      </c>
    </row>
    <row r="121" spans="2:6" x14ac:dyDescent="0.3">
      <c r="B121" s="15" t="s">
        <v>195</v>
      </c>
      <c r="C121">
        <v>2024</v>
      </c>
      <c r="D121" s="40">
        <f>BY_Demands_Drivers!$F$28*I13</f>
        <v>7.4612384666628326E-2</v>
      </c>
      <c r="E121" s="40">
        <f>BY_Demands_Drivers!$G$28*I13</f>
        <v>0.11191857699994198</v>
      </c>
      <c r="F121" s="15" t="s">
        <v>37</v>
      </c>
    </row>
    <row r="122" spans="2:6" x14ac:dyDescent="0.3">
      <c r="B122" s="15" t="s">
        <v>195</v>
      </c>
      <c r="C122">
        <v>2025</v>
      </c>
      <c r="D122" s="40">
        <f>BY_Demands_Drivers!$F$28*I14</f>
        <v>7.4247853596107402E-2</v>
      </c>
      <c r="E122" s="40">
        <f>BY_Demands_Drivers!$G$28*I14</f>
        <v>0.11137178039416061</v>
      </c>
      <c r="F122" s="15" t="s">
        <v>37</v>
      </c>
    </row>
    <row r="123" spans="2:6" x14ac:dyDescent="0.3">
      <c r="B123" s="15" t="s">
        <v>195</v>
      </c>
      <c r="C123">
        <v>2026</v>
      </c>
      <c r="D123" s="40">
        <f>BY_Demands_Drivers!$F$28*I15</f>
        <v>7.3988243663515432E-2</v>
      </c>
      <c r="E123" s="40">
        <f>BY_Demands_Drivers!$G$28*I15</f>
        <v>0.11098236549527266</v>
      </c>
      <c r="F123" s="15" t="s">
        <v>37</v>
      </c>
    </row>
    <row r="124" spans="2:6" x14ac:dyDescent="0.3">
      <c r="B124" s="15" t="s">
        <v>195</v>
      </c>
      <c r="C124">
        <v>2027</v>
      </c>
      <c r="D124" s="40">
        <f>BY_Demands_Drivers!$F$28*I16</f>
        <v>7.3728633730923449E-2</v>
      </c>
      <c r="E124" s="40">
        <f>BY_Demands_Drivers!$G$28*I16</f>
        <v>0.11059295059638469</v>
      </c>
      <c r="F124" s="15" t="s">
        <v>37</v>
      </c>
    </row>
    <row r="125" spans="2:6" x14ac:dyDescent="0.3">
      <c r="B125" s="15" t="s">
        <v>195</v>
      </c>
      <c r="C125">
        <v>2028</v>
      </c>
      <c r="D125" s="40">
        <f>BY_Demands_Drivers!$F$28*I17</f>
        <v>7.3469023798331479E-2</v>
      </c>
      <c r="E125" s="40">
        <f>BY_Demands_Drivers!$G$28*I17</f>
        <v>0.11020353569749672</v>
      </c>
      <c r="F125" s="15" t="s">
        <v>37</v>
      </c>
    </row>
    <row r="126" spans="2:6" x14ac:dyDescent="0.3">
      <c r="B126" s="15" t="s">
        <v>195</v>
      </c>
      <c r="C126">
        <v>2029</v>
      </c>
      <c r="D126" s="40">
        <f>BY_Demands_Drivers!$F$28*I18</f>
        <v>7.3209413865739495E-2</v>
      </c>
      <c r="E126" s="40">
        <f>BY_Demands_Drivers!$G$28*I18</f>
        <v>0.10981412079860875</v>
      </c>
      <c r="F126" s="15" t="s">
        <v>37</v>
      </c>
    </row>
    <row r="127" spans="2:6" x14ac:dyDescent="0.3">
      <c r="B127" s="15" t="s">
        <v>195</v>
      </c>
      <c r="C127">
        <v>2030</v>
      </c>
      <c r="D127" s="40">
        <f>BY_Demands_Drivers!$F$28*I19</f>
        <v>7.2949803933147539E-2</v>
      </c>
      <c r="E127" s="40">
        <f>BY_Demands_Drivers!$G$28*I19</f>
        <v>0.10942470589972082</v>
      </c>
      <c r="F127" s="15" t="s">
        <v>37</v>
      </c>
    </row>
    <row r="128" spans="2:6" x14ac:dyDescent="0.3">
      <c r="B128" s="15" t="s">
        <v>195</v>
      </c>
      <c r="C128">
        <v>2031</v>
      </c>
      <c r="D128" s="40">
        <f>BY_Demands_Drivers!$F$28*I20</f>
        <v>7.2725991297236545E-2</v>
      </c>
      <c r="E128" s="40">
        <f>BY_Demands_Drivers!$G$28*I20</f>
        <v>0.10908898694585434</v>
      </c>
      <c r="F128" s="15" t="s">
        <v>37</v>
      </c>
    </row>
    <row r="129" spans="2:6" x14ac:dyDescent="0.3">
      <c r="B129" s="15" t="s">
        <v>195</v>
      </c>
      <c r="C129">
        <v>2032</v>
      </c>
      <c r="D129" s="40">
        <f>BY_Demands_Drivers!$F$28*I21</f>
        <v>7.2502178661325564E-2</v>
      </c>
      <c r="E129" s="40">
        <f>BY_Demands_Drivers!$G$28*I21</f>
        <v>0.10875326799198787</v>
      </c>
      <c r="F129" s="15" t="s">
        <v>37</v>
      </c>
    </row>
    <row r="130" spans="2:6" x14ac:dyDescent="0.3">
      <c r="B130" s="15" t="s">
        <v>195</v>
      </c>
      <c r="C130">
        <v>2033</v>
      </c>
      <c r="D130" s="40">
        <f>BY_Demands_Drivers!$F$28*I22</f>
        <v>7.227836602541457E-2</v>
      </c>
      <c r="E130" s="40">
        <f>BY_Demands_Drivers!$G$28*I22</f>
        <v>0.10841754903812138</v>
      </c>
      <c r="F130" s="15" t="s">
        <v>37</v>
      </c>
    </row>
    <row r="131" spans="2:6" x14ac:dyDescent="0.3">
      <c r="B131" s="15" t="s">
        <v>195</v>
      </c>
      <c r="C131">
        <v>2034</v>
      </c>
      <c r="D131" s="40">
        <f>BY_Demands_Drivers!$F$28*I23</f>
        <v>7.2054553389503603E-2</v>
      </c>
      <c r="E131" s="40">
        <f>BY_Demands_Drivers!$G$28*I23</f>
        <v>0.10808183008425493</v>
      </c>
      <c r="F131" s="15" t="s">
        <v>37</v>
      </c>
    </row>
    <row r="132" spans="2:6" x14ac:dyDescent="0.3">
      <c r="B132" s="15" t="s">
        <v>195</v>
      </c>
      <c r="C132">
        <v>2035</v>
      </c>
      <c r="D132" s="40">
        <f>BY_Demands_Drivers!$F$28*I24</f>
        <v>7.1830740753592623E-2</v>
      </c>
      <c r="E132" s="40">
        <f>BY_Demands_Drivers!$G$28*I24</f>
        <v>0.10774611113038847</v>
      </c>
      <c r="F132" s="15" t="s">
        <v>37</v>
      </c>
    </row>
    <row r="133" spans="2:6" x14ac:dyDescent="0.3">
      <c r="B133" s="15" t="s">
        <v>195</v>
      </c>
      <c r="C133">
        <v>2036</v>
      </c>
      <c r="D133" s="40">
        <f>BY_Demands_Drivers!$F$28*I25</f>
        <v>7.198066963038402E-2</v>
      </c>
      <c r="E133" s="40">
        <f>BY_Demands_Drivers!$G$28*I25</f>
        <v>0.10797100444557556</v>
      </c>
      <c r="F133" s="15" t="s">
        <v>37</v>
      </c>
    </row>
    <row r="134" spans="2:6" x14ac:dyDescent="0.3">
      <c r="B134" s="15" t="s">
        <v>195</v>
      </c>
      <c r="C134">
        <v>2037</v>
      </c>
      <c r="D134" s="40">
        <f>BY_Demands_Drivers!$F$28*I26</f>
        <v>7.2130598507175417E-2</v>
      </c>
      <c r="E134" s="40">
        <f>BY_Demands_Drivers!$G$28*I26</f>
        <v>0.10819589776076263</v>
      </c>
      <c r="F134" s="15" t="s">
        <v>37</v>
      </c>
    </row>
    <row r="135" spans="2:6" x14ac:dyDescent="0.3">
      <c r="B135" s="15" t="s">
        <v>195</v>
      </c>
      <c r="C135">
        <v>2038</v>
      </c>
      <c r="D135" s="40">
        <f>BY_Demands_Drivers!$F$28*I27</f>
        <v>7.22805273839668E-2</v>
      </c>
      <c r="E135" s="40">
        <f>BY_Demands_Drivers!$G$28*I27</f>
        <v>0.10842079107594972</v>
      </c>
      <c r="F135" s="15" t="s">
        <v>37</v>
      </c>
    </row>
    <row r="136" spans="2:6" x14ac:dyDescent="0.3">
      <c r="B136" s="15" t="s">
        <v>195</v>
      </c>
      <c r="C136">
        <v>2039</v>
      </c>
      <c r="D136" s="40">
        <f>BY_Demands_Drivers!$F$28*I28</f>
        <v>7.2430456260758183E-2</v>
      </c>
      <c r="E136" s="40">
        <f>BY_Demands_Drivers!$G$28*I28</f>
        <v>0.1086456843911368</v>
      </c>
      <c r="F136" s="15" t="s">
        <v>37</v>
      </c>
    </row>
    <row r="137" spans="2:6" x14ac:dyDescent="0.3">
      <c r="B137" s="15" t="s">
        <v>195</v>
      </c>
      <c r="C137">
        <v>2040</v>
      </c>
      <c r="D137" s="40">
        <f>BY_Demands_Drivers!$F$28*I29</f>
        <v>7.2580385137549552E-2</v>
      </c>
      <c r="E137" s="40">
        <f>BY_Demands_Drivers!$G$28*I29</f>
        <v>0.10887057770632386</v>
      </c>
      <c r="F137" s="15" t="s">
        <v>37</v>
      </c>
    </row>
    <row r="138" spans="2:6" x14ac:dyDescent="0.3">
      <c r="B138" s="15" t="s">
        <v>195</v>
      </c>
      <c r="C138">
        <v>2041</v>
      </c>
      <c r="D138" s="40">
        <f>BY_Demands_Drivers!$F$28*I30</f>
        <v>7.2723592782924812E-2</v>
      </c>
      <c r="E138" s="40">
        <f>BY_Demands_Drivers!$G$28*I30</f>
        <v>0.10908538917438673</v>
      </c>
      <c r="F138" s="15" t="s">
        <v>37</v>
      </c>
    </row>
    <row r="139" spans="2:6" x14ac:dyDescent="0.3">
      <c r="B139" s="15" t="s">
        <v>195</v>
      </c>
      <c r="C139">
        <v>2042</v>
      </c>
      <c r="D139" s="40">
        <f>BY_Demands_Drivers!$F$28*I31</f>
        <v>7.2866800428300071E-2</v>
      </c>
      <c r="E139" s="40">
        <f>BY_Demands_Drivers!$G$28*I31</f>
        <v>0.10930020064244962</v>
      </c>
      <c r="F139" s="15" t="s">
        <v>37</v>
      </c>
    </row>
    <row r="140" spans="2:6" x14ac:dyDescent="0.3">
      <c r="B140" s="15" t="s">
        <v>195</v>
      </c>
      <c r="C140">
        <v>2043</v>
      </c>
      <c r="D140" s="40">
        <f>BY_Demands_Drivers!$F$28*I32</f>
        <v>7.3010008073675331E-2</v>
      </c>
      <c r="E140" s="40">
        <f>BY_Demands_Drivers!$G$28*I32</f>
        <v>0.10951501211051252</v>
      </c>
      <c r="F140" s="15" t="s">
        <v>37</v>
      </c>
    </row>
    <row r="141" spans="2:6" x14ac:dyDescent="0.3">
      <c r="B141" s="15" t="s">
        <v>195</v>
      </c>
      <c r="C141">
        <v>2044</v>
      </c>
      <c r="D141" s="40">
        <f>BY_Demands_Drivers!$F$28*I33</f>
        <v>7.3153215719050604E-2</v>
      </c>
      <c r="E141" s="40">
        <f>BY_Demands_Drivers!$G$28*I33</f>
        <v>0.10972982357857541</v>
      </c>
      <c r="F141" s="15" t="s">
        <v>37</v>
      </c>
    </row>
    <row r="142" spans="2:6" x14ac:dyDescent="0.3">
      <c r="B142" s="15" t="s">
        <v>195</v>
      </c>
      <c r="C142">
        <v>2045</v>
      </c>
      <c r="D142" s="40">
        <f>BY_Demands_Drivers!$F$28*I34</f>
        <v>7.3296423364425836E-2</v>
      </c>
      <c r="E142" s="40">
        <f>BY_Demands_Drivers!$G$28*I34</f>
        <v>0.10994463504663828</v>
      </c>
      <c r="F142" s="15" t="s">
        <v>37</v>
      </c>
    </row>
    <row r="143" spans="2:6" x14ac:dyDescent="0.3">
      <c r="B143" s="15" t="s">
        <v>195</v>
      </c>
      <c r="C143">
        <v>2046</v>
      </c>
      <c r="D143" s="40">
        <f>BY_Demands_Drivers!$F$28*I35</f>
        <v>7.3472765737109744E-2</v>
      </c>
      <c r="E143" s="40">
        <f>BY_Demands_Drivers!$G$28*I35</f>
        <v>0.11020914860566414</v>
      </c>
      <c r="F143" s="15" t="s">
        <v>37</v>
      </c>
    </row>
    <row r="144" spans="2:6" x14ac:dyDescent="0.3">
      <c r="B144" s="15" t="s">
        <v>195</v>
      </c>
      <c r="C144">
        <v>2047</v>
      </c>
      <c r="D144" s="40">
        <f>BY_Demands_Drivers!$F$28*I36</f>
        <v>7.3649108109793665E-2</v>
      </c>
      <c r="E144" s="40">
        <f>BY_Demands_Drivers!$G$28*I36</f>
        <v>0.11047366216469001</v>
      </c>
      <c r="F144" s="15" t="s">
        <v>37</v>
      </c>
    </row>
    <row r="145" spans="2:6" x14ac:dyDescent="0.3">
      <c r="B145" s="15" t="s">
        <v>195</v>
      </c>
      <c r="C145">
        <v>2048</v>
      </c>
      <c r="D145" s="40">
        <f>BY_Demands_Drivers!$F$28*I37</f>
        <v>7.3825450482477573E-2</v>
      </c>
      <c r="E145" s="40">
        <f>BY_Demands_Drivers!$G$28*I37</f>
        <v>0.11073817572371587</v>
      </c>
      <c r="F145" s="15" t="s">
        <v>37</v>
      </c>
    </row>
    <row r="146" spans="2:6" x14ac:dyDescent="0.3">
      <c r="B146" s="15" t="s">
        <v>195</v>
      </c>
      <c r="C146">
        <v>2049</v>
      </c>
      <c r="D146" s="40">
        <f>BY_Demands_Drivers!$F$28*I38</f>
        <v>7.4001792855161494E-2</v>
      </c>
      <c r="E146" s="40">
        <f>BY_Demands_Drivers!$G$28*I38</f>
        <v>0.11100268928274175</v>
      </c>
      <c r="F146" s="15" t="s">
        <v>37</v>
      </c>
    </row>
    <row r="147" spans="2:6" x14ac:dyDescent="0.3">
      <c r="B147" s="15" t="s">
        <v>195</v>
      </c>
      <c r="C147" s="15">
        <v>2050</v>
      </c>
      <c r="D147" s="40">
        <f>BY_Demands_Drivers!$F$28*I39</f>
        <v>7.4178135227845388E-2</v>
      </c>
      <c r="E147" s="40">
        <f>BY_Demands_Drivers!$G$28*I39</f>
        <v>0.1112672028417676</v>
      </c>
      <c r="F147" s="15" t="s">
        <v>37</v>
      </c>
    </row>
    <row r="148" spans="2:6" x14ac:dyDescent="0.3">
      <c r="B148" s="15" t="s">
        <v>195</v>
      </c>
      <c r="C148">
        <v>2015</v>
      </c>
      <c r="D148" s="40">
        <f>BY_Demands_Drivers!$F$29*I4</f>
        <v>0.82808250857730237</v>
      </c>
      <c r="E148" s="40">
        <f>BY_Demands_Drivers!$G$29*I4</f>
        <v>1.2421237628659532</v>
      </c>
      <c r="F148" s="15" t="s">
        <v>38</v>
      </c>
    </row>
    <row r="149" spans="2:6" x14ac:dyDescent="0.3">
      <c r="B149" s="15" t="s">
        <v>195</v>
      </c>
      <c r="C149">
        <v>2016</v>
      </c>
      <c r="D149" s="40">
        <f>BY_Demands_Drivers!$F$29*I5</f>
        <v>0.82363736941233356</v>
      </c>
      <c r="E149" s="40">
        <f>BY_Demands_Drivers!$G$29*I5</f>
        <v>1.2354560541184998</v>
      </c>
      <c r="F149" s="15" t="s">
        <v>38</v>
      </c>
    </row>
    <row r="150" spans="2:6" x14ac:dyDescent="0.3">
      <c r="B150" s="15" t="s">
        <v>195</v>
      </c>
      <c r="C150">
        <v>2017</v>
      </c>
      <c r="D150" s="40">
        <f>BY_Demands_Drivers!$F$29*I6</f>
        <v>0.81919223024736487</v>
      </c>
      <c r="E150" s="40">
        <f>BY_Demands_Drivers!$G$29*I6</f>
        <v>1.2287883453710469</v>
      </c>
      <c r="F150" s="15" t="s">
        <v>38</v>
      </c>
    </row>
    <row r="151" spans="2:6" x14ac:dyDescent="0.3">
      <c r="B151" s="15" t="s">
        <v>195</v>
      </c>
      <c r="C151">
        <v>2018</v>
      </c>
      <c r="D151" s="40">
        <f>BY_Demands_Drivers!$F$29*I7</f>
        <v>0.81474709108239596</v>
      </c>
      <c r="E151" s="40">
        <f>BY_Demands_Drivers!$G$29*I7</f>
        <v>1.2221206366235935</v>
      </c>
      <c r="F151" s="15" t="s">
        <v>38</v>
      </c>
    </row>
    <row r="152" spans="2:6" x14ac:dyDescent="0.3">
      <c r="B152" s="15" t="s">
        <v>195</v>
      </c>
      <c r="C152">
        <v>2019</v>
      </c>
      <c r="D152" s="40">
        <f>BY_Demands_Drivers!$F$29*I8</f>
        <v>0.81030195191742727</v>
      </c>
      <c r="E152" s="40">
        <f>BY_Demands_Drivers!$G$29*I8</f>
        <v>1.2154529278761406</v>
      </c>
      <c r="F152" s="15" t="s">
        <v>38</v>
      </c>
    </row>
    <row r="153" spans="2:6" x14ac:dyDescent="0.3">
      <c r="B153" s="15" t="s">
        <v>195</v>
      </c>
      <c r="C153">
        <v>2020</v>
      </c>
      <c r="D153" s="40">
        <f>BY_Demands_Drivers!$F$29*I9</f>
        <v>0.80585681275245846</v>
      </c>
      <c r="E153" s="40">
        <f>BY_Demands_Drivers!$G$29*I9</f>
        <v>1.2087852191286872</v>
      </c>
      <c r="F153" s="15" t="s">
        <v>38</v>
      </c>
    </row>
    <row r="154" spans="2:6" x14ac:dyDescent="0.3">
      <c r="B154" s="15" t="s">
        <v>195</v>
      </c>
      <c r="C154">
        <v>2021</v>
      </c>
      <c r="D154" s="40">
        <f>BY_Demands_Drivers!$F$29*I10</f>
        <v>0.80199513428206326</v>
      </c>
      <c r="E154" s="40">
        <f>BY_Demands_Drivers!$G$29*I10</f>
        <v>1.2029927014230946</v>
      </c>
      <c r="F154" s="15" t="s">
        <v>38</v>
      </c>
    </row>
    <row r="155" spans="2:6" x14ac:dyDescent="0.3">
      <c r="B155" s="15" t="s">
        <v>195</v>
      </c>
      <c r="C155">
        <v>2022</v>
      </c>
      <c r="D155" s="40">
        <f>BY_Demands_Drivers!$F$29*I11</f>
        <v>0.79813345581166806</v>
      </c>
      <c r="E155" s="40">
        <f>BY_Demands_Drivers!$G$29*I11</f>
        <v>1.1972001837175017</v>
      </c>
      <c r="F155" s="15" t="s">
        <v>38</v>
      </c>
    </row>
    <row r="156" spans="2:6" x14ac:dyDescent="0.3">
      <c r="B156" s="15" t="s">
        <v>195</v>
      </c>
      <c r="C156">
        <v>2023</v>
      </c>
      <c r="D156" s="40">
        <f>BY_Demands_Drivers!$F$29*I12</f>
        <v>0.79427177734127297</v>
      </c>
      <c r="E156" s="40">
        <f>BY_Demands_Drivers!$G$29*I12</f>
        <v>1.1914076660119091</v>
      </c>
      <c r="F156" s="15" t="s">
        <v>38</v>
      </c>
    </row>
    <row r="157" spans="2:6" x14ac:dyDescent="0.3">
      <c r="B157" s="15" t="s">
        <v>195</v>
      </c>
      <c r="C157">
        <v>2024</v>
      </c>
      <c r="D157" s="40">
        <f>BY_Demands_Drivers!$F$29*I13</f>
        <v>0.79041009887087776</v>
      </c>
      <c r="E157" s="40">
        <f>BY_Demands_Drivers!$G$29*I13</f>
        <v>1.1856151483063162</v>
      </c>
      <c r="F157" s="15" t="s">
        <v>38</v>
      </c>
    </row>
    <row r="158" spans="2:6" x14ac:dyDescent="0.3">
      <c r="B158" s="15" t="s">
        <v>195</v>
      </c>
      <c r="C158">
        <v>2025</v>
      </c>
      <c r="D158" s="40">
        <f>BY_Demands_Drivers!$F$29*I14</f>
        <v>0.78654842040048278</v>
      </c>
      <c r="E158" s="40">
        <f>BY_Demands_Drivers!$G$29*I14</f>
        <v>1.1798226306007238</v>
      </c>
      <c r="F158" s="15" t="s">
        <v>38</v>
      </c>
    </row>
    <row r="159" spans="2:6" x14ac:dyDescent="0.3">
      <c r="B159" s="15" t="s">
        <v>195</v>
      </c>
      <c r="C159">
        <v>2026</v>
      </c>
      <c r="D159" s="40">
        <f>BY_Demands_Drivers!$F$29*I15</f>
        <v>0.78379822935103816</v>
      </c>
      <c r="E159" s="40">
        <f>BY_Demands_Drivers!$G$29*I15</f>
        <v>1.1756973440265568</v>
      </c>
      <c r="F159" s="15" t="s">
        <v>38</v>
      </c>
    </row>
    <row r="160" spans="2:6" x14ac:dyDescent="0.3">
      <c r="B160" s="15" t="s">
        <v>195</v>
      </c>
      <c r="C160">
        <v>2027</v>
      </c>
      <c r="D160" s="40">
        <f>BY_Demands_Drivers!$F$29*I16</f>
        <v>0.78104803830159342</v>
      </c>
      <c r="E160" s="40">
        <f>BY_Demands_Drivers!$G$29*I16</f>
        <v>1.1715720574523898</v>
      </c>
      <c r="F160" s="15" t="s">
        <v>38</v>
      </c>
    </row>
    <row r="161" spans="2:6" x14ac:dyDescent="0.3">
      <c r="B161" s="15" t="s">
        <v>195</v>
      </c>
      <c r="C161">
        <v>2028</v>
      </c>
      <c r="D161" s="40">
        <f>BY_Demands_Drivers!$F$29*I17</f>
        <v>0.77829784725214868</v>
      </c>
      <c r="E161" s="40">
        <f>BY_Demands_Drivers!$G$29*I17</f>
        <v>1.1674467708782226</v>
      </c>
      <c r="F161" s="15" t="s">
        <v>38</v>
      </c>
    </row>
    <row r="162" spans="2:6" x14ac:dyDescent="0.3">
      <c r="B162" s="15" t="s">
        <v>195</v>
      </c>
      <c r="C162">
        <v>2029</v>
      </c>
      <c r="D162" s="40">
        <f>BY_Demands_Drivers!$F$29*I18</f>
        <v>0.77554765620270394</v>
      </c>
      <c r="E162" s="40">
        <f>BY_Demands_Drivers!$G$29*I18</f>
        <v>1.1633214843040556</v>
      </c>
      <c r="F162" s="15" t="s">
        <v>38</v>
      </c>
    </row>
    <row r="163" spans="2:6" x14ac:dyDescent="0.3">
      <c r="B163" s="15" t="s">
        <v>195</v>
      </c>
      <c r="C163">
        <v>2030</v>
      </c>
      <c r="D163" s="40">
        <f>BY_Demands_Drivers!$F$29*I19</f>
        <v>0.77279746515325942</v>
      </c>
      <c r="E163" s="40">
        <f>BY_Demands_Drivers!$G$29*I19</f>
        <v>1.1591961977298888</v>
      </c>
      <c r="F163" s="15" t="s">
        <v>38</v>
      </c>
    </row>
    <row r="164" spans="2:6" x14ac:dyDescent="0.3">
      <c r="B164" s="15" t="s">
        <v>195</v>
      </c>
      <c r="C164">
        <v>2031</v>
      </c>
      <c r="D164" s="40">
        <f>BY_Demands_Drivers!$F$29*I20</f>
        <v>0.7704264945902709</v>
      </c>
      <c r="E164" s="40">
        <f>BY_Demands_Drivers!$G$29*I20</f>
        <v>1.1556397418854061</v>
      </c>
      <c r="F164" s="15" t="s">
        <v>38</v>
      </c>
    </row>
    <row r="165" spans="2:6" x14ac:dyDescent="0.3">
      <c r="B165" s="15" t="s">
        <v>195</v>
      </c>
      <c r="C165">
        <v>2032</v>
      </c>
      <c r="D165" s="40">
        <f>BY_Demands_Drivers!$F$29*I21</f>
        <v>0.76805552402728239</v>
      </c>
      <c r="E165" s="40">
        <f>BY_Demands_Drivers!$G$29*I21</f>
        <v>1.1520832860409231</v>
      </c>
      <c r="F165" s="15" t="s">
        <v>38</v>
      </c>
    </row>
    <row r="166" spans="2:6" x14ac:dyDescent="0.3">
      <c r="B166" s="15" t="s">
        <v>195</v>
      </c>
      <c r="C166">
        <v>2033</v>
      </c>
      <c r="D166" s="40">
        <f>BY_Demands_Drivers!$F$29*I22</f>
        <v>0.76568455346429376</v>
      </c>
      <c r="E166" s="40">
        <f>BY_Demands_Drivers!$G$29*I22</f>
        <v>1.1485268301964402</v>
      </c>
      <c r="F166" s="15" t="s">
        <v>38</v>
      </c>
    </row>
    <row r="167" spans="2:6" x14ac:dyDescent="0.3">
      <c r="B167" s="15" t="s">
        <v>195</v>
      </c>
      <c r="C167">
        <v>2034</v>
      </c>
      <c r="D167" s="40">
        <f>BY_Demands_Drivers!$F$29*I23</f>
        <v>0.76331358290130535</v>
      </c>
      <c r="E167" s="40">
        <f>BY_Demands_Drivers!$G$29*I23</f>
        <v>1.1449703743519577</v>
      </c>
      <c r="F167" s="15" t="s">
        <v>38</v>
      </c>
    </row>
    <row r="168" spans="2:6" x14ac:dyDescent="0.3">
      <c r="B168" s="15" t="s">
        <v>195</v>
      </c>
      <c r="C168">
        <v>2035</v>
      </c>
      <c r="D168" s="40">
        <f>BY_Demands_Drivers!$F$29*I24</f>
        <v>0.76094261233831695</v>
      </c>
      <c r="E168" s="40">
        <f>BY_Demands_Drivers!$G$29*I24</f>
        <v>1.141413918507475</v>
      </c>
      <c r="F168" s="15" t="s">
        <v>38</v>
      </c>
    </row>
    <row r="169" spans="2:6" x14ac:dyDescent="0.3">
      <c r="B169" s="15" t="s">
        <v>195</v>
      </c>
      <c r="C169">
        <v>2036</v>
      </c>
      <c r="D169" s="40">
        <f>BY_Demands_Drivers!$F$29*I25</f>
        <v>0.76253089153429454</v>
      </c>
      <c r="E169" s="40">
        <f>BY_Demands_Drivers!$G$29*I25</f>
        <v>1.1437963373014415</v>
      </c>
      <c r="F169" s="15" t="s">
        <v>38</v>
      </c>
    </row>
    <row r="170" spans="2:6" x14ac:dyDescent="0.3">
      <c r="B170" s="15" t="s">
        <v>195</v>
      </c>
      <c r="C170">
        <v>2037</v>
      </c>
      <c r="D170" s="40">
        <f>BY_Demands_Drivers!$F$29*I26</f>
        <v>0.76411917073027213</v>
      </c>
      <c r="E170" s="40">
        <f>BY_Demands_Drivers!$G$29*I26</f>
        <v>1.1461787560954078</v>
      </c>
      <c r="F170" s="15" t="s">
        <v>38</v>
      </c>
    </row>
    <row r="171" spans="2:6" x14ac:dyDescent="0.3">
      <c r="B171" s="15" t="s">
        <v>195</v>
      </c>
      <c r="C171">
        <v>2038</v>
      </c>
      <c r="D171" s="40">
        <f>BY_Demands_Drivers!$F$29*I27</f>
        <v>0.76570744992624962</v>
      </c>
      <c r="E171" s="40">
        <f>BY_Demands_Drivers!$G$29*I27</f>
        <v>1.148561174889374</v>
      </c>
      <c r="F171" s="15" t="s">
        <v>38</v>
      </c>
    </row>
    <row r="172" spans="2:6" x14ac:dyDescent="0.3">
      <c r="B172" s="15" t="s">
        <v>195</v>
      </c>
      <c r="C172">
        <v>2039</v>
      </c>
      <c r="D172" s="40">
        <f>BY_Demands_Drivers!$F$29*I28</f>
        <v>0.76729572912222721</v>
      </c>
      <c r="E172" s="40">
        <f>BY_Demands_Drivers!$G$29*I28</f>
        <v>1.1509435936833405</v>
      </c>
      <c r="F172" s="15" t="s">
        <v>38</v>
      </c>
    </row>
    <row r="173" spans="2:6" x14ac:dyDescent="0.3">
      <c r="B173" s="15" t="s">
        <v>195</v>
      </c>
      <c r="C173">
        <v>2040</v>
      </c>
      <c r="D173" s="40">
        <f>BY_Demands_Drivers!$F$29*I29</f>
        <v>0.76888400831820458</v>
      </c>
      <c r="E173" s="40">
        <f>BY_Demands_Drivers!$G$29*I29</f>
        <v>1.1533260124773066</v>
      </c>
      <c r="F173" s="15" t="s">
        <v>38</v>
      </c>
    </row>
    <row r="174" spans="2:6" x14ac:dyDescent="0.3">
      <c r="B174" s="15" t="s">
        <v>195</v>
      </c>
      <c r="C174">
        <v>2041</v>
      </c>
      <c r="D174" s="40">
        <f>BY_Demands_Drivers!$F$29*I30</f>
        <v>0.7704010858066922</v>
      </c>
      <c r="E174" s="40">
        <f>BY_Demands_Drivers!$G$29*I30</f>
        <v>1.1556016287100379</v>
      </c>
      <c r="F174" s="15" t="s">
        <v>38</v>
      </c>
    </row>
    <row r="175" spans="2:6" x14ac:dyDescent="0.3">
      <c r="B175" s="15" t="s">
        <v>195</v>
      </c>
      <c r="C175">
        <v>2042</v>
      </c>
      <c r="D175" s="40">
        <f>BY_Demands_Drivers!$F$29*I31</f>
        <v>0.77191816329517993</v>
      </c>
      <c r="E175" s="40">
        <f>BY_Demands_Drivers!$G$29*I31</f>
        <v>1.1578772449427694</v>
      </c>
      <c r="F175" s="15" t="s">
        <v>38</v>
      </c>
    </row>
    <row r="176" spans="2:6" x14ac:dyDescent="0.3">
      <c r="B176" s="15" t="s">
        <v>195</v>
      </c>
      <c r="C176">
        <v>2043</v>
      </c>
      <c r="D176" s="40">
        <f>BY_Demands_Drivers!$F$29*I32</f>
        <v>0.77343524078366765</v>
      </c>
      <c r="E176" s="40">
        <f>BY_Demands_Drivers!$G$29*I32</f>
        <v>1.160152861175501</v>
      </c>
      <c r="F176" s="15" t="s">
        <v>38</v>
      </c>
    </row>
    <row r="177" spans="2:6" x14ac:dyDescent="0.3">
      <c r="B177" s="15" t="s">
        <v>195</v>
      </c>
      <c r="C177">
        <v>2044</v>
      </c>
      <c r="D177" s="40">
        <f>BY_Demands_Drivers!$F$29*I33</f>
        <v>0.77495231827215538</v>
      </c>
      <c r="E177" s="40">
        <f>BY_Demands_Drivers!$G$29*I33</f>
        <v>1.1624284774082325</v>
      </c>
      <c r="F177" s="15" t="s">
        <v>38</v>
      </c>
    </row>
    <row r="178" spans="2:6" x14ac:dyDescent="0.3">
      <c r="B178" s="15" t="s">
        <v>195</v>
      </c>
      <c r="C178">
        <v>2045</v>
      </c>
      <c r="D178" s="40">
        <f>BY_Demands_Drivers!$F$29*I34</f>
        <v>0.77646939576064278</v>
      </c>
      <c r="E178" s="40">
        <f>BY_Demands_Drivers!$G$29*I34</f>
        <v>1.1647040936409638</v>
      </c>
      <c r="F178" s="15" t="s">
        <v>38</v>
      </c>
    </row>
    <row r="179" spans="2:6" x14ac:dyDescent="0.3">
      <c r="B179" s="15" t="s">
        <v>195</v>
      </c>
      <c r="C179">
        <v>2046</v>
      </c>
      <c r="D179" s="40">
        <f>BY_Demands_Drivers!$F$29*I35</f>
        <v>0.77833748767126842</v>
      </c>
      <c r="E179" s="40">
        <f>BY_Demands_Drivers!$G$29*I35</f>
        <v>1.1675062315069022</v>
      </c>
      <c r="F179" s="15" t="s">
        <v>38</v>
      </c>
    </row>
    <row r="180" spans="2:6" x14ac:dyDescent="0.3">
      <c r="B180" s="15" t="s">
        <v>195</v>
      </c>
      <c r="C180">
        <v>2047</v>
      </c>
      <c r="D180" s="40">
        <f>BY_Demands_Drivers!$F$29*I36</f>
        <v>0.78020557958189407</v>
      </c>
      <c r="E180" s="40">
        <f>BY_Demands_Drivers!$G$29*I36</f>
        <v>1.1703083693728407</v>
      </c>
      <c r="F180" s="15" t="s">
        <v>38</v>
      </c>
    </row>
    <row r="181" spans="2:6" x14ac:dyDescent="0.3">
      <c r="B181" s="15" t="s">
        <v>195</v>
      </c>
      <c r="C181">
        <v>2048</v>
      </c>
      <c r="D181" s="40">
        <f>BY_Demands_Drivers!$F$29*I37</f>
        <v>0.78207367149251972</v>
      </c>
      <c r="E181" s="40">
        <f>BY_Demands_Drivers!$G$29*I37</f>
        <v>1.1731105072387791</v>
      </c>
      <c r="F181" s="15" t="s">
        <v>38</v>
      </c>
    </row>
    <row r="182" spans="2:6" x14ac:dyDescent="0.3">
      <c r="B182" s="15" t="s">
        <v>195</v>
      </c>
      <c r="C182">
        <v>2049</v>
      </c>
      <c r="D182" s="40">
        <f>BY_Demands_Drivers!$F$29*I38</f>
        <v>0.78394176340314536</v>
      </c>
      <c r="E182" s="40">
        <f>BY_Demands_Drivers!$G$29*I38</f>
        <v>1.1759126451047175</v>
      </c>
      <c r="F182" s="15" t="s">
        <v>38</v>
      </c>
    </row>
    <row r="183" spans="2:6" x14ac:dyDescent="0.3">
      <c r="B183" s="15" t="s">
        <v>195</v>
      </c>
      <c r="C183" s="15">
        <v>2050</v>
      </c>
      <c r="D183" s="40">
        <f>BY_Demands_Drivers!$F$29*I39</f>
        <v>0.7858098553137709</v>
      </c>
      <c r="E183" s="40">
        <f>BY_Demands_Drivers!$G$29*I39</f>
        <v>1.1787147829706559</v>
      </c>
      <c r="F183" s="15" t="s">
        <v>38</v>
      </c>
    </row>
    <row r="184" spans="2:6" x14ac:dyDescent="0.3">
      <c r="B184" s="15" t="s">
        <v>195</v>
      </c>
      <c r="C184">
        <v>2015</v>
      </c>
      <c r="D184" s="40">
        <f>BY_Demands_Drivers!$F$30*I4</f>
        <v>0</v>
      </c>
      <c r="E184" s="40">
        <f>BY_Demands_Drivers!$G$30*I4</f>
        <v>0</v>
      </c>
      <c r="F184" s="15" t="s">
        <v>39</v>
      </c>
    </row>
    <row r="185" spans="2:6" x14ac:dyDescent="0.3">
      <c r="B185" s="15" t="s">
        <v>195</v>
      </c>
      <c r="C185">
        <v>2016</v>
      </c>
      <c r="D185" s="40">
        <f>BY_Demands_Drivers!$F$30*I5</f>
        <v>0</v>
      </c>
      <c r="E185" s="40">
        <f>BY_Demands_Drivers!$G$30*I5</f>
        <v>0</v>
      </c>
      <c r="F185" s="15" t="s">
        <v>39</v>
      </c>
    </row>
    <row r="186" spans="2:6" x14ac:dyDescent="0.3">
      <c r="B186" s="15" t="s">
        <v>195</v>
      </c>
      <c r="C186">
        <v>2017</v>
      </c>
      <c r="D186" s="40">
        <f>BY_Demands_Drivers!$F$30*I6</f>
        <v>0</v>
      </c>
      <c r="E186" s="40">
        <f>BY_Demands_Drivers!$G$30*I6</f>
        <v>0</v>
      </c>
      <c r="F186" s="15" t="s">
        <v>39</v>
      </c>
    </row>
    <row r="187" spans="2:6" x14ac:dyDescent="0.3">
      <c r="B187" s="15" t="s">
        <v>195</v>
      </c>
      <c r="C187">
        <v>2018</v>
      </c>
      <c r="D187" s="40">
        <f>BY_Demands_Drivers!$F$30*I7</f>
        <v>0</v>
      </c>
      <c r="E187" s="40">
        <f>BY_Demands_Drivers!$G$30*I7</f>
        <v>0</v>
      </c>
      <c r="F187" s="15" t="s">
        <v>39</v>
      </c>
    </row>
    <row r="188" spans="2:6" x14ac:dyDescent="0.3">
      <c r="B188" s="15" t="s">
        <v>195</v>
      </c>
      <c r="C188">
        <v>2019</v>
      </c>
      <c r="D188" s="40">
        <f>BY_Demands_Drivers!$F$30*I8</f>
        <v>0</v>
      </c>
      <c r="E188" s="40">
        <f>BY_Demands_Drivers!$G$30*I8</f>
        <v>0</v>
      </c>
      <c r="F188" s="15" t="s">
        <v>39</v>
      </c>
    </row>
    <row r="189" spans="2:6" x14ac:dyDescent="0.3">
      <c r="B189" s="15" t="s">
        <v>195</v>
      </c>
      <c r="C189">
        <v>2020</v>
      </c>
      <c r="D189" s="40">
        <f>BY_Demands_Drivers!$F$30*I9</f>
        <v>0</v>
      </c>
      <c r="E189" s="40">
        <f>BY_Demands_Drivers!$G$30*I9</f>
        <v>0</v>
      </c>
      <c r="F189" s="15" t="s">
        <v>39</v>
      </c>
    </row>
    <row r="190" spans="2:6" x14ac:dyDescent="0.3">
      <c r="B190" s="15" t="s">
        <v>195</v>
      </c>
      <c r="C190">
        <v>2021</v>
      </c>
      <c r="D190" s="40">
        <f>BY_Demands_Drivers!$F$30*I10</f>
        <v>0</v>
      </c>
      <c r="E190" s="40">
        <f>BY_Demands_Drivers!$G$30*I10</f>
        <v>0</v>
      </c>
      <c r="F190" s="15" t="s">
        <v>39</v>
      </c>
    </row>
    <row r="191" spans="2:6" x14ac:dyDescent="0.3">
      <c r="B191" s="15" t="s">
        <v>195</v>
      </c>
      <c r="C191">
        <v>2022</v>
      </c>
      <c r="D191" s="40">
        <f>BY_Demands_Drivers!$F$30*I11</f>
        <v>0</v>
      </c>
      <c r="E191" s="40">
        <f>BY_Demands_Drivers!$G$30*I11</f>
        <v>0</v>
      </c>
      <c r="F191" s="15" t="s">
        <v>39</v>
      </c>
    </row>
    <row r="192" spans="2:6" x14ac:dyDescent="0.3">
      <c r="B192" s="15" t="s">
        <v>195</v>
      </c>
      <c r="C192">
        <v>2023</v>
      </c>
      <c r="D192" s="40">
        <f>BY_Demands_Drivers!$F$30*I12</f>
        <v>0</v>
      </c>
      <c r="E192" s="40">
        <f>BY_Demands_Drivers!$G$30*I12</f>
        <v>0</v>
      </c>
      <c r="F192" s="15" t="s">
        <v>39</v>
      </c>
    </row>
    <row r="193" spans="2:6" x14ac:dyDescent="0.3">
      <c r="B193" s="15" t="s">
        <v>195</v>
      </c>
      <c r="C193">
        <v>2024</v>
      </c>
      <c r="D193" s="40">
        <f>BY_Demands_Drivers!$F$30*I13</f>
        <v>0</v>
      </c>
      <c r="E193" s="40">
        <f>BY_Demands_Drivers!$G$30*I13</f>
        <v>0</v>
      </c>
      <c r="F193" s="15" t="s">
        <v>39</v>
      </c>
    </row>
    <row r="194" spans="2:6" x14ac:dyDescent="0.3">
      <c r="B194" s="15" t="s">
        <v>195</v>
      </c>
      <c r="C194">
        <v>2025</v>
      </c>
      <c r="D194" s="40">
        <f>BY_Demands_Drivers!$F$30*I14</f>
        <v>0</v>
      </c>
      <c r="E194" s="40">
        <f>BY_Demands_Drivers!$G$30*I14</f>
        <v>0</v>
      </c>
      <c r="F194" s="15" t="s">
        <v>39</v>
      </c>
    </row>
    <row r="195" spans="2:6" x14ac:dyDescent="0.3">
      <c r="B195" s="15" t="s">
        <v>195</v>
      </c>
      <c r="C195">
        <v>2026</v>
      </c>
      <c r="D195" s="40">
        <f>BY_Demands_Drivers!$F$30*I15</f>
        <v>0</v>
      </c>
      <c r="E195" s="40">
        <f>BY_Demands_Drivers!$G$30*I15</f>
        <v>0</v>
      </c>
      <c r="F195" s="15" t="s">
        <v>39</v>
      </c>
    </row>
    <row r="196" spans="2:6" x14ac:dyDescent="0.3">
      <c r="B196" s="15" t="s">
        <v>195</v>
      </c>
      <c r="C196">
        <v>2027</v>
      </c>
      <c r="D196" s="40">
        <f>BY_Demands_Drivers!$F$30*I16</f>
        <v>0</v>
      </c>
      <c r="E196" s="40">
        <f>BY_Demands_Drivers!$G$30*I16</f>
        <v>0</v>
      </c>
      <c r="F196" s="15" t="s">
        <v>39</v>
      </c>
    </row>
    <row r="197" spans="2:6" x14ac:dyDescent="0.3">
      <c r="B197" s="15" t="s">
        <v>195</v>
      </c>
      <c r="C197">
        <v>2028</v>
      </c>
      <c r="D197" s="40">
        <f>BY_Demands_Drivers!$F$30*I17</f>
        <v>0</v>
      </c>
      <c r="E197" s="40">
        <f>BY_Demands_Drivers!$G$30*I17</f>
        <v>0</v>
      </c>
      <c r="F197" s="15" t="s">
        <v>39</v>
      </c>
    </row>
    <row r="198" spans="2:6" x14ac:dyDescent="0.3">
      <c r="B198" s="15" t="s">
        <v>195</v>
      </c>
      <c r="C198">
        <v>2029</v>
      </c>
      <c r="D198" s="40">
        <f>BY_Demands_Drivers!$F$30*I18</f>
        <v>0</v>
      </c>
      <c r="E198" s="40">
        <f>BY_Demands_Drivers!$G$30*I18</f>
        <v>0</v>
      </c>
      <c r="F198" s="15" t="s">
        <v>39</v>
      </c>
    </row>
    <row r="199" spans="2:6" x14ac:dyDescent="0.3">
      <c r="B199" s="15" t="s">
        <v>195</v>
      </c>
      <c r="C199">
        <v>2030</v>
      </c>
      <c r="D199" s="40">
        <f>BY_Demands_Drivers!$F$30*I19</f>
        <v>0</v>
      </c>
      <c r="E199" s="40">
        <f>BY_Demands_Drivers!$G$30*I19</f>
        <v>0</v>
      </c>
      <c r="F199" s="15" t="s">
        <v>39</v>
      </c>
    </row>
    <row r="200" spans="2:6" x14ac:dyDescent="0.3">
      <c r="B200" s="15" t="s">
        <v>195</v>
      </c>
      <c r="C200">
        <v>2031</v>
      </c>
      <c r="D200" s="40">
        <f>BY_Demands_Drivers!$F$30*I20</f>
        <v>0</v>
      </c>
      <c r="E200" s="40">
        <f>BY_Demands_Drivers!$G$30*I20</f>
        <v>0</v>
      </c>
      <c r="F200" s="15" t="s">
        <v>39</v>
      </c>
    </row>
    <row r="201" spans="2:6" x14ac:dyDescent="0.3">
      <c r="B201" s="15" t="s">
        <v>195</v>
      </c>
      <c r="C201">
        <v>2032</v>
      </c>
      <c r="D201" s="40">
        <f>BY_Demands_Drivers!$F$30*I21</f>
        <v>0</v>
      </c>
      <c r="E201" s="40">
        <f>BY_Demands_Drivers!$G$30*I21</f>
        <v>0</v>
      </c>
      <c r="F201" s="15" t="s">
        <v>39</v>
      </c>
    </row>
    <row r="202" spans="2:6" x14ac:dyDescent="0.3">
      <c r="B202" s="15" t="s">
        <v>195</v>
      </c>
      <c r="C202">
        <v>2033</v>
      </c>
      <c r="D202" s="40">
        <f>BY_Demands_Drivers!$F$30*I22</f>
        <v>0</v>
      </c>
      <c r="E202" s="40">
        <f>BY_Demands_Drivers!$G$30*I22</f>
        <v>0</v>
      </c>
      <c r="F202" s="15" t="s">
        <v>39</v>
      </c>
    </row>
    <row r="203" spans="2:6" x14ac:dyDescent="0.3">
      <c r="B203" s="15" t="s">
        <v>195</v>
      </c>
      <c r="C203">
        <v>2034</v>
      </c>
      <c r="D203" s="40">
        <f>BY_Demands_Drivers!$F$30*I23</f>
        <v>0</v>
      </c>
      <c r="E203" s="40">
        <f>BY_Demands_Drivers!$G$30*I23</f>
        <v>0</v>
      </c>
      <c r="F203" s="15" t="s">
        <v>39</v>
      </c>
    </row>
    <row r="204" spans="2:6" x14ac:dyDescent="0.3">
      <c r="B204" s="15" t="s">
        <v>195</v>
      </c>
      <c r="C204">
        <v>2035</v>
      </c>
      <c r="D204" s="40">
        <f>BY_Demands_Drivers!$F$30*I24</f>
        <v>0</v>
      </c>
      <c r="E204" s="40">
        <f>BY_Demands_Drivers!$G$30*I24</f>
        <v>0</v>
      </c>
      <c r="F204" s="15" t="s">
        <v>39</v>
      </c>
    </row>
    <row r="205" spans="2:6" x14ac:dyDescent="0.3">
      <c r="B205" s="15" t="s">
        <v>195</v>
      </c>
      <c r="C205">
        <v>2036</v>
      </c>
      <c r="D205" s="40">
        <f>BY_Demands_Drivers!$F$30*I25</f>
        <v>0</v>
      </c>
      <c r="E205" s="40">
        <f>BY_Demands_Drivers!$G$30*I25</f>
        <v>0</v>
      </c>
      <c r="F205" s="15" t="s">
        <v>39</v>
      </c>
    </row>
    <row r="206" spans="2:6" x14ac:dyDescent="0.3">
      <c r="B206" s="15" t="s">
        <v>195</v>
      </c>
      <c r="C206">
        <v>2037</v>
      </c>
      <c r="D206" s="40">
        <f>BY_Demands_Drivers!$F$30*I26</f>
        <v>0</v>
      </c>
      <c r="E206" s="40">
        <f>BY_Demands_Drivers!$G$30*I26</f>
        <v>0</v>
      </c>
      <c r="F206" s="15" t="s">
        <v>39</v>
      </c>
    </row>
    <row r="207" spans="2:6" x14ac:dyDescent="0.3">
      <c r="B207" s="15" t="s">
        <v>195</v>
      </c>
      <c r="C207">
        <v>2038</v>
      </c>
      <c r="D207" s="40">
        <f>BY_Demands_Drivers!$F$30*I27</f>
        <v>0</v>
      </c>
      <c r="E207" s="40">
        <f>BY_Demands_Drivers!$G$30*I27</f>
        <v>0</v>
      </c>
      <c r="F207" s="15" t="s">
        <v>39</v>
      </c>
    </row>
    <row r="208" spans="2:6" x14ac:dyDescent="0.3">
      <c r="B208" s="15" t="s">
        <v>195</v>
      </c>
      <c r="C208">
        <v>2039</v>
      </c>
      <c r="D208" s="40">
        <f>BY_Demands_Drivers!$F$30*I28</f>
        <v>0</v>
      </c>
      <c r="E208" s="40">
        <f>BY_Demands_Drivers!$G$30*I28</f>
        <v>0</v>
      </c>
      <c r="F208" s="15" t="s">
        <v>39</v>
      </c>
    </row>
    <row r="209" spans="2:6" x14ac:dyDescent="0.3">
      <c r="B209" s="15" t="s">
        <v>195</v>
      </c>
      <c r="C209">
        <v>2040</v>
      </c>
      <c r="D209" s="40">
        <f>BY_Demands_Drivers!$F$30*I29</f>
        <v>0</v>
      </c>
      <c r="E209" s="40">
        <f>BY_Demands_Drivers!$G$30*I29</f>
        <v>0</v>
      </c>
      <c r="F209" s="15" t="s">
        <v>39</v>
      </c>
    </row>
    <row r="210" spans="2:6" x14ac:dyDescent="0.3">
      <c r="B210" s="15" t="s">
        <v>195</v>
      </c>
      <c r="C210">
        <v>2041</v>
      </c>
      <c r="D210" s="40">
        <f>BY_Demands_Drivers!$F$30*I30</f>
        <v>0</v>
      </c>
      <c r="E210" s="40">
        <f>BY_Demands_Drivers!$G$30*I30</f>
        <v>0</v>
      </c>
      <c r="F210" s="15" t="s">
        <v>39</v>
      </c>
    </row>
    <row r="211" spans="2:6" x14ac:dyDescent="0.3">
      <c r="B211" s="15" t="s">
        <v>195</v>
      </c>
      <c r="C211">
        <v>2042</v>
      </c>
      <c r="D211" s="40">
        <f>BY_Demands_Drivers!$F$30*I31</f>
        <v>0</v>
      </c>
      <c r="E211" s="40">
        <f>BY_Demands_Drivers!$G$30*I31</f>
        <v>0</v>
      </c>
      <c r="F211" s="15" t="s">
        <v>39</v>
      </c>
    </row>
    <row r="212" spans="2:6" x14ac:dyDescent="0.3">
      <c r="B212" s="15" t="s">
        <v>195</v>
      </c>
      <c r="C212">
        <v>2043</v>
      </c>
      <c r="D212" s="40">
        <f>BY_Demands_Drivers!$F$30*I32</f>
        <v>0</v>
      </c>
      <c r="E212" s="40">
        <f>BY_Demands_Drivers!$G$30*I32</f>
        <v>0</v>
      </c>
      <c r="F212" s="15" t="s">
        <v>39</v>
      </c>
    </row>
    <row r="213" spans="2:6" x14ac:dyDescent="0.3">
      <c r="B213" s="15" t="s">
        <v>195</v>
      </c>
      <c r="C213">
        <v>2044</v>
      </c>
      <c r="D213" s="40">
        <f>BY_Demands_Drivers!$F$30*I33</f>
        <v>0</v>
      </c>
      <c r="E213" s="40">
        <f>BY_Demands_Drivers!$G$30*I33</f>
        <v>0</v>
      </c>
      <c r="F213" s="15" t="s">
        <v>39</v>
      </c>
    </row>
    <row r="214" spans="2:6" x14ac:dyDescent="0.3">
      <c r="B214" s="15" t="s">
        <v>195</v>
      </c>
      <c r="C214">
        <v>2045</v>
      </c>
      <c r="D214" s="40">
        <f>BY_Demands_Drivers!$F$30*I34</f>
        <v>0</v>
      </c>
      <c r="E214" s="40">
        <f>BY_Demands_Drivers!$G$30*I34</f>
        <v>0</v>
      </c>
      <c r="F214" s="15" t="s">
        <v>39</v>
      </c>
    </row>
    <row r="215" spans="2:6" x14ac:dyDescent="0.3">
      <c r="B215" s="15" t="s">
        <v>195</v>
      </c>
      <c r="C215">
        <v>2046</v>
      </c>
      <c r="D215" s="40">
        <f>BY_Demands_Drivers!$F$30*I35</f>
        <v>0</v>
      </c>
      <c r="E215" s="40">
        <f>BY_Demands_Drivers!$G$30*I35</f>
        <v>0</v>
      </c>
      <c r="F215" s="15" t="s">
        <v>39</v>
      </c>
    </row>
    <row r="216" spans="2:6" x14ac:dyDescent="0.3">
      <c r="B216" s="15" t="s">
        <v>195</v>
      </c>
      <c r="C216">
        <v>2047</v>
      </c>
      <c r="D216" s="40">
        <f>BY_Demands_Drivers!$F$30*I36</f>
        <v>0</v>
      </c>
      <c r="E216" s="40">
        <f>BY_Demands_Drivers!$G$30*I36</f>
        <v>0</v>
      </c>
      <c r="F216" s="15" t="s">
        <v>39</v>
      </c>
    </row>
    <row r="217" spans="2:6" x14ac:dyDescent="0.3">
      <c r="B217" s="15" t="s">
        <v>195</v>
      </c>
      <c r="C217">
        <v>2048</v>
      </c>
      <c r="D217" s="40">
        <f>BY_Demands_Drivers!$F$30*I37</f>
        <v>0</v>
      </c>
      <c r="E217" s="40">
        <f>BY_Demands_Drivers!$G$30*I37</f>
        <v>0</v>
      </c>
      <c r="F217" s="15" t="s">
        <v>39</v>
      </c>
    </row>
    <row r="218" spans="2:6" x14ac:dyDescent="0.3">
      <c r="B218" s="15" t="s">
        <v>195</v>
      </c>
      <c r="C218">
        <v>2049</v>
      </c>
      <c r="D218" s="40">
        <f>BY_Demands_Drivers!$F$30*I38</f>
        <v>0</v>
      </c>
      <c r="E218" s="40">
        <f>BY_Demands_Drivers!$G$30*I38</f>
        <v>0</v>
      </c>
      <c r="F218" s="15" t="s">
        <v>39</v>
      </c>
    </row>
    <row r="219" spans="2:6" x14ac:dyDescent="0.3">
      <c r="B219" s="15" t="s">
        <v>195</v>
      </c>
      <c r="C219" s="15">
        <v>2050</v>
      </c>
      <c r="D219" s="40">
        <f>BY_Demands_Drivers!$F$30*I39</f>
        <v>0</v>
      </c>
      <c r="E219" s="40">
        <f>BY_Demands_Drivers!$G$30*I39</f>
        <v>0</v>
      </c>
      <c r="F219" s="15" t="s">
        <v>39</v>
      </c>
    </row>
    <row r="220" spans="2:6" x14ac:dyDescent="0.3">
      <c r="B220" s="15" t="s">
        <v>195</v>
      </c>
      <c r="C220">
        <v>2015</v>
      </c>
      <c r="D220" s="40">
        <f>BY_Demands_Drivers!$F$31*I4</f>
        <v>2.5351540619161055E-2</v>
      </c>
      <c r="E220" s="40">
        <f>BY_Demands_Drivers!$G$31*I4</f>
        <v>3.8027310928741585E-2</v>
      </c>
      <c r="F220" s="15" t="s">
        <v>40</v>
      </c>
    </row>
    <row r="221" spans="2:6" x14ac:dyDescent="0.3">
      <c r="B221" s="15" t="s">
        <v>195</v>
      </c>
      <c r="C221">
        <v>2016</v>
      </c>
      <c r="D221" s="40">
        <f>BY_Demands_Drivers!$F$31*I5</f>
        <v>2.5215453786108462E-2</v>
      </c>
      <c r="E221" s="40">
        <f>BY_Demands_Drivers!$G$31*I5</f>
        <v>3.7823180679162696E-2</v>
      </c>
      <c r="F221" s="15" t="s">
        <v>40</v>
      </c>
    </row>
    <row r="222" spans="2:6" x14ac:dyDescent="0.3">
      <c r="B222" s="15" t="s">
        <v>195</v>
      </c>
      <c r="C222">
        <v>2017</v>
      </c>
      <c r="D222" s="40">
        <f>BY_Demands_Drivers!$F$31*I6</f>
        <v>2.5079366953055873E-2</v>
      </c>
      <c r="E222" s="40">
        <f>BY_Demands_Drivers!$G$31*I6</f>
        <v>3.7619050429583814E-2</v>
      </c>
      <c r="F222" s="15" t="s">
        <v>40</v>
      </c>
    </row>
    <row r="223" spans="2:6" x14ac:dyDescent="0.3">
      <c r="B223" s="15" t="s">
        <v>195</v>
      </c>
      <c r="C223">
        <v>2018</v>
      </c>
      <c r="D223" s="40">
        <f>BY_Demands_Drivers!$F$31*I7</f>
        <v>2.494328012000328E-2</v>
      </c>
      <c r="E223" s="40">
        <f>BY_Demands_Drivers!$G$31*I7</f>
        <v>3.7414920180004925E-2</v>
      </c>
      <c r="F223" s="15" t="s">
        <v>40</v>
      </c>
    </row>
    <row r="224" spans="2:6" x14ac:dyDescent="0.3">
      <c r="B224" s="15" t="s">
        <v>195</v>
      </c>
      <c r="C224">
        <v>2019</v>
      </c>
      <c r="D224" s="40">
        <f>BY_Demands_Drivers!$F$31*I8</f>
        <v>2.4807193286950694E-2</v>
      </c>
      <c r="E224" s="40">
        <f>BY_Demands_Drivers!$G$31*I8</f>
        <v>3.7210789930426043E-2</v>
      </c>
      <c r="F224" s="15" t="s">
        <v>40</v>
      </c>
    </row>
    <row r="225" spans="2:6" x14ac:dyDescent="0.3">
      <c r="B225" s="15" t="s">
        <v>195</v>
      </c>
      <c r="C225">
        <v>2020</v>
      </c>
      <c r="D225" s="40">
        <f>BY_Demands_Drivers!$F$31*I9</f>
        <v>2.4671106453898101E-2</v>
      </c>
      <c r="E225" s="40">
        <f>BY_Demands_Drivers!$G$31*I9</f>
        <v>3.7006659680847154E-2</v>
      </c>
      <c r="F225" s="15" t="s">
        <v>40</v>
      </c>
    </row>
    <row r="226" spans="2:6" x14ac:dyDescent="0.3">
      <c r="B226" s="15" t="s">
        <v>195</v>
      </c>
      <c r="C226">
        <v>2021</v>
      </c>
      <c r="D226" s="40">
        <f>BY_Demands_Drivers!$F$31*I10</f>
        <v>2.4552882125300025E-2</v>
      </c>
      <c r="E226" s="40">
        <f>BY_Demands_Drivers!$G$31*I10</f>
        <v>3.6829323187950042E-2</v>
      </c>
      <c r="F226" s="15" t="s">
        <v>40</v>
      </c>
    </row>
    <row r="227" spans="2:6" x14ac:dyDescent="0.3">
      <c r="B227" s="15" t="s">
        <v>195</v>
      </c>
      <c r="C227">
        <v>2022</v>
      </c>
      <c r="D227" s="40">
        <f>BY_Demands_Drivers!$F$31*I11</f>
        <v>2.4434657796701946E-2</v>
      </c>
      <c r="E227" s="40">
        <f>BY_Demands_Drivers!$G$31*I11</f>
        <v>3.6651986695052922E-2</v>
      </c>
      <c r="F227" s="15" t="s">
        <v>40</v>
      </c>
    </row>
    <row r="228" spans="2:6" x14ac:dyDescent="0.3">
      <c r="B228" s="15" t="s">
        <v>195</v>
      </c>
      <c r="C228">
        <v>2023</v>
      </c>
      <c r="D228" s="40">
        <f>BY_Demands_Drivers!$F$31*I12</f>
        <v>2.431643346810387E-2</v>
      </c>
      <c r="E228" s="40">
        <f>BY_Demands_Drivers!$G$31*I12</f>
        <v>3.647465020215581E-2</v>
      </c>
      <c r="F228" s="15" t="s">
        <v>40</v>
      </c>
    </row>
    <row r="229" spans="2:6" x14ac:dyDescent="0.3">
      <c r="B229" s="15" t="s">
        <v>195</v>
      </c>
      <c r="C229">
        <v>2024</v>
      </c>
      <c r="D229" s="40">
        <f>BY_Demands_Drivers!$F$31*I13</f>
        <v>2.4198209139505794E-2</v>
      </c>
      <c r="E229" s="40">
        <f>BY_Demands_Drivers!$G$31*I13</f>
        <v>3.6297313709258691E-2</v>
      </c>
      <c r="F229" s="15" t="s">
        <v>40</v>
      </c>
    </row>
    <row r="230" spans="2:6" x14ac:dyDescent="0.3">
      <c r="B230" s="15" t="s">
        <v>195</v>
      </c>
      <c r="C230">
        <v>2025</v>
      </c>
      <c r="D230" s="40">
        <f>BY_Demands_Drivers!$F$31*I14</f>
        <v>2.4079984810907722E-2</v>
      </c>
      <c r="E230" s="40">
        <f>BY_Demands_Drivers!$G$31*I14</f>
        <v>3.6119977216361586E-2</v>
      </c>
      <c r="F230" s="15" t="s">
        <v>40</v>
      </c>
    </row>
    <row r="231" spans="2:6" x14ac:dyDescent="0.3">
      <c r="B231" s="15" t="s">
        <v>195</v>
      </c>
      <c r="C231">
        <v>2026</v>
      </c>
      <c r="D231" s="40">
        <f>BY_Demands_Drivers!$F$31*I15</f>
        <v>2.3995788394031058E-2</v>
      </c>
      <c r="E231" s="40">
        <f>BY_Demands_Drivers!$G$31*I15</f>
        <v>3.5993682591046593E-2</v>
      </c>
      <c r="F231" s="15" t="s">
        <v>40</v>
      </c>
    </row>
    <row r="232" spans="2:6" x14ac:dyDescent="0.3">
      <c r="B232" s="15" t="s">
        <v>195</v>
      </c>
      <c r="C232">
        <v>2027</v>
      </c>
      <c r="D232" s="40">
        <f>BY_Demands_Drivers!$F$31*I16</f>
        <v>2.3911591977154388E-2</v>
      </c>
      <c r="E232" s="40">
        <f>BY_Demands_Drivers!$G$31*I16</f>
        <v>3.5867387965731586E-2</v>
      </c>
      <c r="F232" s="15" t="s">
        <v>40</v>
      </c>
    </row>
    <row r="233" spans="2:6" x14ac:dyDescent="0.3">
      <c r="B233" s="15" t="s">
        <v>195</v>
      </c>
      <c r="C233">
        <v>2028</v>
      </c>
      <c r="D233" s="40">
        <f>BY_Demands_Drivers!$F$31*I17</f>
        <v>2.3827395560277721E-2</v>
      </c>
      <c r="E233" s="40">
        <f>BY_Demands_Drivers!$G$31*I17</f>
        <v>3.5741093340416585E-2</v>
      </c>
      <c r="F233" s="15" t="s">
        <v>40</v>
      </c>
    </row>
    <row r="234" spans="2:6" x14ac:dyDescent="0.3">
      <c r="B234" s="15" t="s">
        <v>195</v>
      </c>
      <c r="C234">
        <v>2029</v>
      </c>
      <c r="D234" s="40">
        <f>BY_Demands_Drivers!$F$31*I18</f>
        <v>2.3743199143401054E-2</v>
      </c>
      <c r="E234" s="40">
        <f>BY_Demands_Drivers!$G$31*I18</f>
        <v>3.5614798715101585E-2</v>
      </c>
      <c r="F234" s="15" t="s">
        <v>40</v>
      </c>
    </row>
    <row r="235" spans="2:6" x14ac:dyDescent="0.3">
      <c r="B235" s="15" t="s">
        <v>195</v>
      </c>
      <c r="C235">
        <v>2030</v>
      </c>
      <c r="D235" s="40">
        <f>BY_Demands_Drivers!$F$31*I19</f>
        <v>2.3659002726524395E-2</v>
      </c>
      <c r="E235" s="40">
        <f>BY_Demands_Drivers!$G$31*I19</f>
        <v>3.5488504089786592E-2</v>
      </c>
      <c r="F235" s="15" t="s">
        <v>40</v>
      </c>
    </row>
    <row r="236" spans="2:6" x14ac:dyDescent="0.3">
      <c r="B236" s="15" t="s">
        <v>195</v>
      </c>
      <c r="C236">
        <v>2031</v>
      </c>
      <c r="D236" s="40">
        <f>BY_Demands_Drivers!$F$31*I20</f>
        <v>2.358641605078636E-2</v>
      </c>
      <c r="E236" s="40">
        <f>BY_Demands_Drivers!$G$31*I20</f>
        <v>3.537962407617954E-2</v>
      </c>
      <c r="F236" s="15" t="s">
        <v>40</v>
      </c>
    </row>
    <row r="237" spans="2:6" x14ac:dyDescent="0.3">
      <c r="B237" s="15" t="s">
        <v>195</v>
      </c>
      <c r="C237">
        <v>2032</v>
      </c>
      <c r="D237" s="40">
        <f>BY_Demands_Drivers!$F$31*I21</f>
        <v>2.3513829375048322E-2</v>
      </c>
      <c r="E237" s="40">
        <f>BY_Demands_Drivers!$G$31*I21</f>
        <v>3.5270744062572489E-2</v>
      </c>
      <c r="F237" s="15" t="s">
        <v>40</v>
      </c>
    </row>
    <row r="238" spans="2:6" x14ac:dyDescent="0.3">
      <c r="B238" s="15" t="s">
        <v>195</v>
      </c>
      <c r="C238">
        <v>2033</v>
      </c>
      <c r="D238" s="40">
        <f>BY_Demands_Drivers!$F$31*I22</f>
        <v>2.3441242699310288E-2</v>
      </c>
      <c r="E238" s="40">
        <f>BY_Demands_Drivers!$G$31*I22</f>
        <v>3.5161864048965437E-2</v>
      </c>
      <c r="F238" s="15" t="s">
        <v>40</v>
      </c>
    </row>
    <row r="239" spans="2:6" x14ac:dyDescent="0.3">
      <c r="B239" s="15" t="s">
        <v>195</v>
      </c>
      <c r="C239">
        <v>2034</v>
      </c>
      <c r="D239" s="40">
        <f>BY_Demands_Drivers!$F$31*I23</f>
        <v>2.3368656023572253E-2</v>
      </c>
      <c r="E239" s="40">
        <f>BY_Demands_Drivers!$G$31*I23</f>
        <v>3.5052984035358385E-2</v>
      </c>
      <c r="F239" s="15" t="s">
        <v>40</v>
      </c>
    </row>
    <row r="240" spans="2:6" x14ac:dyDescent="0.3">
      <c r="B240" s="15" t="s">
        <v>195</v>
      </c>
      <c r="C240">
        <v>2035</v>
      </c>
      <c r="D240" s="40">
        <f>BY_Demands_Drivers!$F$31*I24</f>
        <v>2.3296069347834226E-2</v>
      </c>
      <c r="E240" s="40">
        <f>BY_Demands_Drivers!$G$31*I24</f>
        <v>3.494410402175134E-2</v>
      </c>
      <c r="F240" s="15" t="s">
        <v>40</v>
      </c>
    </row>
    <row r="241" spans="2:6" x14ac:dyDescent="0.3">
      <c r="B241" s="15" t="s">
        <v>195</v>
      </c>
      <c r="C241">
        <v>2036</v>
      </c>
      <c r="D241" s="40">
        <f>BY_Demands_Drivers!$F$31*I25</f>
        <v>2.3344694121494248E-2</v>
      </c>
      <c r="E241" s="40">
        <f>BY_Demands_Drivers!$G$31*I25</f>
        <v>3.5017041182241374E-2</v>
      </c>
      <c r="F241" s="15" t="s">
        <v>40</v>
      </c>
    </row>
    <row r="242" spans="2:6" x14ac:dyDescent="0.3">
      <c r="B242" s="15" t="s">
        <v>195</v>
      </c>
      <c r="C242">
        <v>2037</v>
      </c>
      <c r="D242" s="40">
        <f>BY_Demands_Drivers!$F$31*I26</f>
        <v>2.339331889515427E-2</v>
      </c>
      <c r="E242" s="40">
        <f>BY_Demands_Drivers!$G$31*I26</f>
        <v>3.5089978342731407E-2</v>
      </c>
      <c r="F242" s="15" t="s">
        <v>40</v>
      </c>
    </row>
    <row r="243" spans="2:6" x14ac:dyDescent="0.3">
      <c r="B243" s="15" t="s">
        <v>195</v>
      </c>
      <c r="C243">
        <v>2038</v>
      </c>
      <c r="D243" s="40">
        <f>BY_Demands_Drivers!$F$31*I27</f>
        <v>2.3441943668814288E-2</v>
      </c>
      <c r="E243" s="40">
        <f>BY_Demands_Drivers!$G$31*I27</f>
        <v>3.516291550322144E-2</v>
      </c>
      <c r="F243" s="15" t="s">
        <v>40</v>
      </c>
    </row>
    <row r="244" spans="2:6" x14ac:dyDescent="0.3">
      <c r="B244" s="15" t="s">
        <v>195</v>
      </c>
      <c r="C244">
        <v>2039</v>
      </c>
      <c r="D244" s="40">
        <f>BY_Demands_Drivers!$F$31*I28</f>
        <v>2.3490568442474311E-2</v>
      </c>
      <c r="E244" s="40">
        <f>BY_Demands_Drivers!$G$31*I28</f>
        <v>3.5235852663711466E-2</v>
      </c>
      <c r="F244" s="15" t="s">
        <v>40</v>
      </c>
    </row>
    <row r="245" spans="2:6" x14ac:dyDescent="0.3">
      <c r="B245" s="15" t="s">
        <v>195</v>
      </c>
      <c r="C245">
        <v>2040</v>
      </c>
      <c r="D245" s="40">
        <f>BY_Demands_Drivers!$F$31*I29</f>
        <v>2.3539193216134326E-2</v>
      </c>
      <c r="E245" s="40">
        <f>BY_Demands_Drivers!$G$31*I29</f>
        <v>3.5308789824201492E-2</v>
      </c>
      <c r="F245" s="15" t="s">
        <v>40</v>
      </c>
    </row>
    <row r="246" spans="2:6" x14ac:dyDescent="0.3">
      <c r="B246" s="15" t="s">
        <v>195</v>
      </c>
      <c r="C246">
        <v>2041</v>
      </c>
      <c r="D246" s="40">
        <f>BY_Demands_Drivers!$F$31*I30</f>
        <v>2.3585638167178982E-2</v>
      </c>
      <c r="E246" s="40">
        <f>BY_Demands_Drivers!$G$31*I30</f>
        <v>3.5378457250768471E-2</v>
      </c>
      <c r="F246" s="15" t="s">
        <v>40</v>
      </c>
    </row>
    <row r="247" spans="2:6" x14ac:dyDescent="0.3">
      <c r="B247" s="15" t="s">
        <v>195</v>
      </c>
      <c r="C247">
        <v>2042</v>
      </c>
      <c r="D247" s="40">
        <f>BY_Demands_Drivers!$F$31*I31</f>
        <v>2.3632083118223641E-2</v>
      </c>
      <c r="E247" s="40">
        <f>BY_Demands_Drivers!$G$31*I31</f>
        <v>3.5448124677335463E-2</v>
      </c>
      <c r="F247" s="15" t="s">
        <v>40</v>
      </c>
    </row>
    <row r="248" spans="2:6" x14ac:dyDescent="0.3">
      <c r="B248" s="15" t="s">
        <v>195</v>
      </c>
      <c r="C248">
        <v>2043</v>
      </c>
      <c r="D248" s="40">
        <f>BY_Demands_Drivers!$F$31*I32</f>
        <v>2.3678528069268297E-2</v>
      </c>
      <c r="E248" s="40">
        <f>BY_Demands_Drivers!$G$31*I32</f>
        <v>3.5517792103902449E-2</v>
      </c>
      <c r="F248" s="15" t="s">
        <v>40</v>
      </c>
    </row>
    <row r="249" spans="2:6" x14ac:dyDescent="0.3">
      <c r="B249" s="15" t="s">
        <v>195</v>
      </c>
      <c r="C249">
        <v>2044</v>
      </c>
      <c r="D249" s="40">
        <f>BY_Demands_Drivers!$F$31*I33</f>
        <v>2.3724973020312956E-2</v>
      </c>
      <c r="E249" s="40">
        <f>BY_Demands_Drivers!$G$31*I33</f>
        <v>3.5587459530469441E-2</v>
      </c>
      <c r="F249" s="15" t="s">
        <v>40</v>
      </c>
    </row>
    <row r="250" spans="2:6" x14ac:dyDescent="0.3">
      <c r="B250" s="15" t="s">
        <v>195</v>
      </c>
      <c r="C250">
        <v>2045</v>
      </c>
      <c r="D250" s="40">
        <f>BY_Demands_Drivers!$F$31*I34</f>
        <v>2.3771417971357608E-2</v>
      </c>
      <c r="E250" s="40">
        <f>BY_Demands_Drivers!$G$31*I34</f>
        <v>3.5657126957036413E-2</v>
      </c>
      <c r="F250" s="15" t="s">
        <v>40</v>
      </c>
    </row>
    <row r="251" spans="2:6" x14ac:dyDescent="0.3">
      <c r="B251" s="15" t="s">
        <v>195</v>
      </c>
      <c r="C251">
        <v>2046</v>
      </c>
      <c r="D251" s="40">
        <f>BY_Demands_Drivers!$F$31*I35</f>
        <v>2.3828609141877462E-2</v>
      </c>
      <c r="E251" s="40">
        <f>BY_Demands_Drivers!$G$31*I35</f>
        <v>3.5742913712816196E-2</v>
      </c>
      <c r="F251" s="15" t="s">
        <v>40</v>
      </c>
    </row>
    <row r="252" spans="2:6" x14ac:dyDescent="0.3">
      <c r="B252" s="15" t="s">
        <v>195</v>
      </c>
      <c r="C252">
        <v>2047</v>
      </c>
      <c r="D252" s="40">
        <f>BY_Demands_Drivers!$F$31*I36</f>
        <v>2.3885800312397312E-2</v>
      </c>
      <c r="E252" s="40">
        <f>BY_Demands_Drivers!$G$31*I36</f>
        <v>3.5828700468595973E-2</v>
      </c>
      <c r="F252" s="15" t="s">
        <v>40</v>
      </c>
    </row>
    <row r="253" spans="2:6" x14ac:dyDescent="0.3">
      <c r="B253" s="15" t="s">
        <v>195</v>
      </c>
      <c r="C253">
        <v>2048</v>
      </c>
      <c r="D253" s="40">
        <f>BY_Demands_Drivers!$F$31*I37</f>
        <v>2.3942991482917165E-2</v>
      </c>
      <c r="E253" s="40">
        <f>BY_Demands_Drivers!$G$31*I37</f>
        <v>3.5914487224375749E-2</v>
      </c>
      <c r="F253" s="15" t="s">
        <v>40</v>
      </c>
    </row>
    <row r="254" spans="2:6" x14ac:dyDescent="0.3">
      <c r="B254" s="15" t="s">
        <v>195</v>
      </c>
      <c r="C254">
        <v>2049</v>
      </c>
      <c r="D254" s="40">
        <f>BY_Demands_Drivers!$F$31*I38</f>
        <v>2.4000182653437018E-2</v>
      </c>
      <c r="E254" s="40">
        <f>BY_Demands_Drivers!$G$31*I38</f>
        <v>3.6000273980155532E-2</v>
      </c>
      <c r="F254" s="15" t="s">
        <v>40</v>
      </c>
    </row>
    <row r="255" spans="2:6" x14ac:dyDescent="0.3">
      <c r="B255" s="15" t="s">
        <v>195</v>
      </c>
      <c r="C255" s="15">
        <v>2050</v>
      </c>
      <c r="D255" s="40">
        <f>BY_Demands_Drivers!$F$31*I39</f>
        <v>2.4057373823956868E-2</v>
      </c>
      <c r="E255" s="40">
        <f>BY_Demands_Drivers!$G$31*I39</f>
        <v>3.6086060735935309E-2</v>
      </c>
      <c r="F255" s="15" t="s">
        <v>40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6"/>
  </sheetPr>
  <dimension ref="B2:AX255"/>
  <sheetViews>
    <sheetView topLeftCell="A246" zoomScaleNormal="100" workbookViewId="0">
      <selection activeCell="B256" sqref="B256:F258"/>
    </sheetView>
  </sheetViews>
  <sheetFormatPr defaultRowHeight="14.4" x14ac:dyDescent="0.3"/>
  <cols>
    <col min="1" max="1" width="4.77734375" customWidth="1"/>
    <col min="2" max="2" width="10.88671875" bestFit="1" customWidth="1"/>
    <col min="3" max="3" width="4.77734375" bestFit="1" customWidth="1"/>
    <col min="4" max="4" width="4.5546875" bestFit="1" customWidth="1"/>
    <col min="5" max="5" width="5.109375" bestFit="1" customWidth="1"/>
    <col min="6" max="6" width="8.21875" bestFit="1" customWidth="1"/>
  </cols>
  <sheetData>
    <row r="2" spans="2:50" x14ac:dyDescent="0.3">
      <c r="B2" s="1" t="s">
        <v>91</v>
      </c>
    </row>
    <row r="3" spans="2:50" ht="15" thickBot="1" x14ac:dyDescent="0.35">
      <c r="B3" s="2" t="s">
        <v>2</v>
      </c>
      <c r="C3" s="2" t="s">
        <v>0</v>
      </c>
      <c r="D3" s="3" t="s">
        <v>10</v>
      </c>
      <c r="E3" s="3" t="s">
        <v>11</v>
      </c>
      <c r="F3" s="14" t="s">
        <v>1</v>
      </c>
      <c r="I3" s="10" t="s">
        <v>90</v>
      </c>
    </row>
    <row r="4" spans="2:50" ht="15.75" customHeight="1" x14ac:dyDescent="0.3">
      <c r="B4" t="s">
        <v>195</v>
      </c>
      <c r="C4">
        <v>2015</v>
      </c>
      <c r="D4" s="17">
        <f>BY_Demands_Drivers!$F$32*I4</f>
        <v>0.81138909194633335</v>
      </c>
      <c r="E4" s="17">
        <f>BY_Demands_Drivers!$G$32*I4</f>
        <v>1.2170836379195016</v>
      </c>
      <c r="F4" t="s">
        <v>41</v>
      </c>
      <c r="H4" s="10">
        <f>BY_Demands_Drivers!K44</f>
        <v>2015</v>
      </c>
      <c r="I4" s="103">
        <f>BY_Demands_Drivers!P44</f>
        <v>0.96869368498051289</v>
      </c>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row>
    <row r="5" spans="2:50" ht="15.75" customHeight="1" x14ac:dyDescent="0.3">
      <c r="B5" t="s">
        <v>195</v>
      </c>
      <c r="C5">
        <v>2016</v>
      </c>
      <c r="D5" s="17">
        <f>BY_Demands_Drivers!$F$32*I5</f>
        <v>0.83322259570204649</v>
      </c>
      <c r="E5" s="17">
        <f>BY_Demands_Drivers!$G$32*I5</f>
        <v>1.2498338935530713</v>
      </c>
      <c r="F5" t="s">
        <v>41</v>
      </c>
      <c r="H5" s="10">
        <f>BY_Demands_Drivers!K45</f>
        <v>2016</v>
      </c>
      <c r="I5" s="103">
        <f>BY_Demands_Drivers!P45</f>
        <v>0.99476006597957678</v>
      </c>
    </row>
    <row r="6" spans="2:50" ht="15.75" customHeight="1" x14ac:dyDescent="0.3">
      <c r="B6" t="s">
        <v>195</v>
      </c>
      <c r="C6">
        <v>2017</v>
      </c>
      <c r="D6" s="17">
        <f>BY_Demands_Drivers!$F$32*I6</f>
        <v>0.85505609945775962</v>
      </c>
      <c r="E6" s="17">
        <f>BY_Demands_Drivers!$G$32*I6</f>
        <v>1.282584149186641</v>
      </c>
      <c r="F6" t="s">
        <v>41</v>
      </c>
      <c r="H6" s="10">
        <f>BY_Demands_Drivers!K46</f>
        <v>2017</v>
      </c>
      <c r="I6" s="103">
        <f>BY_Demands_Drivers!P46</f>
        <v>1.0208264469786408</v>
      </c>
      <c r="M6" s="17"/>
      <c r="N6" s="17"/>
    </row>
    <row r="7" spans="2:50" ht="15.75" customHeight="1" x14ac:dyDescent="0.3">
      <c r="B7" t="s">
        <v>195</v>
      </c>
      <c r="C7">
        <v>2018</v>
      </c>
      <c r="D7" s="17">
        <f>BY_Demands_Drivers!$F$32*I7</f>
        <v>0.87688960321347265</v>
      </c>
      <c r="E7" s="17">
        <f>BY_Demands_Drivers!$G$32*I7</f>
        <v>1.3153344048202107</v>
      </c>
      <c r="F7" t="s">
        <v>41</v>
      </c>
      <c r="H7" s="10">
        <f>BY_Demands_Drivers!K47</f>
        <v>2018</v>
      </c>
      <c r="I7" s="103">
        <f>BY_Demands_Drivers!P47</f>
        <v>1.0468928279777046</v>
      </c>
    </row>
    <row r="8" spans="2:50" ht="15.75" customHeight="1" x14ac:dyDescent="0.3">
      <c r="B8" t="s">
        <v>195</v>
      </c>
      <c r="C8">
        <v>2019</v>
      </c>
      <c r="D8" s="17">
        <f>BY_Demands_Drivers!$F$32*I8</f>
        <v>0.89872310696918589</v>
      </c>
      <c r="E8" s="17">
        <f>BY_Demands_Drivers!$G$32*I8</f>
        <v>1.3480846604537806</v>
      </c>
      <c r="F8" t="s">
        <v>41</v>
      </c>
      <c r="H8" s="10">
        <f>BY_Demands_Drivers!K48</f>
        <v>2019</v>
      </c>
      <c r="I8" s="103">
        <f>BY_Demands_Drivers!P48</f>
        <v>1.0729592089767686</v>
      </c>
      <c r="M8" s="17"/>
      <c r="N8" s="17"/>
    </row>
    <row r="9" spans="2:50" ht="15.75" customHeight="1" x14ac:dyDescent="0.3">
      <c r="B9" t="s">
        <v>195</v>
      </c>
      <c r="C9">
        <v>2020</v>
      </c>
      <c r="D9" s="17">
        <f>BY_Demands_Drivers!$F$32*I9</f>
        <v>0.92055661072489892</v>
      </c>
      <c r="E9" s="17">
        <f>BY_Demands_Drivers!$G$32*I9</f>
        <v>1.3808349160873501</v>
      </c>
      <c r="F9" t="s">
        <v>41</v>
      </c>
      <c r="H9" s="10">
        <f>BY_Demands_Drivers!K49</f>
        <v>2020</v>
      </c>
      <c r="I9" s="103">
        <f>BY_Demands_Drivers!P49</f>
        <v>1.0990255899758323</v>
      </c>
    </row>
    <row r="10" spans="2:50" ht="15.75" customHeight="1" x14ac:dyDescent="0.3">
      <c r="B10" t="s">
        <v>195</v>
      </c>
      <c r="C10">
        <v>2021</v>
      </c>
      <c r="D10" s="17">
        <f>BY_Demands_Drivers!$F$32*I10</f>
        <v>0.93030441637709149</v>
      </c>
      <c r="E10" s="17">
        <f>BY_Demands_Drivers!$G$32*I10</f>
        <v>1.395456624565639</v>
      </c>
      <c r="F10" t="s">
        <v>41</v>
      </c>
      <c r="H10" s="10">
        <f>BY_Demands_Drivers!K50</f>
        <v>2021</v>
      </c>
      <c r="I10" s="103">
        <f>BY_Demands_Drivers!P50</f>
        <v>1.1106632097952529</v>
      </c>
      <c r="M10" s="17"/>
      <c r="N10" s="17"/>
    </row>
    <row r="11" spans="2:50" ht="15.75" customHeight="1" x14ac:dyDescent="0.3">
      <c r="B11" t="s">
        <v>195</v>
      </c>
      <c r="C11">
        <v>2022</v>
      </c>
      <c r="D11" s="17">
        <f>BY_Demands_Drivers!$F$32*I11</f>
        <v>0.94005222202928407</v>
      </c>
      <c r="E11" s="17">
        <f>BY_Demands_Drivers!$G$32*I11</f>
        <v>1.4100783330439279</v>
      </c>
      <c r="F11" t="s">
        <v>41</v>
      </c>
      <c r="H11" s="10">
        <f>BY_Demands_Drivers!K51</f>
        <v>2022</v>
      </c>
      <c r="I11" s="103">
        <f>BY_Demands_Drivers!P51</f>
        <v>1.1223008296146735</v>
      </c>
    </row>
    <row r="12" spans="2:50" ht="15.75" customHeight="1" x14ac:dyDescent="0.3">
      <c r="B12" t="s">
        <v>195</v>
      </c>
      <c r="C12">
        <v>2023</v>
      </c>
      <c r="D12" s="17">
        <f>BY_Demands_Drivers!$F$32*I12</f>
        <v>0.94980002768147664</v>
      </c>
      <c r="E12" s="17">
        <f>BY_Demands_Drivers!$G$32*I12</f>
        <v>1.4247000415222169</v>
      </c>
      <c r="F12" t="s">
        <v>41</v>
      </c>
      <c r="H12" s="10">
        <f>BY_Demands_Drivers!K52</f>
        <v>2023</v>
      </c>
      <c r="I12" s="103">
        <f>BY_Demands_Drivers!P52</f>
        <v>1.1339384494340941</v>
      </c>
    </row>
    <row r="13" spans="2:50" ht="15.75" customHeight="1" x14ac:dyDescent="0.3">
      <c r="B13" t="s">
        <v>195</v>
      </c>
      <c r="C13">
        <v>2024</v>
      </c>
      <c r="D13" s="17">
        <f>BY_Demands_Drivers!$F$32*I13</f>
        <v>0.95954783333366922</v>
      </c>
      <c r="E13" s="17">
        <f>BY_Demands_Drivers!$G$32*I13</f>
        <v>1.4393217500005058</v>
      </c>
      <c r="F13" t="s">
        <v>41</v>
      </c>
      <c r="H13" s="10">
        <f>BY_Demands_Drivers!K53</f>
        <v>2024</v>
      </c>
      <c r="I13" s="103">
        <f>BY_Demands_Drivers!P53</f>
        <v>1.1455760692535146</v>
      </c>
    </row>
    <row r="14" spans="2:50" ht="15.75" customHeight="1" x14ac:dyDescent="0.3">
      <c r="B14" t="s">
        <v>195</v>
      </c>
      <c r="C14">
        <v>2025</v>
      </c>
      <c r="D14" s="17">
        <f>BY_Demands_Drivers!$F$32*I14</f>
        <v>0.96929563898586191</v>
      </c>
      <c r="E14" s="17">
        <f>BY_Demands_Drivers!$G$32*I14</f>
        <v>1.4539434584787947</v>
      </c>
      <c r="F14" t="s">
        <v>41</v>
      </c>
      <c r="H14" s="10">
        <f>BY_Demands_Drivers!K54</f>
        <v>2025</v>
      </c>
      <c r="I14" s="103">
        <f>BY_Demands_Drivers!P54</f>
        <v>1.1572136890729352</v>
      </c>
    </row>
    <row r="15" spans="2:50" ht="15.75" customHeight="1" x14ac:dyDescent="0.3">
      <c r="B15" t="s">
        <v>195</v>
      </c>
      <c r="C15">
        <v>2026</v>
      </c>
      <c r="D15" s="17">
        <f>BY_Demands_Drivers!$F$32*I15</f>
        <v>0.97669251707730298</v>
      </c>
      <c r="E15" s="17">
        <f>BY_Demands_Drivers!$G$32*I15</f>
        <v>1.4650387756159564</v>
      </c>
      <c r="F15" t="s">
        <v>41</v>
      </c>
      <c r="H15" s="10">
        <f>BY_Demands_Drivers!K55</f>
        <v>2026</v>
      </c>
      <c r="I15" s="103">
        <f>BY_Demands_Drivers!P55</f>
        <v>1.1660446052965707</v>
      </c>
    </row>
    <row r="16" spans="2:50" ht="15.75" customHeight="1" x14ac:dyDescent="0.3">
      <c r="B16" t="s">
        <v>195</v>
      </c>
      <c r="C16">
        <v>2027</v>
      </c>
      <c r="D16" s="17">
        <f>BY_Demands_Drivers!$F$32*I16</f>
        <v>0.98408939516874416</v>
      </c>
      <c r="E16" s="17">
        <f>BY_Demands_Drivers!$G$32*I16</f>
        <v>1.4761340927531181</v>
      </c>
      <c r="F16" t="s">
        <v>41</v>
      </c>
      <c r="H16" s="10">
        <f>BY_Demands_Drivers!K56</f>
        <v>2027</v>
      </c>
      <c r="I16" s="103">
        <f>BY_Demands_Drivers!P56</f>
        <v>1.1748755215202062</v>
      </c>
    </row>
    <row r="17" spans="2:9" ht="15.75" customHeight="1" x14ac:dyDescent="0.3">
      <c r="B17" t="s">
        <v>195</v>
      </c>
      <c r="C17">
        <v>2028</v>
      </c>
      <c r="D17" s="17">
        <f>BY_Demands_Drivers!$F$32*I17</f>
        <v>0.99148627326018535</v>
      </c>
      <c r="E17" s="17">
        <f>BY_Demands_Drivers!$G$32*I17</f>
        <v>1.4872294098902799</v>
      </c>
      <c r="F17" t="s">
        <v>41</v>
      </c>
      <c r="H17" s="10">
        <f>BY_Demands_Drivers!K57</f>
        <v>2028</v>
      </c>
      <c r="I17" s="103">
        <f>BY_Demands_Drivers!P57</f>
        <v>1.1837064377438418</v>
      </c>
    </row>
    <row r="18" spans="2:9" ht="15.75" customHeight="1" x14ac:dyDescent="0.3">
      <c r="B18" t="s">
        <v>195</v>
      </c>
      <c r="C18">
        <v>2029</v>
      </c>
      <c r="D18" s="17">
        <f>BY_Demands_Drivers!$F$32*I18</f>
        <v>0.99888315135162653</v>
      </c>
      <c r="E18" s="17">
        <f>BY_Demands_Drivers!$G$32*I18</f>
        <v>1.4983247270274416</v>
      </c>
      <c r="F18" t="s">
        <v>41</v>
      </c>
      <c r="H18" s="10">
        <f>BY_Demands_Drivers!K58</f>
        <v>2029</v>
      </c>
      <c r="I18" s="103">
        <f>BY_Demands_Drivers!P58</f>
        <v>1.1925373539674773</v>
      </c>
    </row>
    <row r="19" spans="2:9" ht="15.75" customHeight="1" x14ac:dyDescent="0.3">
      <c r="B19" t="s">
        <v>195</v>
      </c>
      <c r="C19">
        <v>2030</v>
      </c>
      <c r="D19" s="17">
        <f>BY_Demands_Drivers!$F$32*I19</f>
        <v>1.0062800294430676</v>
      </c>
      <c r="E19" s="17">
        <f>BY_Demands_Drivers!$G$32*I19</f>
        <v>1.5094200441646031</v>
      </c>
      <c r="F19" t="s">
        <v>41</v>
      </c>
      <c r="H19" s="10">
        <f>BY_Demands_Drivers!K59</f>
        <v>2030</v>
      </c>
      <c r="I19" s="103">
        <f>BY_Demands_Drivers!P59</f>
        <v>1.2013682701911126</v>
      </c>
    </row>
    <row r="20" spans="2:9" ht="15.75" customHeight="1" x14ac:dyDescent="0.3">
      <c r="B20" t="s">
        <v>195</v>
      </c>
      <c r="C20">
        <v>2031</v>
      </c>
      <c r="D20" s="17">
        <f>BY_Demands_Drivers!$F$32*I20</f>
        <v>1.0111783438558097</v>
      </c>
      <c r="E20" s="17">
        <f>BY_Demands_Drivers!$G$32*I20</f>
        <v>1.5167675157837164</v>
      </c>
      <c r="F20" t="s">
        <v>41</v>
      </c>
      <c r="H20" s="10">
        <f>BY_Demands_Drivers!K60</f>
        <v>2031</v>
      </c>
      <c r="I20" s="103">
        <f>BY_Demands_Drivers!P60</f>
        <v>1.2072162243795159</v>
      </c>
    </row>
    <row r="21" spans="2:9" ht="15.75" customHeight="1" x14ac:dyDescent="0.3">
      <c r="B21" t="s">
        <v>195</v>
      </c>
      <c r="C21">
        <v>2032</v>
      </c>
      <c r="D21" s="17">
        <f>BY_Demands_Drivers!$F$32*I21</f>
        <v>1.0160766582685521</v>
      </c>
      <c r="E21" s="17">
        <f>BY_Demands_Drivers!$G$32*I21</f>
        <v>1.5241149874028299</v>
      </c>
      <c r="F21" t="s">
        <v>41</v>
      </c>
      <c r="H21" s="10">
        <f>BY_Demands_Drivers!K61</f>
        <v>2032</v>
      </c>
      <c r="I21" s="103">
        <f>BY_Demands_Drivers!P61</f>
        <v>1.2130641785679195</v>
      </c>
    </row>
    <row r="22" spans="2:9" ht="15.75" customHeight="1" x14ac:dyDescent="0.3">
      <c r="B22" t="s">
        <v>195</v>
      </c>
      <c r="C22">
        <v>2033</v>
      </c>
      <c r="D22" s="17">
        <f>BY_Demands_Drivers!$F$32*I22</f>
        <v>1.0209749726812942</v>
      </c>
      <c r="E22" s="17">
        <f>BY_Demands_Drivers!$G$32*I22</f>
        <v>1.531462459021943</v>
      </c>
      <c r="F22" t="s">
        <v>41</v>
      </c>
      <c r="H22" s="10">
        <f>BY_Demands_Drivers!K62</f>
        <v>2033</v>
      </c>
      <c r="I22" s="103">
        <f>BY_Demands_Drivers!P62</f>
        <v>1.2189121327563228</v>
      </c>
    </row>
    <row r="23" spans="2:9" ht="15.75" customHeight="1" x14ac:dyDescent="0.3">
      <c r="B23" t="s">
        <v>195</v>
      </c>
      <c r="C23">
        <v>2034</v>
      </c>
      <c r="D23" s="17">
        <f>BY_Demands_Drivers!$F$32*I23</f>
        <v>1.0258732870940364</v>
      </c>
      <c r="E23" s="17">
        <f>BY_Demands_Drivers!$G$32*I23</f>
        <v>1.5388099306410563</v>
      </c>
      <c r="F23" t="s">
        <v>41</v>
      </c>
      <c r="H23" s="10">
        <f>BY_Demands_Drivers!K63</f>
        <v>2034</v>
      </c>
      <c r="I23" s="103">
        <f>BY_Demands_Drivers!P63</f>
        <v>1.2247600869447262</v>
      </c>
    </row>
    <row r="24" spans="2:9" ht="15.75" customHeight="1" x14ac:dyDescent="0.3">
      <c r="B24" t="s">
        <v>195</v>
      </c>
      <c r="C24">
        <v>2035</v>
      </c>
      <c r="D24" s="17">
        <f>BY_Demands_Drivers!$F$32*I24</f>
        <v>1.0307716015067785</v>
      </c>
      <c r="E24" s="17">
        <f>BY_Demands_Drivers!$G$32*I24</f>
        <v>1.5461574022601696</v>
      </c>
      <c r="F24" t="s">
        <v>41</v>
      </c>
      <c r="H24" s="10">
        <f>BY_Demands_Drivers!K64</f>
        <v>2035</v>
      </c>
      <c r="I24" s="103">
        <f>BY_Demands_Drivers!P64</f>
        <v>1.2306080411331295</v>
      </c>
    </row>
    <row r="25" spans="2:9" ht="15.75" customHeight="1" x14ac:dyDescent="0.3">
      <c r="B25" t="s">
        <v>195</v>
      </c>
      <c r="C25">
        <v>2036</v>
      </c>
      <c r="D25" s="17">
        <f>BY_Demands_Drivers!$F$32*I25</f>
        <v>1.0378244254136626</v>
      </c>
      <c r="E25" s="17">
        <f>BY_Demands_Drivers!$G$32*I25</f>
        <v>1.5567366381204957</v>
      </c>
      <c r="F25" t="s">
        <v>41</v>
      </c>
      <c r="H25" s="10">
        <f>BY_Demands_Drivers!K65</f>
        <v>2036</v>
      </c>
      <c r="I25" s="103">
        <f>BY_Demands_Drivers!P65</f>
        <v>1.2390282011373634</v>
      </c>
    </row>
    <row r="26" spans="2:9" ht="15.75" customHeight="1" x14ac:dyDescent="0.3">
      <c r="B26" t="s">
        <v>195</v>
      </c>
      <c r="C26">
        <v>2037</v>
      </c>
      <c r="D26" s="17">
        <f>BY_Demands_Drivers!$F$32*I26</f>
        <v>1.0448772493205465</v>
      </c>
      <c r="E26" s="17">
        <f>BY_Demands_Drivers!$G$32*I26</f>
        <v>1.5673158739808215</v>
      </c>
      <c r="F26" t="s">
        <v>41</v>
      </c>
      <c r="H26" s="10">
        <f>BY_Demands_Drivers!K66</f>
        <v>2037</v>
      </c>
      <c r="I26" s="103">
        <f>BY_Demands_Drivers!P66</f>
        <v>1.2474483611415972</v>
      </c>
    </row>
    <row r="27" spans="2:9" ht="15.75" customHeight="1" x14ac:dyDescent="0.3">
      <c r="B27" t="s">
        <v>195</v>
      </c>
      <c r="C27">
        <v>2038</v>
      </c>
      <c r="D27" s="17">
        <f>BY_Demands_Drivers!$F$32*I27</f>
        <v>1.0519300732274306</v>
      </c>
      <c r="E27" s="17">
        <f>BY_Demands_Drivers!$G$32*I27</f>
        <v>1.5778951098411478</v>
      </c>
      <c r="F27" t="s">
        <v>41</v>
      </c>
      <c r="H27" s="10">
        <f>BY_Demands_Drivers!K67</f>
        <v>2038</v>
      </c>
      <c r="I27" s="103">
        <f>BY_Demands_Drivers!P67</f>
        <v>1.2558685211458311</v>
      </c>
    </row>
    <row r="28" spans="2:9" ht="15.75" customHeight="1" x14ac:dyDescent="0.3">
      <c r="B28" t="s">
        <v>195</v>
      </c>
      <c r="C28">
        <v>2039</v>
      </c>
      <c r="D28" s="17">
        <f>BY_Demands_Drivers!$F$32*I28</f>
        <v>1.0589828971343145</v>
      </c>
      <c r="E28" s="17">
        <f>BY_Demands_Drivers!$G$32*I28</f>
        <v>1.5884743457014736</v>
      </c>
      <c r="F28" t="s">
        <v>41</v>
      </c>
      <c r="H28" s="10">
        <f>BY_Demands_Drivers!K68</f>
        <v>2039</v>
      </c>
      <c r="I28" s="103">
        <f>BY_Demands_Drivers!P68</f>
        <v>1.2642886811500649</v>
      </c>
    </row>
    <row r="29" spans="2:9" ht="15.75" customHeight="1" x14ac:dyDescent="0.3">
      <c r="B29" t="s">
        <v>195</v>
      </c>
      <c r="C29">
        <v>2040</v>
      </c>
      <c r="D29" s="17">
        <f>BY_Demands_Drivers!$F$32*I29</f>
        <v>1.0660357210411984</v>
      </c>
      <c r="E29" s="17">
        <f>BY_Demands_Drivers!$G$32*I29</f>
        <v>1.5990535815617997</v>
      </c>
      <c r="F29" t="s">
        <v>41</v>
      </c>
      <c r="H29" s="10">
        <f>BY_Demands_Drivers!K69</f>
        <v>2040</v>
      </c>
      <c r="I29" s="103">
        <f>BY_Demands_Drivers!P69</f>
        <v>1.2727088411542986</v>
      </c>
    </row>
    <row r="30" spans="2:9" ht="15.75" customHeight="1" x14ac:dyDescent="0.3">
      <c r="B30" t="s">
        <v>195</v>
      </c>
      <c r="C30">
        <v>2041</v>
      </c>
      <c r="D30" s="17">
        <f>BY_Demands_Drivers!$F$32*I30</f>
        <v>1.0713093736949952</v>
      </c>
      <c r="E30" s="17">
        <f>BY_Demands_Drivers!$G$32*I30</f>
        <v>1.6069640605424949</v>
      </c>
      <c r="F30" t="s">
        <v>41</v>
      </c>
      <c r="H30" s="10">
        <f>BY_Demands_Drivers!K70</f>
        <v>2041</v>
      </c>
      <c r="I30" s="103">
        <f>BY_Demands_Drivers!P70</f>
        <v>1.279004900681374</v>
      </c>
    </row>
    <row r="31" spans="2:9" ht="15.75" customHeight="1" x14ac:dyDescent="0.3">
      <c r="B31" t="s">
        <v>195</v>
      </c>
      <c r="C31">
        <v>2042</v>
      </c>
      <c r="D31" s="17">
        <f>BY_Demands_Drivers!$F$32*I31</f>
        <v>1.0765830263487923</v>
      </c>
      <c r="E31" s="17">
        <f>BY_Demands_Drivers!$G$32*I31</f>
        <v>1.6148745395231905</v>
      </c>
      <c r="F31" t="s">
        <v>41</v>
      </c>
      <c r="H31" s="10">
        <f>BY_Demands_Drivers!K71</f>
        <v>2042</v>
      </c>
      <c r="I31" s="103">
        <f>BY_Demands_Drivers!P71</f>
        <v>1.2853009602084495</v>
      </c>
    </row>
    <row r="32" spans="2:9" ht="15.75" customHeight="1" x14ac:dyDescent="0.3">
      <c r="B32" t="s">
        <v>195</v>
      </c>
      <c r="C32">
        <v>2043</v>
      </c>
      <c r="D32" s="17">
        <f>BY_Demands_Drivers!$F$32*I32</f>
        <v>1.0818566790025892</v>
      </c>
      <c r="E32" s="17">
        <f>BY_Demands_Drivers!$G$32*I32</f>
        <v>1.6227850185038859</v>
      </c>
      <c r="F32" t="s">
        <v>41</v>
      </c>
      <c r="H32" s="10">
        <f>BY_Demands_Drivers!K72</f>
        <v>2043</v>
      </c>
      <c r="I32" s="103">
        <f>BY_Demands_Drivers!P72</f>
        <v>1.2915970197355251</v>
      </c>
    </row>
    <row r="33" spans="2:9" ht="15.75" customHeight="1" x14ac:dyDescent="0.3">
      <c r="B33" t="s">
        <v>195</v>
      </c>
      <c r="C33">
        <v>2044</v>
      </c>
      <c r="D33" s="17">
        <f>BY_Demands_Drivers!$F$32*I33</f>
        <v>1.0871303316563861</v>
      </c>
      <c r="E33" s="17">
        <f>BY_Demands_Drivers!$G$32*I33</f>
        <v>1.6306954974845813</v>
      </c>
      <c r="F33" t="s">
        <v>41</v>
      </c>
      <c r="H33" s="10">
        <f>BY_Demands_Drivers!K73</f>
        <v>2044</v>
      </c>
      <c r="I33" s="103">
        <f>BY_Demands_Drivers!P73</f>
        <v>1.2978930792626004</v>
      </c>
    </row>
    <row r="34" spans="2:9" ht="15.75" customHeight="1" x14ac:dyDescent="0.3">
      <c r="B34" t="s">
        <v>195</v>
      </c>
      <c r="C34">
        <v>2045</v>
      </c>
      <c r="D34" s="17">
        <f>BY_Demands_Drivers!$F$32*I34</f>
        <v>1.0924039843101827</v>
      </c>
      <c r="E34" s="17">
        <f>BY_Demands_Drivers!$G$32*I34</f>
        <v>1.6386059764652761</v>
      </c>
      <c r="F34" t="s">
        <v>41</v>
      </c>
      <c r="H34" s="10">
        <f>BY_Demands_Drivers!K74</f>
        <v>2045</v>
      </c>
      <c r="I34" s="103">
        <f>BY_Demands_Drivers!P74</f>
        <v>1.3041891387896754</v>
      </c>
    </row>
    <row r="35" spans="2:9" ht="15.75" customHeight="1" x14ac:dyDescent="0.3">
      <c r="B35" t="s">
        <v>195</v>
      </c>
      <c r="C35">
        <v>2046</v>
      </c>
      <c r="D35" s="17">
        <f>BY_Demands_Drivers!$F$32*I35</f>
        <v>1.0974301285514223</v>
      </c>
      <c r="E35" s="17">
        <f>BY_Demands_Drivers!$G$32*I35</f>
        <v>1.6461451928271353</v>
      </c>
      <c r="F35" t="s">
        <v>41</v>
      </c>
      <c r="H35" s="10">
        <f>BY_Demands_Drivers!K75</f>
        <v>2046</v>
      </c>
      <c r="I35" s="103">
        <f>BY_Demands_Drivers!P75</f>
        <v>1.3101897052683433</v>
      </c>
    </row>
    <row r="36" spans="2:9" x14ac:dyDescent="0.3">
      <c r="B36" t="s">
        <v>195</v>
      </c>
      <c r="C36">
        <v>2047</v>
      </c>
      <c r="D36" s="17">
        <f>BY_Demands_Drivers!$F$32*I36</f>
        <v>1.1024562727926617</v>
      </c>
      <c r="E36" s="17">
        <f>BY_Demands_Drivers!$G$32*I36</f>
        <v>1.6536844091889946</v>
      </c>
      <c r="F36" t="s">
        <v>41</v>
      </c>
      <c r="H36" s="10">
        <f>BY_Demands_Drivers!K76</f>
        <v>2047</v>
      </c>
      <c r="I36" s="103">
        <f>BY_Demands_Drivers!P76</f>
        <v>1.3161902717470111</v>
      </c>
    </row>
    <row r="37" spans="2:9" x14ac:dyDescent="0.3">
      <c r="B37" t="s">
        <v>195</v>
      </c>
      <c r="C37">
        <v>2048</v>
      </c>
      <c r="D37" s="17">
        <f>BY_Demands_Drivers!$F$32*I37</f>
        <v>1.1074824170339013</v>
      </c>
      <c r="E37" s="17">
        <f>BY_Demands_Drivers!$G$32*I37</f>
        <v>1.6612236255508539</v>
      </c>
      <c r="F37" t="s">
        <v>41</v>
      </c>
      <c r="H37" s="10">
        <f>BY_Demands_Drivers!K77</f>
        <v>2048</v>
      </c>
      <c r="I37" s="103">
        <f>BY_Demands_Drivers!P77</f>
        <v>1.3221908382256788</v>
      </c>
    </row>
    <row r="38" spans="2:9" x14ac:dyDescent="0.3">
      <c r="B38" t="s">
        <v>195</v>
      </c>
      <c r="C38">
        <v>2049</v>
      </c>
      <c r="D38" s="17">
        <f>BY_Demands_Drivers!$F$32*I38</f>
        <v>1.1125085612751406</v>
      </c>
      <c r="E38" s="17">
        <f>BY_Demands_Drivers!$G$32*I38</f>
        <v>1.668762841912713</v>
      </c>
      <c r="F38" t="s">
        <v>41</v>
      </c>
      <c r="H38" s="10">
        <f>BY_Demands_Drivers!K78</f>
        <v>2049</v>
      </c>
      <c r="I38" s="103">
        <f>BY_Demands_Drivers!P78</f>
        <v>1.3281914047043466</v>
      </c>
    </row>
    <row r="39" spans="2:9" x14ac:dyDescent="0.3">
      <c r="B39" s="15" t="s">
        <v>195</v>
      </c>
      <c r="C39" s="15">
        <v>2050</v>
      </c>
      <c r="D39" s="17">
        <f>BY_Demands_Drivers!$F$32*I39</f>
        <v>1.1175347055163798</v>
      </c>
      <c r="E39" s="17">
        <f>BY_Demands_Drivers!$G$32*I39</f>
        <v>1.6763020582745718</v>
      </c>
      <c r="F39" s="15" t="s">
        <v>41</v>
      </c>
      <c r="H39" s="10">
        <f>BY_Demands_Drivers!K79</f>
        <v>2050</v>
      </c>
      <c r="I39" s="103">
        <f>BY_Demands_Drivers!P79</f>
        <v>1.3341919711830139</v>
      </c>
    </row>
    <row r="40" spans="2:9" x14ac:dyDescent="0.3">
      <c r="B40" s="15" t="s">
        <v>195</v>
      </c>
      <c r="C40">
        <v>2015</v>
      </c>
      <c r="D40" s="40">
        <f>BY_Demands_Drivers!$F$33*I4</f>
        <v>1.3704564485254749</v>
      </c>
      <c r="E40" s="40">
        <f>BY_Demands_Drivers!$G$33*I4</f>
        <v>2.0556846727882032</v>
      </c>
      <c r="F40" s="15" t="s">
        <v>42</v>
      </c>
    </row>
    <row r="41" spans="2:9" x14ac:dyDescent="0.3">
      <c r="B41" s="15" t="s">
        <v>195</v>
      </c>
      <c r="C41">
        <v>2016</v>
      </c>
      <c r="D41" s="40">
        <f>BY_Demands_Drivers!$F$33*I5</f>
        <v>1.4073337818701304</v>
      </c>
      <c r="E41" s="40">
        <f>BY_Demands_Drivers!$G$33*I5</f>
        <v>2.111000672805186</v>
      </c>
      <c r="F41" s="15" t="s">
        <v>42</v>
      </c>
    </row>
    <row r="42" spans="2:9" x14ac:dyDescent="0.3">
      <c r="B42" s="15" t="s">
        <v>195</v>
      </c>
      <c r="C42">
        <v>2017</v>
      </c>
      <c r="D42" s="40">
        <f>BY_Demands_Drivers!$F$33*I6</f>
        <v>1.4442111152147861</v>
      </c>
      <c r="E42" s="40">
        <f>BY_Demands_Drivers!$G$33*I6</f>
        <v>2.1663166728221692</v>
      </c>
      <c r="F42" s="15" t="s">
        <v>42</v>
      </c>
    </row>
    <row r="43" spans="2:9" x14ac:dyDescent="0.3">
      <c r="B43" s="15" t="s">
        <v>195</v>
      </c>
      <c r="C43">
        <v>2018</v>
      </c>
      <c r="D43" s="40">
        <f>BY_Demands_Drivers!$F$33*I7</f>
        <v>1.4810884485594413</v>
      </c>
      <c r="E43" s="40">
        <f>BY_Demands_Drivers!$G$33*I7</f>
        <v>2.2216326728391516</v>
      </c>
      <c r="F43" s="15" t="s">
        <v>42</v>
      </c>
    </row>
    <row r="44" spans="2:9" x14ac:dyDescent="0.3">
      <c r="B44" s="15" t="s">
        <v>195</v>
      </c>
      <c r="C44">
        <v>2019</v>
      </c>
      <c r="D44" s="40">
        <f>BY_Demands_Drivers!$F$33*I8</f>
        <v>1.5179657819040968</v>
      </c>
      <c r="E44" s="40">
        <f>BY_Demands_Drivers!$G$33*I8</f>
        <v>2.2769486728561348</v>
      </c>
      <c r="F44" s="15" t="s">
        <v>42</v>
      </c>
    </row>
    <row r="45" spans="2:9" x14ac:dyDescent="0.3">
      <c r="B45" s="15" t="s">
        <v>195</v>
      </c>
      <c r="C45">
        <v>2020</v>
      </c>
      <c r="D45" s="40">
        <f>BY_Demands_Drivers!$F$33*I9</f>
        <v>1.5548431152487521</v>
      </c>
      <c r="E45" s="40">
        <f>BY_Demands_Drivers!$G$33*I9</f>
        <v>2.3322646728731176</v>
      </c>
      <c r="F45" s="15" t="s">
        <v>42</v>
      </c>
    </row>
    <row r="46" spans="2:9" x14ac:dyDescent="0.3">
      <c r="B46" s="15" t="s">
        <v>195</v>
      </c>
      <c r="C46">
        <v>2021</v>
      </c>
      <c r="D46" s="40">
        <f>BY_Demands_Drivers!$F$33*I10</f>
        <v>1.5713074025402851</v>
      </c>
      <c r="E46" s="40">
        <f>BY_Demands_Drivers!$G$33*I10</f>
        <v>2.3569611038104168</v>
      </c>
      <c r="F46" s="15" t="s">
        <v>42</v>
      </c>
    </row>
    <row r="47" spans="2:9" x14ac:dyDescent="0.3">
      <c r="B47" s="15" t="s">
        <v>195</v>
      </c>
      <c r="C47">
        <v>2022</v>
      </c>
      <c r="D47" s="40">
        <f>BY_Demands_Drivers!$F$33*I11</f>
        <v>1.5877716898318179</v>
      </c>
      <c r="E47" s="40">
        <f>BY_Demands_Drivers!$G$33*I11</f>
        <v>2.381657534747716</v>
      </c>
      <c r="F47" s="15" t="s">
        <v>42</v>
      </c>
    </row>
    <row r="48" spans="2:9" x14ac:dyDescent="0.3">
      <c r="B48" s="15" t="s">
        <v>195</v>
      </c>
      <c r="C48">
        <v>2023</v>
      </c>
      <c r="D48" s="40">
        <f>BY_Demands_Drivers!$F$33*I12</f>
        <v>1.6042359771233508</v>
      </c>
      <c r="E48" s="40">
        <f>BY_Demands_Drivers!$G$33*I12</f>
        <v>2.4063539656850153</v>
      </c>
      <c r="F48" s="15" t="s">
        <v>42</v>
      </c>
    </row>
    <row r="49" spans="2:6" x14ac:dyDescent="0.3">
      <c r="B49" s="15" t="s">
        <v>195</v>
      </c>
      <c r="C49">
        <v>2024</v>
      </c>
      <c r="D49" s="40">
        <f>BY_Demands_Drivers!$F$33*I13</f>
        <v>1.6207002644148836</v>
      </c>
      <c r="E49" s="40">
        <f>BY_Demands_Drivers!$G$33*I13</f>
        <v>2.4310503966223145</v>
      </c>
      <c r="F49" s="15" t="s">
        <v>42</v>
      </c>
    </row>
    <row r="50" spans="2:6" x14ac:dyDescent="0.3">
      <c r="B50" s="15" t="s">
        <v>195</v>
      </c>
      <c r="C50">
        <v>2025</v>
      </c>
      <c r="D50" s="40">
        <f>BY_Demands_Drivers!$F$33*I14</f>
        <v>1.6371645517064164</v>
      </c>
      <c r="E50" s="40">
        <f>BY_Demands_Drivers!$G$33*I14</f>
        <v>2.4557468275596133</v>
      </c>
      <c r="F50" s="15" t="s">
        <v>42</v>
      </c>
    </row>
    <row r="51" spans="2:6" x14ac:dyDescent="0.3">
      <c r="B51" s="15" t="s">
        <v>195</v>
      </c>
      <c r="C51">
        <v>2026</v>
      </c>
      <c r="D51" s="40">
        <f>BY_Demands_Drivers!$F$33*I15</f>
        <v>1.6496580636108664</v>
      </c>
      <c r="E51" s="40">
        <f>BY_Demands_Drivers!$G$33*I15</f>
        <v>2.4744870954162881</v>
      </c>
      <c r="F51" s="15" t="s">
        <v>42</v>
      </c>
    </row>
    <row r="52" spans="2:6" x14ac:dyDescent="0.3">
      <c r="B52" s="15" t="s">
        <v>195</v>
      </c>
      <c r="C52">
        <v>2027</v>
      </c>
      <c r="D52" s="40">
        <f>BY_Demands_Drivers!$F$33*I16</f>
        <v>1.6621515755153164</v>
      </c>
      <c r="E52" s="40">
        <f>BY_Demands_Drivers!$G$33*I16</f>
        <v>2.4932273632729633</v>
      </c>
      <c r="F52" s="15" t="s">
        <v>42</v>
      </c>
    </row>
    <row r="53" spans="2:6" x14ac:dyDescent="0.3">
      <c r="B53" s="15" t="s">
        <v>195</v>
      </c>
      <c r="C53">
        <v>2028</v>
      </c>
      <c r="D53" s="40">
        <f>BY_Demands_Drivers!$F$33*I17</f>
        <v>1.6746450874197665</v>
      </c>
      <c r="E53" s="40">
        <f>BY_Demands_Drivers!$G$33*I17</f>
        <v>2.5119676311296382</v>
      </c>
      <c r="F53" s="15" t="s">
        <v>42</v>
      </c>
    </row>
    <row r="54" spans="2:6" x14ac:dyDescent="0.3">
      <c r="B54" s="15" t="s">
        <v>195</v>
      </c>
      <c r="C54">
        <v>2029</v>
      </c>
      <c r="D54" s="40">
        <f>BY_Demands_Drivers!$F$33*I18</f>
        <v>1.6871385993242163</v>
      </c>
      <c r="E54" s="40">
        <f>BY_Demands_Drivers!$G$33*I18</f>
        <v>2.530707898986313</v>
      </c>
      <c r="F54" s="15" t="s">
        <v>42</v>
      </c>
    </row>
    <row r="55" spans="2:6" x14ac:dyDescent="0.3">
      <c r="B55" s="15" t="s">
        <v>195</v>
      </c>
      <c r="C55">
        <v>2030</v>
      </c>
      <c r="D55" s="40">
        <f>BY_Demands_Drivers!$F$33*I19</f>
        <v>1.6996321112286661</v>
      </c>
      <c r="E55" s="40">
        <f>BY_Demands_Drivers!$G$33*I19</f>
        <v>2.5494481668429874</v>
      </c>
      <c r="F55" s="15" t="s">
        <v>42</v>
      </c>
    </row>
    <row r="56" spans="2:6" x14ac:dyDescent="0.3">
      <c r="B56" s="15" t="s">
        <v>195</v>
      </c>
      <c r="C56">
        <v>2031</v>
      </c>
      <c r="D56" s="40">
        <f>BY_Demands_Drivers!$F$33*I20</f>
        <v>1.707905486654191</v>
      </c>
      <c r="E56" s="40">
        <f>BY_Demands_Drivers!$G$33*I20</f>
        <v>2.5618582299812744</v>
      </c>
      <c r="F56" s="15" t="s">
        <v>42</v>
      </c>
    </row>
    <row r="57" spans="2:6" x14ac:dyDescent="0.3">
      <c r="B57" s="15" t="s">
        <v>195</v>
      </c>
      <c r="C57">
        <v>2032</v>
      </c>
      <c r="D57" s="40">
        <f>BY_Demands_Drivers!$F$33*I21</f>
        <v>1.716178862079716</v>
      </c>
      <c r="E57" s="40">
        <f>BY_Demands_Drivers!$G$33*I21</f>
        <v>2.5742682931195624</v>
      </c>
      <c r="F57" s="15" t="s">
        <v>42</v>
      </c>
    </row>
    <row r="58" spans="2:6" x14ac:dyDescent="0.3">
      <c r="B58" s="15" t="s">
        <v>195</v>
      </c>
      <c r="C58">
        <v>2033</v>
      </c>
      <c r="D58" s="40">
        <f>BY_Demands_Drivers!$F$33*I22</f>
        <v>1.7244522375052409</v>
      </c>
      <c r="E58" s="40">
        <f>BY_Demands_Drivers!$G$33*I22</f>
        <v>2.5866783562578495</v>
      </c>
      <c r="F58" s="15" t="s">
        <v>42</v>
      </c>
    </row>
    <row r="59" spans="2:6" x14ac:dyDescent="0.3">
      <c r="B59" s="15" t="s">
        <v>195</v>
      </c>
      <c r="C59">
        <v>2034</v>
      </c>
      <c r="D59" s="40">
        <f>BY_Demands_Drivers!$F$33*I23</f>
        <v>1.7327256129307658</v>
      </c>
      <c r="E59" s="40">
        <f>BY_Demands_Drivers!$G$33*I23</f>
        <v>2.5990884193961366</v>
      </c>
      <c r="F59" s="15" t="s">
        <v>42</v>
      </c>
    </row>
    <row r="60" spans="2:6" x14ac:dyDescent="0.3">
      <c r="B60" s="15" t="s">
        <v>195</v>
      </c>
      <c r="C60">
        <v>2035</v>
      </c>
      <c r="D60" s="40">
        <f>BY_Demands_Drivers!$F$33*I24</f>
        <v>1.7409989883562906</v>
      </c>
      <c r="E60" s="40">
        <f>BY_Demands_Drivers!$G$33*I24</f>
        <v>2.6114984825344241</v>
      </c>
      <c r="F60" s="15" t="s">
        <v>42</v>
      </c>
    </row>
    <row r="61" spans="2:6" x14ac:dyDescent="0.3">
      <c r="B61" s="15" t="s">
        <v>195</v>
      </c>
      <c r="C61">
        <v>2036</v>
      </c>
      <c r="D61" s="40">
        <f>BY_Demands_Drivers!$F$33*I25</f>
        <v>1.7529113841469692</v>
      </c>
      <c r="E61" s="40">
        <f>BY_Demands_Drivers!$G$33*I25</f>
        <v>2.6293670762204417</v>
      </c>
      <c r="F61" s="15" t="s">
        <v>42</v>
      </c>
    </row>
    <row r="62" spans="2:6" x14ac:dyDescent="0.3">
      <c r="B62" s="15" t="s">
        <v>195</v>
      </c>
      <c r="C62">
        <v>2037</v>
      </c>
      <c r="D62" s="40">
        <f>BY_Demands_Drivers!$F$33*I26</f>
        <v>1.7648237799376474</v>
      </c>
      <c r="E62" s="40">
        <f>BY_Demands_Drivers!$G$33*I26</f>
        <v>2.647235669906459</v>
      </c>
      <c r="F62" s="15" t="s">
        <v>42</v>
      </c>
    </row>
    <row r="63" spans="2:6" x14ac:dyDescent="0.3">
      <c r="B63" s="15" t="s">
        <v>195</v>
      </c>
      <c r="C63">
        <v>2038</v>
      </c>
      <c r="D63" s="40">
        <f>BY_Demands_Drivers!$F$33*I27</f>
        <v>1.776736175728326</v>
      </c>
      <c r="E63" s="40">
        <f>BY_Demands_Drivers!$G$33*I27</f>
        <v>2.6651042635924767</v>
      </c>
      <c r="F63" s="15" t="s">
        <v>42</v>
      </c>
    </row>
    <row r="64" spans="2:6" x14ac:dyDescent="0.3">
      <c r="B64" s="15" t="s">
        <v>195</v>
      </c>
      <c r="C64">
        <v>2039</v>
      </c>
      <c r="D64" s="40">
        <f>BY_Demands_Drivers!$F$33*I28</f>
        <v>1.7886485715190041</v>
      </c>
      <c r="E64" s="40">
        <f>BY_Demands_Drivers!$G$33*I28</f>
        <v>2.6829728572784939</v>
      </c>
      <c r="F64" s="15" t="s">
        <v>42</v>
      </c>
    </row>
    <row r="65" spans="2:6" x14ac:dyDescent="0.3">
      <c r="B65" s="15" t="s">
        <v>195</v>
      </c>
      <c r="C65">
        <v>2040</v>
      </c>
      <c r="D65" s="40">
        <f>BY_Demands_Drivers!$F$33*I29</f>
        <v>1.8005609673096823</v>
      </c>
      <c r="E65" s="40">
        <f>BY_Demands_Drivers!$G$33*I29</f>
        <v>2.7008414509645111</v>
      </c>
      <c r="F65" s="15" t="s">
        <v>42</v>
      </c>
    </row>
    <row r="66" spans="2:6" x14ac:dyDescent="0.3">
      <c r="B66" s="15" t="s">
        <v>195</v>
      </c>
      <c r="C66">
        <v>2041</v>
      </c>
      <c r="D66" s="40">
        <f>BY_Demands_Drivers!$F$33*I30</f>
        <v>1.8094682984020227</v>
      </c>
      <c r="E66" s="40">
        <f>BY_Demands_Drivers!$G$33*I30</f>
        <v>2.7142024476030215</v>
      </c>
      <c r="F66" s="15" t="s">
        <v>42</v>
      </c>
    </row>
    <row r="67" spans="2:6" x14ac:dyDescent="0.3">
      <c r="B67" s="15" t="s">
        <v>195</v>
      </c>
      <c r="C67">
        <v>2042</v>
      </c>
      <c r="D67" s="40">
        <f>BY_Demands_Drivers!$F$33*I31</f>
        <v>1.8183756294943634</v>
      </c>
      <c r="E67" s="40">
        <f>BY_Demands_Drivers!$G$33*I31</f>
        <v>2.7275634442415324</v>
      </c>
      <c r="F67" s="15" t="s">
        <v>42</v>
      </c>
    </row>
    <row r="68" spans="2:6" x14ac:dyDescent="0.3">
      <c r="B68" s="15" t="s">
        <v>195</v>
      </c>
      <c r="C68">
        <v>2043</v>
      </c>
      <c r="D68" s="40">
        <f>BY_Demands_Drivers!$F$33*I32</f>
        <v>1.827282960586704</v>
      </c>
      <c r="E68" s="40">
        <f>BY_Demands_Drivers!$G$33*I32</f>
        <v>2.7409244408800433</v>
      </c>
      <c r="F68" s="15" t="s">
        <v>42</v>
      </c>
    </row>
    <row r="69" spans="2:6" x14ac:dyDescent="0.3">
      <c r="B69" s="15" t="s">
        <v>195</v>
      </c>
      <c r="C69">
        <v>2044</v>
      </c>
      <c r="D69" s="40">
        <f>BY_Demands_Drivers!$F$33*I33</f>
        <v>1.8361902916790442</v>
      </c>
      <c r="E69" s="40">
        <f>BY_Demands_Drivers!$G$33*I33</f>
        <v>2.7542854375185537</v>
      </c>
      <c r="F69" s="15" t="s">
        <v>42</v>
      </c>
    </row>
    <row r="70" spans="2:6" x14ac:dyDescent="0.3">
      <c r="B70" s="15" t="s">
        <v>195</v>
      </c>
      <c r="C70">
        <v>2045</v>
      </c>
      <c r="D70" s="40">
        <f>BY_Demands_Drivers!$F$33*I34</f>
        <v>1.845097622771384</v>
      </c>
      <c r="E70" s="40">
        <f>BY_Demands_Drivers!$G$33*I34</f>
        <v>2.7676464341570632</v>
      </c>
      <c r="F70" s="15" t="s">
        <v>42</v>
      </c>
    </row>
    <row r="71" spans="2:6" x14ac:dyDescent="0.3">
      <c r="B71" s="15" t="s">
        <v>195</v>
      </c>
      <c r="C71">
        <v>2046</v>
      </c>
      <c r="D71" s="40">
        <f>BY_Demands_Drivers!$F$33*I35</f>
        <v>1.8535869059710177</v>
      </c>
      <c r="E71" s="40">
        <f>BY_Demands_Drivers!$G$33*I35</f>
        <v>2.7803803589565139</v>
      </c>
      <c r="F71" s="15" t="s">
        <v>42</v>
      </c>
    </row>
    <row r="72" spans="2:6" x14ac:dyDescent="0.3">
      <c r="B72" s="15" t="s">
        <v>195</v>
      </c>
      <c r="C72">
        <v>2047</v>
      </c>
      <c r="D72" s="40">
        <f>BY_Demands_Drivers!$F$33*I36</f>
        <v>1.8620761891706512</v>
      </c>
      <c r="E72" s="40">
        <f>BY_Demands_Drivers!$G$33*I36</f>
        <v>2.7931142837559637</v>
      </c>
      <c r="F72" s="15" t="s">
        <v>42</v>
      </c>
    </row>
    <row r="73" spans="2:6" x14ac:dyDescent="0.3">
      <c r="B73" s="15" t="s">
        <v>195</v>
      </c>
      <c r="C73">
        <v>2048</v>
      </c>
      <c r="D73" s="40">
        <f>BY_Demands_Drivers!$F$33*I37</f>
        <v>1.8705654723702845</v>
      </c>
      <c r="E73" s="40">
        <f>BY_Demands_Drivers!$G$33*I37</f>
        <v>2.8058482085554139</v>
      </c>
      <c r="F73" s="15" t="s">
        <v>42</v>
      </c>
    </row>
    <row r="74" spans="2:6" x14ac:dyDescent="0.3">
      <c r="B74" s="15" t="s">
        <v>195</v>
      </c>
      <c r="C74">
        <v>2049</v>
      </c>
      <c r="D74" s="40">
        <f>BY_Demands_Drivers!$F$33*I38</f>
        <v>1.879054755569918</v>
      </c>
      <c r="E74" s="40">
        <f>BY_Demands_Drivers!$G$33*I38</f>
        <v>2.8185821333548637</v>
      </c>
      <c r="F74" s="15" t="s">
        <v>42</v>
      </c>
    </row>
    <row r="75" spans="2:6" x14ac:dyDescent="0.3">
      <c r="B75" s="15" t="s">
        <v>195</v>
      </c>
      <c r="C75" s="15">
        <v>2050</v>
      </c>
      <c r="D75" s="40">
        <f>BY_Demands_Drivers!$F$33*I39</f>
        <v>1.8875440387695506</v>
      </c>
      <c r="E75" s="40">
        <f>BY_Demands_Drivers!$G$33*I39</f>
        <v>2.8313160581543131</v>
      </c>
      <c r="F75" s="15" t="s">
        <v>42</v>
      </c>
    </row>
    <row r="76" spans="2:6" x14ac:dyDescent="0.3">
      <c r="B76" s="15" t="s">
        <v>195</v>
      </c>
      <c r="C76">
        <v>2015</v>
      </c>
      <c r="D76" s="40">
        <f>BY_Demands_Drivers!$F$34*I4</f>
        <v>2.0147018768061105</v>
      </c>
      <c r="E76" s="40">
        <f>BY_Demands_Drivers!$G$34*I4</f>
        <v>3.0220528152091659</v>
      </c>
      <c r="F76" s="15" t="s">
        <v>43</v>
      </c>
    </row>
    <row r="77" spans="2:6" x14ac:dyDescent="0.3">
      <c r="B77" s="15" t="s">
        <v>195</v>
      </c>
      <c r="C77">
        <v>2016</v>
      </c>
      <c r="D77" s="40">
        <f>BY_Demands_Drivers!$F$34*I5</f>
        <v>2.0689150791162025</v>
      </c>
      <c r="E77" s="40">
        <f>BY_Demands_Drivers!$G$34*I5</f>
        <v>3.103372618674304</v>
      </c>
      <c r="F77" s="15" t="s">
        <v>43</v>
      </c>
    </row>
    <row r="78" spans="2:6" x14ac:dyDescent="0.3">
      <c r="B78" s="15" t="s">
        <v>195</v>
      </c>
      <c r="C78">
        <v>2017</v>
      </c>
      <c r="D78" s="40">
        <f>BY_Demands_Drivers!$F$34*I6</f>
        <v>2.1231282814262951</v>
      </c>
      <c r="E78" s="40">
        <f>BY_Demands_Drivers!$G$34*I6</f>
        <v>3.1846924221394426</v>
      </c>
      <c r="F78" s="15" t="s">
        <v>43</v>
      </c>
    </row>
    <row r="79" spans="2:6" x14ac:dyDescent="0.3">
      <c r="B79" s="15" t="s">
        <v>195</v>
      </c>
      <c r="C79">
        <v>2018</v>
      </c>
      <c r="D79" s="40">
        <f>BY_Demands_Drivers!$F$34*I7</f>
        <v>2.1773414837363867</v>
      </c>
      <c r="E79" s="40">
        <f>BY_Demands_Drivers!$G$34*I7</f>
        <v>3.2660122256045803</v>
      </c>
      <c r="F79" s="15" t="s">
        <v>43</v>
      </c>
    </row>
    <row r="80" spans="2:6" x14ac:dyDescent="0.3">
      <c r="B80" s="15" t="s">
        <v>195</v>
      </c>
      <c r="C80">
        <v>2019</v>
      </c>
      <c r="D80" s="40">
        <f>BY_Demands_Drivers!$F$34*I8</f>
        <v>2.2315546860464792</v>
      </c>
      <c r="E80" s="40">
        <f>BY_Demands_Drivers!$G$34*I8</f>
        <v>3.3473320290697188</v>
      </c>
      <c r="F80" s="15" t="s">
        <v>43</v>
      </c>
    </row>
    <row r="81" spans="2:6" x14ac:dyDescent="0.3">
      <c r="B81" s="15" t="s">
        <v>195</v>
      </c>
      <c r="C81">
        <v>2020</v>
      </c>
      <c r="D81" s="40">
        <f>BY_Demands_Drivers!$F$34*I9</f>
        <v>2.2857678883565709</v>
      </c>
      <c r="E81" s="40">
        <f>BY_Demands_Drivers!$G$34*I9</f>
        <v>3.4286518325348565</v>
      </c>
      <c r="F81" s="15" t="s">
        <v>43</v>
      </c>
    </row>
    <row r="82" spans="2:6" x14ac:dyDescent="0.3">
      <c r="B82" s="15" t="s">
        <v>195</v>
      </c>
      <c r="C82">
        <v>2021</v>
      </c>
      <c r="D82" s="40">
        <f>BY_Demands_Drivers!$F$34*I10</f>
        <v>2.3099719632414137</v>
      </c>
      <c r="E82" s="40">
        <f>BY_Demands_Drivers!$G$34*I10</f>
        <v>3.4649579448621206</v>
      </c>
      <c r="F82" s="15" t="s">
        <v>43</v>
      </c>
    </row>
    <row r="83" spans="2:6" x14ac:dyDescent="0.3">
      <c r="B83" s="15" t="s">
        <v>195</v>
      </c>
      <c r="C83">
        <v>2022</v>
      </c>
      <c r="D83" s="40">
        <f>BY_Demands_Drivers!$F$34*I11</f>
        <v>2.3341760381262566</v>
      </c>
      <c r="E83" s="40">
        <f>BY_Demands_Drivers!$G$34*I11</f>
        <v>3.5012640571893847</v>
      </c>
      <c r="F83" s="15" t="s">
        <v>43</v>
      </c>
    </row>
    <row r="84" spans="2:6" x14ac:dyDescent="0.3">
      <c r="B84" s="15" t="s">
        <v>195</v>
      </c>
      <c r="C84">
        <v>2023</v>
      </c>
      <c r="D84" s="40">
        <f>BY_Demands_Drivers!$F$34*I12</f>
        <v>2.3583801130110991</v>
      </c>
      <c r="E84" s="40">
        <f>BY_Demands_Drivers!$G$34*I12</f>
        <v>3.5375701695166488</v>
      </c>
      <c r="F84" s="15" t="s">
        <v>43</v>
      </c>
    </row>
    <row r="85" spans="2:6" x14ac:dyDescent="0.3">
      <c r="B85" s="15" t="s">
        <v>195</v>
      </c>
      <c r="C85">
        <v>2024</v>
      </c>
      <c r="D85" s="40">
        <f>BY_Demands_Drivers!$F$34*I13</f>
        <v>2.382584187895942</v>
      </c>
      <c r="E85" s="40">
        <f>BY_Demands_Drivers!$G$34*I13</f>
        <v>3.5738762818439134</v>
      </c>
      <c r="F85" s="15" t="s">
        <v>43</v>
      </c>
    </row>
    <row r="86" spans="2:6" x14ac:dyDescent="0.3">
      <c r="B86" s="15" t="s">
        <v>195</v>
      </c>
      <c r="C86">
        <v>2025</v>
      </c>
      <c r="D86" s="40">
        <f>BY_Demands_Drivers!$F$34*I14</f>
        <v>2.4067882627807848</v>
      </c>
      <c r="E86" s="40">
        <f>BY_Demands_Drivers!$G$34*I14</f>
        <v>3.6101823941711775</v>
      </c>
      <c r="F86" s="15" t="s">
        <v>43</v>
      </c>
    </row>
    <row r="87" spans="2:6" x14ac:dyDescent="0.3">
      <c r="B87" s="15" t="s">
        <v>195</v>
      </c>
      <c r="C87">
        <v>2026</v>
      </c>
      <c r="D87" s="40">
        <f>BY_Demands_Drivers!$F$34*I15</f>
        <v>2.4251549185828547</v>
      </c>
      <c r="E87" s="40">
        <f>BY_Demands_Drivers!$G$34*I15</f>
        <v>3.6377323778742823</v>
      </c>
      <c r="F87" s="15" t="s">
        <v>43</v>
      </c>
    </row>
    <row r="88" spans="2:6" x14ac:dyDescent="0.3">
      <c r="B88" s="15" t="s">
        <v>195</v>
      </c>
      <c r="C88">
        <v>2027</v>
      </c>
      <c r="D88" s="40">
        <f>BY_Demands_Drivers!$F$34*I16</f>
        <v>2.443521574384925</v>
      </c>
      <c r="E88" s="40">
        <f>BY_Demands_Drivers!$G$34*I16</f>
        <v>3.6652823615773875</v>
      </c>
      <c r="F88" s="15" t="s">
        <v>43</v>
      </c>
    </row>
    <row r="89" spans="2:6" x14ac:dyDescent="0.3">
      <c r="B89" s="15" t="s">
        <v>195</v>
      </c>
      <c r="C89">
        <v>2028</v>
      </c>
      <c r="D89" s="40">
        <f>BY_Demands_Drivers!$F$34*I17</f>
        <v>2.4618882301869949</v>
      </c>
      <c r="E89" s="40">
        <f>BY_Demands_Drivers!$G$34*I17</f>
        <v>3.6928323452804928</v>
      </c>
      <c r="F89" s="15" t="s">
        <v>43</v>
      </c>
    </row>
    <row r="90" spans="2:6" x14ac:dyDescent="0.3">
      <c r="B90" s="15" t="s">
        <v>195</v>
      </c>
      <c r="C90">
        <v>2029</v>
      </c>
      <c r="D90" s="40">
        <f>BY_Demands_Drivers!$F$34*I18</f>
        <v>2.4802548859890652</v>
      </c>
      <c r="E90" s="40">
        <f>BY_Demands_Drivers!$G$34*I18</f>
        <v>3.720382328983598</v>
      </c>
      <c r="F90" s="15" t="s">
        <v>43</v>
      </c>
    </row>
    <row r="91" spans="2:6" x14ac:dyDescent="0.3">
      <c r="B91" s="15" t="s">
        <v>195</v>
      </c>
      <c r="C91">
        <v>2030</v>
      </c>
      <c r="D91" s="40">
        <f>BY_Demands_Drivers!$F$34*I19</f>
        <v>2.4986215417911346</v>
      </c>
      <c r="E91" s="40">
        <f>BY_Demands_Drivers!$G$34*I19</f>
        <v>3.7479323126867023</v>
      </c>
      <c r="F91" s="15" t="s">
        <v>43</v>
      </c>
    </row>
    <row r="92" spans="2:6" x14ac:dyDescent="0.3">
      <c r="B92" s="15" t="s">
        <v>195</v>
      </c>
      <c r="C92">
        <v>2031</v>
      </c>
      <c r="D92" s="40">
        <f>BY_Demands_Drivers!$F$34*I20</f>
        <v>2.510784193888004</v>
      </c>
      <c r="E92" s="40">
        <f>BY_Demands_Drivers!$G$34*I20</f>
        <v>3.7661762908320067</v>
      </c>
      <c r="F92" s="15" t="s">
        <v>43</v>
      </c>
    </row>
    <row r="93" spans="2:6" x14ac:dyDescent="0.3">
      <c r="B93" s="15" t="s">
        <v>195</v>
      </c>
      <c r="C93">
        <v>2032</v>
      </c>
      <c r="D93" s="40">
        <f>BY_Demands_Drivers!$F$34*I21</f>
        <v>2.5229468459848738</v>
      </c>
      <c r="E93" s="40">
        <f>BY_Demands_Drivers!$G$34*I21</f>
        <v>3.7844202689773114</v>
      </c>
      <c r="F93" s="15" t="s">
        <v>43</v>
      </c>
    </row>
    <row r="94" spans="2:6" x14ac:dyDescent="0.3">
      <c r="B94" s="15" t="s">
        <v>195</v>
      </c>
      <c r="C94">
        <v>2033</v>
      </c>
      <c r="D94" s="40">
        <f>BY_Demands_Drivers!$F$34*I22</f>
        <v>2.5351094980817432</v>
      </c>
      <c r="E94" s="40">
        <f>BY_Demands_Drivers!$G$34*I22</f>
        <v>3.8026642471226153</v>
      </c>
      <c r="F94" s="15" t="s">
        <v>43</v>
      </c>
    </row>
    <row r="95" spans="2:6" x14ac:dyDescent="0.3">
      <c r="B95" s="15" t="s">
        <v>195</v>
      </c>
      <c r="C95">
        <v>2034</v>
      </c>
      <c r="D95" s="40">
        <f>BY_Demands_Drivers!$F$34*I23</f>
        <v>2.5472721501786126</v>
      </c>
      <c r="E95" s="40">
        <f>BY_Demands_Drivers!$G$34*I23</f>
        <v>3.8209082252679196</v>
      </c>
      <c r="F95" s="15" t="s">
        <v>43</v>
      </c>
    </row>
    <row r="96" spans="2:6" x14ac:dyDescent="0.3">
      <c r="B96" s="15" t="s">
        <v>195</v>
      </c>
      <c r="C96">
        <v>2035</v>
      </c>
      <c r="D96" s="40">
        <f>BY_Demands_Drivers!$F$34*I24</f>
        <v>2.559434802275482</v>
      </c>
      <c r="E96" s="40">
        <f>BY_Demands_Drivers!$G$34*I24</f>
        <v>3.8391522034132235</v>
      </c>
      <c r="F96" s="15" t="s">
        <v>43</v>
      </c>
    </row>
    <row r="97" spans="2:6" x14ac:dyDescent="0.3">
      <c r="B97" s="15" t="s">
        <v>195</v>
      </c>
      <c r="C97">
        <v>2036</v>
      </c>
      <c r="D97" s="40">
        <f>BY_Demands_Drivers!$F$34*I25</f>
        <v>2.5769471618857125</v>
      </c>
      <c r="E97" s="40">
        <f>BY_Demands_Drivers!$G$34*I25</f>
        <v>3.8654207428285692</v>
      </c>
      <c r="F97" s="15" t="s">
        <v>43</v>
      </c>
    </row>
    <row r="98" spans="2:6" x14ac:dyDescent="0.3">
      <c r="B98" s="15" t="s">
        <v>195</v>
      </c>
      <c r="C98">
        <v>2037</v>
      </c>
      <c r="D98" s="40">
        <f>BY_Demands_Drivers!$F$34*I26</f>
        <v>2.5944595214959425</v>
      </c>
      <c r="E98" s="40">
        <f>BY_Demands_Drivers!$G$34*I26</f>
        <v>3.8916892822439135</v>
      </c>
      <c r="F98" s="15" t="s">
        <v>43</v>
      </c>
    </row>
    <row r="99" spans="2:6" x14ac:dyDescent="0.3">
      <c r="B99" s="15" t="s">
        <v>195</v>
      </c>
      <c r="C99">
        <v>2038</v>
      </c>
      <c r="D99" s="40">
        <f>BY_Demands_Drivers!$F$34*I27</f>
        <v>2.6119718811061725</v>
      </c>
      <c r="E99" s="40">
        <f>BY_Demands_Drivers!$G$34*I27</f>
        <v>3.9179578216592592</v>
      </c>
      <c r="F99" s="15" t="s">
        <v>43</v>
      </c>
    </row>
    <row r="100" spans="2:6" x14ac:dyDescent="0.3">
      <c r="B100" s="15" t="s">
        <v>195</v>
      </c>
      <c r="C100">
        <v>2039</v>
      </c>
      <c r="D100" s="40">
        <f>BY_Demands_Drivers!$F$34*I28</f>
        <v>2.6294842407164025</v>
      </c>
      <c r="E100" s="40">
        <f>BY_Demands_Drivers!$G$34*I28</f>
        <v>3.944226361074604</v>
      </c>
      <c r="F100" s="15" t="s">
        <v>43</v>
      </c>
    </row>
    <row r="101" spans="2:6" x14ac:dyDescent="0.3">
      <c r="B101" s="15" t="s">
        <v>195</v>
      </c>
      <c r="C101">
        <v>2040</v>
      </c>
      <c r="D101" s="40">
        <f>BY_Demands_Drivers!$F$34*I29</f>
        <v>2.6469966003266325</v>
      </c>
      <c r="E101" s="40">
        <f>BY_Demands_Drivers!$G$34*I29</f>
        <v>3.9704949004899488</v>
      </c>
      <c r="F101" s="15" t="s">
        <v>43</v>
      </c>
    </row>
    <row r="102" spans="2:6" x14ac:dyDescent="0.3">
      <c r="B102" s="15" t="s">
        <v>195</v>
      </c>
      <c r="C102">
        <v>2041</v>
      </c>
      <c r="D102" s="40">
        <f>BY_Demands_Drivers!$F$34*I30</f>
        <v>2.6600912278052218</v>
      </c>
      <c r="E102" s="40">
        <f>BY_Demands_Drivers!$G$34*I30</f>
        <v>3.9901368417078324</v>
      </c>
      <c r="F102" s="15" t="s">
        <v>43</v>
      </c>
    </row>
    <row r="103" spans="2:6" x14ac:dyDescent="0.3">
      <c r="B103" s="15" t="s">
        <v>195</v>
      </c>
      <c r="C103">
        <v>2042</v>
      </c>
      <c r="D103" s="40">
        <f>BY_Demands_Drivers!$F$34*I31</f>
        <v>2.6731858552838115</v>
      </c>
      <c r="E103" s="40">
        <f>BY_Demands_Drivers!$G$34*I31</f>
        <v>4.009778782925717</v>
      </c>
      <c r="F103" s="15" t="s">
        <v>43</v>
      </c>
    </row>
    <row r="104" spans="2:6" x14ac:dyDescent="0.3">
      <c r="B104" s="15" t="s">
        <v>195</v>
      </c>
      <c r="C104">
        <v>2043</v>
      </c>
      <c r="D104" s="40">
        <f>BY_Demands_Drivers!$F$34*I32</f>
        <v>2.6862804827624012</v>
      </c>
      <c r="E104" s="40">
        <f>BY_Demands_Drivers!$G$34*I32</f>
        <v>4.029420724143602</v>
      </c>
      <c r="F104" s="15" t="s">
        <v>43</v>
      </c>
    </row>
    <row r="105" spans="2:6" x14ac:dyDescent="0.3">
      <c r="B105" s="15" t="s">
        <v>195</v>
      </c>
      <c r="C105">
        <v>2044</v>
      </c>
      <c r="D105" s="40">
        <f>BY_Demands_Drivers!$F$34*I33</f>
        <v>2.6993751102409904</v>
      </c>
      <c r="E105" s="40">
        <f>BY_Demands_Drivers!$G$34*I33</f>
        <v>4.0490626653614852</v>
      </c>
      <c r="F105" s="15" t="s">
        <v>43</v>
      </c>
    </row>
    <row r="106" spans="2:6" x14ac:dyDescent="0.3">
      <c r="B106" s="15" t="s">
        <v>195</v>
      </c>
      <c r="C106">
        <v>2045</v>
      </c>
      <c r="D106" s="40">
        <f>BY_Demands_Drivers!$F$34*I34</f>
        <v>2.7124697377195783</v>
      </c>
      <c r="E106" s="40">
        <f>BY_Demands_Drivers!$G$34*I34</f>
        <v>4.0687046065793684</v>
      </c>
      <c r="F106" s="15" t="s">
        <v>43</v>
      </c>
    </row>
    <row r="107" spans="2:6" x14ac:dyDescent="0.3">
      <c r="B107" s="15" t="s">
        <v>195</v>
      </c>
      <c r="C107">
        <v>2046</v>
      </c>
      <c r="D107" s="40">
        <f>BY_Demands_Drivers!$F$34*I35</f>
        <v>2.7249497948665553</v>
      </c>
      <c r="E107" s="40">
        <f>BY_Demands_Drivers!$G$34*I35</f>
        <v>4.087424692299833</v>
      </c>
      <c r="F107" s="15" t="s">
        <v>43</v>
      </c>
    </row>
    <row r="108" spans="2:6" x14ac:dyDescent="0.3">
      <c r="B108" s="15" t="s">
        <v>195</v>
      </c>
      <c r="C108">
        <v>2047</v>
      </c>
      <c r="D108" s="40">
        <f>BY_Demands_Drivers!$F$34*I36</f>
        <v>2.7374298520135314</v>
      </c>
      <c r="E108" s="40">
        <f>BY_Demands_Drivers!$G$34*I36</f>
        <v>4.1061447780202975</v>
      </c>
      <c r="F108" s="15" t="s">
        <v>43</v>
      </c>
    </row>
    <row r="109" spans="2:6" x14ac:dyDescent="0.3">
      <c r="B109" s="15" t="s">
        <v>195</v>
      </c>
      <c r="C109">
        <v>2048</v>
      </c>
      <c r="D109" s="40">
        <f>BY_Demands_Drivers!$F$34*I37</f>
        <v>2.7499099091605075</v>
      </c>
      <c r="E109" s="40">
        <f>BY_Demands_Drivers!$G$34*I37</f>
        <v>4.1248648637407621</v>
      </c>
      <c r="F109" s="15" t="s">
        <v>43</v>
      </c>
    </row>
    <row r="110" spans="2:6" x14ac:dyDescent="0.3">
      <c r="B110" s="15" t="s">
        <v>195</v>
      </c>
      <c r="C110">
        <v>2049</v>
      </c>
      <c r="D110" s="40">
        <f>BY_Demands_Drivers!$F$34*I38</f>
        <v>2.762389966307484</v>
      </c>
      <c r="E110" s="40">
        <f>BY_Demands_Drivers!$G$34*I38</f>
        <v>4.1435849494612258</v>
      </c>
      <c r="F110" s="15" t="s">
        <v>43</v>
      </c>
    </row>
    <row r="111" spans="2:6" x14ac:dyDescent="0.3">
      <c r="B111" s="15" t="s">
        <v>195</v>
      </c>
      <c r="C111" s="15">
        <v>2050</v>
      </c>
      <c r="D111" s="40">
        <f>BY_Demands_Drivers!$F$34*I39</f>
        <v>2.7748700234544592</v>
      </c>
      <c r="E111" s="40">
        <f>BY_Demands_Drivers!$G$34*I39</f>
        <v>4.1623050351816886</v>
      </c>
      <c r="F111" s="15" t="s">
        <v>43</v>
      </c>
    </row>
    <row r="112" spans="2:6" x14ac:dyDescent="0.3">
      <c r="B112" s="15" t="s">
        <v>195</v>
      </c>
      <c r="C112">
        <v>2015</v>
      </c>
      <c r="D112" s="40">
        <f>BY_Demands_Drivers!$F$35*I4</f>
        <v>0.4583361027203075</v>
      </c>
      <c r="E112" s="40">
        <f>BY_Demands_Drivers!$G$35*I4</f>
        <v>0.68750415408046139</v>
      </c>
      <c r="F112" s="15" t="s">
        <v>44</v>
      </c>
    </row>
    <row r="113" spans="2:6" x14ac:dyDescent="0.3">
      <c r="B113" s="15" t="s">
        <v>195</v>
      </c>
      <c r="C113">
        <v>2016</v>
      </c>
      <c r="D113" s="40">
        <f>BY_Demands_Drivers!$F$35*I5</f>
        <v>0.47066937552302429</v>
      </c>
      <c r="E113" s="40">
        <f>BY_Demands_Drivers!$G$35*I5</f>
        <v>0.70600406328453646</v>
      </c>
      <c r="F113" s="15" t="s">
        <v>44</v>
      </c>
    </row>
    <row r="114" spans="2:6" x14ac:dyDescent="0.3">
      <c r="B114" s="15" t="s">
        <v>195</v>
      </c>
      <c r="C114">
        <v>2017</v>
      </c>
      <c r="D114" s="40">
        <f>BY_Demands_Drivers!$F$35*I6</f>
        <v>0.48300264832574108</v>
      </c>
      <c r="E114" s="40">
        <f>BY_Demands_Drivers!$G$35*I6</f>
        <v>0.72450397248861165</v>
      </c>
      <c r="F114" s="15" t="s">
        <v>44</v>
      </c>
    </row>
    <row r="115" spans="2:6" x14ac:dyDescent="0.3">
      <c r="B115" s="15" t="s">
        <v>195</v>
      </c>
      <c r="C115">
        <v>2018</v>
      </c>
      <c r="D115" s="40">
        <f>BY_Demands_Drivers!$F$35*I7</f>
        <v>0.49533592112845776</v>
      </c>
      <c r="E115" s="40">
        <f>BY_Demands_Drivers!$G$35*I7</f>
        <v>0.74300388169268672</v>
      </c>
      <c r="F115" s="15" t="s">
        <v>44</v>
      </c>
    </row>
    <row r="116" spans="2:6" x14ac:dyDescent="0.3">
      <c r="B116" s="15" t="s">
        <v>195</v>
      </c>
      <c r="C116">
        <v>2019</v>
      </c>
      <c r="D116" s="40">
        <f>BY_Demands_Drivers!$F$35*I8</f>
        <v>0.50766919393117449</v>
      </c>
      <c r="E116" s="40">
        <f>BY_Demands_Drivers!$G$35*I8</f>
        <v>0.7615037908967619</v>
      </c>
      <c r="F116" s="15" t="s">
        <v>44</v>
      </c>
    </row>
    <row r="117" spans="2:6" x14ac:dyDescent="0.3">
      <c r="B117" s="15" t="s">
        <v>195</v>
      </c>
      <c r="C117">
        <v>2020</v>
      </c>
      <c r="D117" s="40">
        <f>BY_Demands_Drivers!$F$35*I9</f>
        <v>0.52000246673389128</v>
      </c>
      <c r="E117" s="40">
        <f>BY_Demands_Drivers!$G$35*I9</f>
        <v>0.78000370010083686</v>
      </c>
      <c r="F117" s="15" t="s">
        <v>44</v>
      </c>
    </row>
    <row r="118" spans="2:6" x14ac:dyDescent="0.3">
      <c r="B118" s="15" t="s">
        <v>195</v>
      </c>
      <c r="C118">
        <v>2021</v>
      </c>
      <c r="D118" s="40">
        <f>BY_Demands_Drivers!$F$35*I10</f>
        <v>0.52550879076147183</v>
      </c>
      <c r="E118" s="40">
        <f>BY_Demands_Drivers!$G$35*I10</f>
        <v>0.78826318614220792</v>
      </c>
      <c r="F118" s="15" t="s">
        <v>44</v>
      </c>
    </row>
    <row r="119" spans="2:6" x14ac:dyDescent="0.3">
      <c r="B119" s="15" t="s">
        <v>195</v>
      </c>
      <c r="C119">
        <v>2022</v>
      </c>
      <c r="D119" s="40">
        <f>BY_Demands_Drivers!$F$35*I11</f>
        <v>0.5310151147890525</v>
      </c>
      <c r="E119" s="40">
        <f>BY_Demands_Drivers!$G$35*I11</f>
        <v>0.79652267218357886</v>
      </c>
      <c r="F119" s="15" t="s">
        <v>44</v>
      </c>
    </row>
    <row r="120" spans="2:6" x14ac:dyDescent="0.3">
      <c r="B120" s="15" t="s">
        <v>195</v>
      </c>
      <c r="C120">
        <v>2023</v>
      </c>
      <c r="D120" s="40">
        <f>BY_Demands_Drivers!$F$35*I12</f>
        <v>0.53652143881663317</v>
      </c>
      <c r="E120" s="40">
        <f>BY_Demands_Drivers!$G$35*I12</f>
        <v>0.80478215822494981</v>
      </c>
      <c r="F120" s="15" t="s">
        <v>44</v>
      </c>
    </row>
    <row r="121" spans="2:6" x14ac:dyDescent="0.3">
      <c r="B121" s="15" t="s">
        <v>195</v>
      </c>
      <c r="C121">
        <v>2024</v>
      </c>
      <c r="D121" s="40">
        <f>BY_Demands_Drivers!$F$35*I13</f>
        <v>0.54202776284421383</v>
      </c>
      <c r="E121" s="40">
        <f>BY_Demands_Drivers!$G$35*I13</f>
        <v>0.81304164426632075</v>
      </c>
      <c r="F121" s="15" t="s">
        <v>44</v>
      </c>
    </row>
    <row r="122" spans="2:6" x14ac:dyDescent="0.3">
      <c r="B122" s="15" t="s">
        <v>195</v>
      </c>
      <c r="C122">
        <v>2025</v>
      </c>
      <c r="D122" s="40">
        <f>BY_Demands_Drivers!$F$35*I14</f>
        <v>0.5475340868717945</v>
      </c>
      <c r="E122" s="40">
        <f>BY_Demands_Drivers!$G$35*I14</f>
        <v>0.82130113030769181</v>
      </c>
      <c r="F122" s="15" t="s">
        <v>44</v>
      </c>
    </row>
    <row r="123" spans="2:6" x14ac:dyDescent="0.3">
      <c r="B123" s="15" t="s">
        <v>195</v>
      </c>
      <c r="C123">
        <v>2026</v>
      </c>
      <c r="D123" s="40">
        <f>BY_Demands_Drivers!$F$35*I15</f>
        <v>0.55171242290117828</v>
      </c>
      <c r="E123" s="40">
        <f>BY_Demands_Drivers!$G$35*I15</f>
        <v>0.82756863435176742</v>
      </c>
      <c r="F123" s="15" t="s">
        <v>44</v>
      </c>
    </row>
    <row r="124" spans="2:6" x14ac:dyDescent="0.3">
      <c r="B124" s="15" t="s">
        <v>195</v>
      </c>
      <c r="C124">
        <v>2027</v>
      </c>
      <c r="D124" s="40">
        <f>BY_Demands_Drivers!$F$35*I16</f>
        <v>0.55589075893056206</v>
      </c>
      <c r="E124" s="40">
        <f>BY_Demands_Drivers!$G$35*I16</f>
        <v>0.83383613839584314</v>
      </c>
      <c r="F124" s="15" t="s">
        <v>44</v>
      </c>
    </row>
    <row r="125" spans="2:6" x14ac:dyDescent="0.3">
      <c r="B125" s="15" t="s">
        <v>195</v>
      </c>
      <c r="C125">
        <v>2028</v>
      </c>
      <c r="D125" s="40">
        <f>BY_Demands_Drivers!$F$35*I17</f>
        <v>0.56006909495994583</v>
      </c>
      <c r="E125" s="40">
        <f>BY_Demands_Drivers!$G$35*I17</f>
        <v>0.84010364243991886</v>
      </c>
      <c r="F125" s="15" t="s">
        <v>44</v>
      </c>
    </row>
    <row r="126" spans="2:6" x14ac:dyDescent="0.3">
      <c r="B126" s="15" t="s">
        <v>195</v>
      </c>
      <c r="C126">
        <v>2029</v>
      </c>
      <c r="D126" s="40">
        <f>BY_Demands_Drivers!$F$35*I18</f>
        <v>0.56424743098932972</v>
      </c>
      <c r="E126" s="40">
        <f>BY_Demands_Drivers!$G$35*I18</f>
        <v>0.84637114648399459</v>
      </c>
      <c r="F126" s="15" t="s">
        <v>44</v>
      </c>
    </row>
    <row r="127" spans="2:6" x14ac:dyDescent="0.3">
      <c r="B127" s="15" t="s">
        <v>195</v>
      </c>
      <c r="C127">
        <v>2030</v>
      </c>
      <c r="D127" s="40">
        <f>BY_Demands_Drivers!$F$35*I19</f>
        <v>0.56842576701871339</v>
      </c>
      <c r="E127" s="40">
        <f>BY_Demands_Drivers!$G$35*I19</f>
        <v>0.85263865052807009</v>
      </c>
      <c r="F127" s="15" t="s">
        <v>44</v>
      </c>
    </row>
    <row r="128" spans="2:6" x14ac:dyDescent="0.3">
      <c r="B128" s="15" t="s">
        <v>195</v>
      </c>
      <c r="C128">
        <v>2031</v>
      </c>
      <c r="D128" s="40">
        <f>BY_Demands_Drivers!$F$35*I20</f>
        <v>0.57119271860842424</v>
      </c>
      <c r="E128" s="40">
        <f>BY_Demands_Drivers!$G$35*I20</f>
        <v>0.85678907791263637</v>
      </c>
      <c r="F128" s="15" t="s">
        <v>44</v>
      </c>
    </row>
    <row r="129" spans="2:6" x14ac:dyDescent="0.3">
      <c r="B129" s="15" t="s">
        <v>195</v>
      </c>
      <c r="C129">
        <v>2032</v>
      </c>
      <c r="D129" s="40">
        <f>BY_Demands_Drivers!$F$35*I21</f>
        <v>0.57395967019813521</v>
      </c>
      <c r="E129" s="40">
        <f>BY_Demands_Drivers!$G$35*I21</f>
        <v>0.86093950529720276</v>
      </c>
      <c r="F129" s="15" t="s">
        <v>44</v>
      </c>
    </row>
    <row r="130" spans="2:6" x14ac:dyDescent="0.3">
      <c r="B130" s="15" t="s">
        <v>195</v>
      </c>
      <c r="C130">
        <v>2033</v>
      </c>
      <c r="D130" s="40">
        <f>BY_Demands_Drivers!$F$35*I22</f>
        <v>0.57672662178784595</v>
      </c>
      <c r="E130" s="40">
        <f>BY_Demands_Drivers!$G$35*I22</f>
        <v>0.86508993268176904</v>
      </c>
      <c r="F130" s="15" t="s">
        <v>44</v>
      </c>
    </row>
    <row r="131" spans="2:6" x14ac:dyDescent="0.3">
      <c r="B131" s="15" t="s">
        <v>195</v>
      </c>
      <c r="C131">
        <v>2034</v>
      </c>
      <c r="D131" s="40">
        <f>BY_Demands_Drivers!$F$35*I23</f>
        <v>0.5794935733775568</v>
      </c>
      <c r="E131" s="40">
        <f>BY_Demands_Drivers!$G$35*I23</f>
        <v>0.86924036006633532</v>
      </c>
      <c r="F131" s="15" t="s">
        <v>44</v>
      </c>
    </row>
    <row r="132" spans="2:6" x14ac:dyDescent="0.3">
      <c r="B132" s="15" t="s">
        <v>195</v>
      </c>
      <c r="C132">
        <v>2035</v>
      </c>
      <c r="D132" s="40">
        <f>BY_Demands_Drivers!$F$35*I24</f>
        <v>0.58226052496726766</v>
      </c>
      <c r="E132" s="40">
        <f>BY_Demands_Drivers!$G$35*I24</f>
        <v>0.8733907874509016</v>
      </c>
      <c r="F132" s="15" t="s">
        <v>44</v>
      </c>
    </row>
    <row r="133" spans="2:6" x14ac:dyDescent="0.3">
      <c r="B133" s="15" t="s">
        <v>195</v>
      </c>
      <c r="C133">
        <v>2036</v>
      </c>
      <c r="D133" s="40">
        <f>BY_Demands_Drivers!$F$35*I25</f>
        <v>0.58624451224875762</v>
      </c>
      <c r="E133" s="40">
        <f>BY_Demands_Drivers!$G$35*I25</f>
        <v>0.87936676837313654</v>
      </c>
      <c r="F133" s="15" t="s">
        <v>44</v>
      </c>
    </row>
    <row r="134" spans="2:6" x14ac:dyDescent="0.3">
      <c r="B134" s="15" t="s">
        <v>195</v>
      </c>
      <c r="C134">
        <v>2037</v>
      </c>
      <c r="D134" s="40">
        <f>BY_Demands_Drivers!$F$35*I26</f>
        <v>0.59022849953024747</v>
      </c>
      <c r="E134" s="40">
        <f>BY_Demands_Drivers!$G$35*I26</f>
        <v>0.88534274929537127</v>
      </c>
      <c r="F134" s="15" t="s">
        <v>44</v>
      </c>
    </row>
    <row r="135" spans="2:6" x14ac:dyDescent="0.3">
      <c r="B135" s="15" t="s">
        <v>195</v>
      </c>
      <c r="C135">
        <v>2038</v>
      </c>
      <c r="D135" s="40">
        <f>BY_Demands_Drivers!$F$35*I27</f>
        <v>0.59421248681173744</v>
      </c>
      <c r="E135" s="40">
        <f>BY_Demands_Drivers!$G$35*I27</f>
        <v>0.89131873021760621</v>
      </c>
      <c r="F135" s="15" t="s">
        <v>44</v>
      </c>
    </row>
    <row r="136" spans="2:6" x14ac:dyDescent="0.3">
      <c r="B136" s="15" t="s">
        <v>195</v>
      </c>
      <c r="C136">
        <v>2039</v>
      </c>
      <c r="D136" s="40">
        <f>BY_Demands_Drivers!$F$35*I28</f>
        <v>0.59819647409322729</v>
      </c>
      <c r="E136" s="40">
        <f>BY_Demands_Drivers!$G$35*I28</f>
        <v>0.89729471113984105</v>
      </c>
      <c r="F136" s="15" t="s">
        <v>44</v>
      </c>
    </row>
    <row r="137" spans="2:6" x14ac:dyDescent="0.3">
      <c r="B137" s="15" t="s">
        <v>195</v>
      </c>
      <c r="C137">
        <v>2040</v>
      </c>
      <c r="D137" s="40">
        <f>BY_Demands_Drivers!$F$35*I29</f>
        <v>0.60218046137471715</v>
      </c>
      <c r="E137" s="40">
        <f>BY_Demands_Drivers!$G$35*I29</f>
        <v>0.90327069206207578</v>
      </c>
      <c r="F137" s="15" t="s">
        <v>44</v>
      </c>
    </row>
    <row r="138" spans="2:6" x14ac:dyDescent="0.3">
      <c r="B138" s="15" t="s">
        <v>195</v>
      </c>
      <c r="C138">
        <v>2041</v>
      </c>
      <c r="D138" s="40">
        <f>BY_Demands_Drivers!$F$35*I30</f>
        <v>0.60515943339742917</v>
      </c>
      <c r="E138" s="40">
        <f>BY_Demands_Drivers!$G$35*I30</f>
        <v>0.90773915009614381</v>
      </c>
      <c r="F138" s="15" t="s">
        <v>44</v>
      </c>
    </row>
    <row r="139" spans="2:6" x14ac:dyDescent="0.3">
      <c r="B139" s="15" t="s">
        <v>195</v>
      </c>
      <c r="C139">
        <v>2042</v>
      </c>
      <c r="D139" s="40">
        <f>BY_Demands_Drivers!$F$35*I31</f>
        <v>0.6081384054201413</v>
      </c>
      <c r="E139" s="40">
        <f>BY_Demands_Drivers!$G$35*I31</f>
        <v>0.91220760813021207</v>
      </c>
      <c r="F139" s="15" t="s">
        <v>44</v>
      </c>
    </row>
    <row r="140" spans="2:6" x14ac:dyDescent="0.3">
      <c r="B140" s="15" t="s">
        <v>195</v>
      </c>
      <c r="C140">
        <v>2043</v>
      </c>
      <c r="D140" s="40">
        <f>BY_Demands_Drivers!$F$35*I32</f>
        <v>0.61111737744285344</v>
      </c>
      <c r="E140" s="40">
        <f>BY_Demands_Drivers!$G$35*I32</f>
        <v>0.91667606616428032</v>
      </c>
      <c r="F140" s="15" t="s">
        <v>44</v>
      </c>
    </row>
    <row r="141" spans="2:6" x14ac:dyDescent="0.3">
      <c r="B141" s="15" t="s">
        <v>195</v>
      </c>
      <c r="C141">
        <v>2044</v>
      </c>
      <c r="D141" s="40">
        <f>BY_Demands_Drivers!$F$35*I33</f>
        <v>0.61409634946556546</v>
      </c>
      <c r="E141" s="40">
        <f>BY_Demands_Drivers!$G$35*I33</f>
        <v>0.92114452419834836</v>
      </c>
      <c r="F141" s="15" t="s">
        <v>44</v>
      </c>
    </row>
    <row r="142" spans="2:6" x14ac:dyDescent="0.3">
      <c r="B142" s="15" t="s">
        <v>195</v>
      </c>
      <c r="C142">
        <v>2045</v>
      </c>
      <c r="D142" s="40">
        <f>BY_Demands_Drivers!$F$35*I34</f>
        <v>0.61707532148827737</v>
      </c>
      <c r="E142" s="40">
        <f>BY_Demands_Drivers!$G$35*I34</f>
        <v>0.92561298223241606</v>
      </c>
      <c r="F142" s="15" t="s">
        <v>44</v>
      </c>
    </row>
    <row r="143" spans="2:6" x14ac:dyDescent="0.3">
      <c r="B143" s="15" t="s">
        <v>195</v>
      </c>
      <c r="C143">
        <v>2046</v>
      </c>
      <c r="D143" s="40">
        <f>BY_Demands_Drivers!$F$35*I35</f>
        <v>0.61991448137606187</v>
      </c>
      <c r="E143" s="40">
        <f>BY_Demands_Drivers!$G$35*I35</f>
        <v>0.92987172206409274</v>
      </c>
      <c r="F143" s="15" t="s">
        <v>44</v>
      </c>
    </row>
    <row r="144" spans="2:6" x14ac:dyDescent="0.3">
      <c r="B144" s="15" t="s">
        <v>195</v>
      </c>
      <c r="C144">
        <v>2047</v>
      </c>
      <c r="D144" s="40">
        <f>BY_Demands_Drivers!$F$35*I36</f>
        <v>0.62275364126384614</v>
      </c>
      <c r="E144" s="40">
        <f>BY_Demands_Drivers!$G$35*I36</f>
        <v>0.93413046189576932</v>
      </c>
      <c r="F144" s="15" t="s">
        <v>44</v>
      </c>
    </row>
    <row r="145" spans="2:6" x14ac:dyDescent="0.3">
      <c r="B145" s="15" t="s">
        <v>195</v>
      </c>
      <c r="C145">
        <v>2048</v>
      </c>
      <c r="D145" s="40">
        <f>BY_Demands_Drivers!$F$35*I37</f>
        <v>0.62559280115163052</v>
      </c>
      <c r="E145" s="40">
        <f>BY_Demands_Drivers!$G$35*I37</f>
        <v>0.93838920172744589</v>
      </c>
      <c r="F145" s="15" t="s">
        <v>44</v>
      </c>
    </row>
    <row r="146" spans="2:6" x14ac:dyDescent="0.3">
      <c r="B146" s="15" t="s">
        <v>195</v>
      </c>
      <c r="C146">
        <v>2049</v>
      </c>
      <c r="D146" s="40">
        <f>BY_Demands_Drivers!$F$35*I38</f>
        <v>0.6284319610394149</v>
      </c>
      <c r="E146" s="40">
        <f>BY_Demands_Drivers!$G$35*I38</f>
        <v>0.94264794155912246</v>
      </c>
      <c r="F146" s="15" t="s">
        <v>44</v>
      </c>
    </row>
    <row r="147" spans="2:6" x14ac:dyDescent="0.3">
      <c r="B147" s="15" t="s">
        <v>195</v>
      </c>
      <c r="C147" s="15">
        <v>2050</v>
      </c>
      <c r="D147" s="40">
        <f>BY_Demands_Drivers!$F$35*I39</f>
        <v>0.63127112092719906</v>
      </c>
      <c r="E147" s="40">
        <f>BY_Demands_Drivers!$G$35*I39</f>
        <v>0.9469066813907987</v>
      </c>
      <c r="F147" s="15" t="s">
        <v>44</v>
      </c>
    </row>
    <row r="148" spans="2:6" x14ac:dyDescent="0.3">
      <c r="B148" s="15" t="s">
        <v>195</v>
      </c>
      <c r="C148">
        <v>2015</v>
      </c>
      <c r="D148" s="40">
        <f>BY_Demands_Drivers!$F$36*I4</f>
        <v>1.8196474426364551</v>
      </c>
      <c r="E148" s="40">
        <f>BY_Demands_Drivers!$G$36*I4</f>
        <v>2.7294711639546874</v>
      </c>
      <c r="F148" s="15" t="s">
        <v>45</v>
      </c>
    </row>
    <row r="149" spans="2:6" x14ac:dyDescent="0.3">
      <c r="B149" s="15" t="s">
        <v>195</v>
      </c>
      <c r="C149">
        <v>2016</v>
      </c>
      <c r="D149" s="40">
        <f>BY_Demands_Drivers!$F$36*I5</f>
        <v>1.8686119649195627</v>
      </c>
      <c r="E149" s="40">
        <f>BY_Demands_Drivers!$G$36*I5</f>
        <v>2.8029179473793491</v>
      </c>
      <c r="F149" s="15" t="s">
        <v>45</v>
      </c>
    </row>
    <row r="150" spans="2:6" x14ac:dyDescent="0.3">
      <c r="B150" s="15" t="s">
        <v>195</v>
      </c>
      <c r="C150">
        <v>2017</v>
      </c>
      <c r="D150" s="40">
        <f>BY_Demands_Drivers!$F$36*I6</f>
        <v>1.9175764872026708</v>
      </c>
      <c r="E150" s="40">
        <f>BY_Demands_Drivers!$G$36*I6</f>
        <v>2.8763647308040112</v>
      </c>
      <c r="F150" s="15" t="s">
        <v>45</v>
      </c>
    </row>
    <row r="151" spans="2:6" x14ac:dyDescent="0.3">
      <c r="B151" s="15" t="s">
        <v>195</v>
      </c>
      <c r="C151">
        <v>2018</v>
      </c>
      <c r="D151" s="40">
        <f>BY_Demands_Drivers!$F$36*I7</f>
        <v>1.9665410094857783</v>
      </c>
      <c r="E151" s="40">
        <f>BY_Demands_Drivers!$G$36*I7</f>
        <v>2.9498115142286725</v>
      </c>
      <c r="F151" s="15" t="s">
        <v>45</v>
      </c>
    </row>
    <row r="152" spans="2:6" x14ac:dyDescent="0.3">
      <c r="B152" s="15" t="s">
        <v>195</v>
      </c>
      <c r="C152">
        <v>2019</v>
      </c>
      <c r="D152" s="40">
        <f>BY_Demands_Drivers!$F$36*I8</f>
        <v>2.0155055317688864</v>
      </c>
      <c r="E152" s="40">
        <f>BY_Demands_Drivers!$G$36*I8</f>
        <v>3.0232582976533346</v>
      </c>
      <c r="F152" s="15" t="s">
        <v>45</v>
      </c>
    </row>
    <row r="153" spans="2:6" x14ac:dyDescent="0.3">
      <c r="B153" s="15" t="s">
        <v>195</v>
      </c>
      <c r="C153">
        <v>2020</v>
      </c>
      <c r="D153" s="40">
        <f>BY_Demands_Drivers!$F$36*I9</f>
        <v>2.064470054051994</v>
      </c>
      <c r="E153" s="40">
        <f>BY_Demands_Drivers!$G$36*I9</f>
        <v>3.0967050810779959</v>
      </c>
      <c r="F153" s="15" t="s">
        <v>45</v>
      </c>
    </row>
    <row r="154" spans="2:6" x14ac:dyDescent="0.3">
      <c r="B154" s="15" t="s">
        <v>195</v>
      </c>
      <c r="C154">
        <v>2021</v>
      </c>
      <c r="D154" s="40">
        <f>BY_Demands_Drivers!$F$36*I10</f>
        <v>2.0863307985485475</v>
      </c>
      <c r="E154" s="40">
        <f>BY_Demands_Drivers!$G$36*I10</f>
        <v>3.1294961978228266</v>
      </c>
      <c r="F154" s="15" t="s">
        <v>45</v>
      </c>
    </row>
    <row r="155" spans="2:6" x14ac:dyDescent="0.3">
      <c r="B155" s="15" t="s">
        <v>195</v>
      </c>
      <c r="C155">
        <v>2022</v>
      </c>
      <c r="D155" s="40">
        <f>BY_Demands_Drivers!$F$36*I11</f>
        <v>2.108191543045101</v>
      </c>
      <c r="E155" s="40">
        <f>BY_Demands_Drivers!$G$36*I11</f>
        <v>3.1622873145676569</v>
      </c>
      <c r="F155" s="15" t="s">
        <v>45</v>
      </c>
    </row>
    <row r="156" spans="2:6" x14ac:dyDescent="0.3">
      <c r="B156" s="15" t="s">
        <v>195</v>
      </c>
      <c r="C156">
        <v>2023</v>
      </c>
      <c r="D156" s="40">
        <f>BY_Demands_Drivers!$F$36*I12</f>
        <v>2.1300522875416545</v>
      </c>
      <c r="E156" s="40">
        <f>BY_Demands_Drivers!$G$36*I12</f>
        <v>3.1950784313124871</v>
      </c>
      <c r="F156" s="15" t="s">
        <v>45</v>
      </c>
    </row>
    <row r="157" spans="2:6" x14ac:dyDescent="0.3">
      <c r="B157" s="15" t="s">
        <v>195</v>
      </c>
      <c r="C157">
        <v>2024</v>
      </c>
      <c r="D157" s="40">
        <f>BY_Demands_Drivers!$F$36*I13</f>
        <v>2.1519130320382081</v>
      </c>
      <c r="E157" s="40">
        <f>BY_Demands_Drivers!$G$36*I13</f>
        <v>3.2278695480573179</v>
      </c>
      <c r="F157" s="15" t="s">
        <v>45</v>
      </c>
    </row>
    <row r="158" spans="2:6" x14ac:dyDescent="0.3">
      <c r="B158" s="15" t="s">
        <v>195</v>
      </c>
      <c r="C158">
        <v>2025</v>
      </c>
      <c r="D158" s="40">
        <f>BY_Demands_Drivers!$F$36*I14</f>
        <v>2.173773776534762</v>
      </c>
      <c r="E158" s="40">
        <f>BY_Demands_Drivers!$G$36*I14</f>
        <v>3.2606606648021481</v>
      </c>
      <c r="F158" s="15" t="s">
        <v>45</v>
      </c>
    </row>
    <row r="159" spans="2:6" x14ac:dyDescent="0.3">
      <c r="B159" s="15" t="s">
        <v>195</v>
      </c>
      <c r="C159">
        <v>2026</v>
      </c>
      <c r="D159" s="40">
        <f>BY_Demands_Drivers!$F$36*I15</f>
        <v>2.1903622547829693</v>
      </c>
      <c r="E159" s="40">
        <f>BY_Demands_Drivers!$G$36*I15</f>
        <v>3.2855433821744593</v>
      </c>
      <c r="F159" s="15" t="s">
        <v>45</v>
      </c>
    </row>
    <row r="160" spans="2:6" x14ac:dyDescent="0.3">
      <c r="B160" s="15" t="s">
        <v>195</v>
      </c>
      <c r="C160">
        <v>2027</v>
      </c>
      <c r="D160" s="40">
        <f>BY_Demands_Drivers!$F$36*I16</f>
        <v>2.2069507330311766</v>
      </c>
      <c r="E160" s="40">
        <f>BY_Demands_Drivers!$G$36*I16</f>
        <v>3.3104260995467709</v>
      </c>
      <c r="F160" s="15" t="s">
        <v>45</v>
      </c>
    </row>
    <row r="161" spans="2:6" x14ac:dyDescent="0.3">
      <c r="B161" s="15" t="s">
        <v>195</v>
      </c>
      <c r="C161">
        <v>2028</v>
      </c>
      <c r="D161" s="40">
        <f>BY_Demands_Drivers!$F$36*I17</f>
        <v>2.2235392112793844</v>
      </c>
      <c r="E161" s="40">
        <f>BY_Demands_Drivers!$G$36*I17</f>
        <v>3.3353088169190821</v>
      </c>
      <c r="F161" s="15" t="s">
        <v>45</v>
      </c>
    </row>
    <row r="162" spans="2:6" x14ac:dyDescent="0.3">
      <c r="B162" s="15" t="s">
        <v>195</v>
      </c>
      <c r="C162">
        <v>2029</v>
      </c>
      <c r="D162" s="40">
        <f>BY_Demands_Drivers!$F$36*I18</f>
        <v>2.2401276895275917</v>
      </c>
      <c r="E162" s="40">
        <f>BY_Demands_Drivers!$G$36*I18</f>
        <v>3.3601915342913933</v>
      </c>
      <c r="F162" s="15" t="s">
        <v>45</v>
      </c>
    </row>
    <row r="163" spans="2:6" x14ac:dyDescent="0.3">
      <c r="B163" s="15" t="s">
        <v>195</v>
      </c>
      <c r="C163">
        <v>2030</v>
      </c>
      <c r="D163" s="40">
        <f>BY_Demands_Drivers!$F$36*I19</f>
        <v>2.2567161677757985</v>
      </c>
      <c r="E163" s="40">
        <f>BY_Demands_Drivers!$G$36*I19</f>
        <v>3.3850742516637036</v>
      </c>
      <c r="F163" s="15" t="s">
        <v>45</v>
      </c>
    </row>
    <row r="164" spans="2:6" x14ac:dyDescent="0.3">
      <c r="B164" s="15" t="s">
        <v>195</v>
      </c>
      <c r="C164">
        <v>2031</v>
      </c>
      <c r="D164" s="40">
        <f>BY_Demands_Drivers!$F$36*I20</f>
        <v>2.2677012862385015</v>
      </c>
      <c r="E164" s="40">
        <f>BY_Demands_Drivers!$G$36*I20</f>
        <v>3.4015519293577583</v>
      </c>
      <c r="F164" s="15" t="s">
        <v>45</v>
      </c>
    </row>
    <row r="165" spans="2:6" x14ac:dyDescent="0.3">
      <c r="B165" s="15" t="s">
        <v>195</v>
      </c>
      <c r="C165">
        <v>2032</v>
      </c>
      <c r="D165" s="40">
        <f>BY_Demands_Drivers!$F$36*I21</f>
        <v>2.278686404701205</v>
      </c>
      <c r="E165" s="40">
        <f>BY_Demands_Drivers!$G$36*I21</f>
        <v>3.4180296070518135</v>
      </c>
      <c r="F165" s="15" t="s">
        <v>45</v>
      </c>
    </row>
    <row r="166" spans="2:6" x14ac:dyDescent="0.3">
      <c r="B166" s="15" t="s">
        <v>195</v>
      </c>
      <c r="C166">
        <v>2033</v>
      </c>
      <c r="D166" s="40">
        <f>BY_Demands_Drivers!$F$36*I22</f>
        <v>2.289671523163908</v>
      </c>
      <c r="E166" s="40">
        <f>BY_Demands_Drivers!$G$36*I22</f>
        <v>3.4345072847458682</v>
      </c>
      <c r="F166" s="15" t="s">
        <v>45</v>
      </c>
    </row>
    <row r="167" spans="2:6" x14ac:dyDescent="0.3">
      <c r="B167" s="15" t="s">
        <v>195</v>
      </c>
      <c r="C167">
        <v>2034</v>
      </c>
      <c r="D167" s="40">
        <f>BY_Demands_Drivers!$F$36*I23</f>
        <v>2.3006566416266114</v>
      </c>
      <c r="E167" s="40">
        <f>BY_Demands_Drivers!$G$36*I23</f>
        <v>3.4509849624399229</v>
      </c>
      <c r="F167" s="15" t="s">
        <v>45</v>
      </c>
    </row>
    <row r="168" spans="2:6" x14ac:dyDescent="0.3">
      <c r="B168" s="15" t="s">
        <v>195</v>
      </c>
      <c r="C168">
        <v>2035</v>
      </c>
      <c r="D168" s="40">
        <f>BY_Demands_Drivers!$F$36*I24</f>
        <v>2.3116417600893144</v>
      </c>
      <c r="E168" s="40">
        <f>BY_Demands_Drivers!$G$36*I24</f>
        <v>3.4674626401339772</v>
      </c>
      <c r="F168" s="15" t="s">
        <v>45</v>
      </c>
    </row>
    <row r="169" spans="2:6" x14ac:dyDescent="0.3">
      <c r="B169" s="15" t="s">
        <v>195</v>
      </c>
      <c r="C169">
        <v>2036</v>
      </c>
      <c r="D169" s="40">
        <f>BY_Demands_Drivers!$F$36*I25</f>
        <v>2.327458651286042</v>
      </c>
      <c r="E169" s="40">
        <f>BY_Demands_Drivers!$G$36*I25</f>
        <v>3.4911879769290692</v>
      </c>
      <c r="F169" s="15" t="s">
        <v>45</v>
      </c>
    </row>
    <row r="170" spans="2:6" x14ac:dyDescent="0.3">
      <c r="B170" s="15" t="s">
        <v>195</v>
      </c>
      <c r="C170">
        <v>2037</v>
      </c>
      <c r="D170" s="40">
        <f>BY_Demands_Drivers!$F$36*I26</f>
        <v>2.3432755424827696</v>
      </c>
      <c r="E170" s="40">
        <f>BY_Demands_Drivers!$G$36*I26</f>
        <v>3.5149133137241599</v>
      </c>
      <c r="F170" s="15" t="s">
        <v>45</v>
      </c>
    </row>
    <row r="171" spans="2:6" x14ac:dyDescent="0.3">
      <c r="B171" s="15" t="s">
        <v>195</v>
      </c>
      <c r="C171">
        <v>2038</v>
      </c>
      <c r="D171" s="40">
        <f>BY_Demands_Drivers!$F$36*I27</f>
        <v>2.3590924336794972</v>
      </c>
      <c r="E171" s="40">
        <f>BY_Demands_Drivers!$G$36*I27</f>
        <v>3.538638650519252</v>
      </c>
      <c r="F171" s="15" t="s">
        <v>45</v>
      </c>
    </row>
    <row r="172" spans="2:6" x14ac:dyDescent="0.3">
      <c r="B172" s="15" t="s">
        <v>195</v>
      </c>
      <c r="C172">
        <v>2039</v>
      </c>
      <c r="D172" s="40">
        <f>BY_Demands_Drivers!$F$36*I28</f>
        <v>2.3749093248762247</v>
      </c>
      <c r="E172" s="40">
        <f>BY_Demands_Drivers!$G$36*I28</f>
        <v>3.5623639873143431</v>
      </c>
      <c r="F172" s="15" t="s">
        <v>45</v>
      </c>
    </row>
    <row r="173" spans="2:6" x14ac:dyDescent="0.3">
      <c r="B173" s="15" t="s">
        <v>195</v>
      </c>
      <c r="C173">
        <v>2040</v>
      </c>
      <c r="D173" s="40">
        <f>BY_Demands_Drivers!$F$36*I29</f>
        <v>2.3907262160729519</v>
      </c>
      <c r="E173" s="40">
        <f>BY_Demands_Drivers!$G$36*I29</f>
        <v>3.5860893241094343</v>
      </c>
      <c r="F173" s="15" t="s">
        <v>45</v>
      </c>
    </row>
    <row r="174" spans="2:6" x14ac:dyDescent="0.3">
      <c r="B174" s="15" t="s">
        <v>195</v>
      </c>
      <c r="C174">
        <v>2041</v>
      </c>
      <c r="D174" s="40">
        <f>BY_Demands_Drivers!$F$36*I30</f>
        <v>2.4025530802249158</v>
      </c>
      <c r="E174" s="40">
        <f>BY_Demands_Drivers!$G$36*I30</f>
        <v>3.6038296203373794</v>
      </c>
      <c r="F174" s="15" t="s">
        <v>45</v>
      </c>
    </row>
    <row r="175" spans="2:6" x14ac:dyDescent="0.3">
      <c r="B175" s="15" t="s">
        <v>195</v>
      </c>
      <c r="C175">
        <v>2042</v>
      </c>
      <c r="D175" s="40">
        <f>BY_Demands_Drivers!$F$36*I31</f>
        <v>2.4143799443768796</v>
      </c>
      <c r="E175" s="40">
        <f>BY_Demands_Drivers!$G$36*I31</f>
        <v>3.6215699165653255</v>
      </c>
      <c r="F175" s="15" t="s">
        <v>45</v>
      </c>
    </row>
    <row r="176" spans="2:6" x14ac:dyDescent="0.3">
      <c r="B176" s="15" t="s">
        <v>195</v>
      </c>
      <c r="C176">
        <v>2043</v>
      </c>
      <c r="D176" s="40">
        <f>BY_Demands_Drivers!$F$36*I32</f>
        <v>2.4262068085288435</v>
      </c>
      <c r="E176" s="40">
        <f>BY_Demands_Drivers!$G$36*I32</f>
        <v>3.6393102127932715</v>
      </c>
      <c r="F176" s="15" t="s">
        <v>45</v>
      </c>
    </row>
    <row r="177" spans="2:6" x14ac:dyDescent="0.3">
      <c r="B177" s="15" t="s">
        <v>195</v>
      </c>
      <c r="C177">
        <v>2044</v>
      </c>
      <c r="D177" s="40">
        <f>BY_Demands_Drivers!$F$36*I33</f>
        <v>2.4380336726808074</v>
      </c>
      <c r="E177" s="40">
        <f>BY_Demands_Drivers!$G$36*I33</f>
        <v>3.6570505090212171</v>
      </c>
      <c r="F177" s="15" t="s">
        <v>45</v>
      </c>
    </row>
    <row r="178" spans="2:6" x14ac:dyDescent="0.3">
      <c r="B178" s="15" t="s">
        <v>195</v>
      </c>
      <c r="C178">
        <v>2045</v>
      </c>
      <c r="D178" s="40">
        <f>BY_Demands_Drivers!$F$36*I34</f>
        <v>2.4498605368327699</v>
      </c>
      <c r="E178" s="40">
        <f>BY_Demands_Drivers!$G$36*I34</f>
        <v>3.6747908052491614</v>
      </c>
      <c r="F178" s="15" t="s">
        <v>45</v>
      </c>
    </row>
    <row r="179" spans="2:6" x14ac:dyDescent="0.3">
      <c r="B179" s="15" t="s">
        <v>195</v>
      </c>
      <c r="C179">
        <v>2046</v>
      </c>
      <c r="D179" s="40">
        <f>BY_Demands_Drivers!$F$36*I35</f>
        <v>2.4611323306067718</v>
      </c>
      <c r="E179" s="40">
        <f>BY_Demands_Drivers!$G$36*I35</f>
        <v>3.6916984959101642</v>
      </c>
      <c r="F179" s="15" t="s">
        <v>45</v>
      </c>
    </row>
    <row r="180" spans="2:6" x14ac:dyDescent="0.3">
      <c r="B180" s="15" t="s">
        <v>195</v>
      </c>
      <c r="C180">
        <v>2047</v>
      </c>
      <c r="D180" s="40">
        <f>BY_Demands_Drivers!$F$36*I36</f>
        <v>2.4724041243807733</v>
      </c>
      <c r="E180" s="40">
        <f>BY_Demands_Drivers!$G$36*I36</f>
        <v>3.7086061865711661</v>
      </c>
      <c r="F180" s="15" t="s">
        <v>45</v>
      </c>
    </row>
    <row r="181" spans="2:6" x14ac:dyDescent="0.3">
      <c r="B181" s="15" t="s">
        <v>195</v>
      </c>
      <c r="C181">
        <v>2048</v>
      </c>
      <c r="D181" s="40">
        <f>BY_Demands_Drivers!$F$36*I37</f>
        <v>2.4836759181547747</v>
      </c>
      <c r="E181" s="40">
        <f>BY_Demands_Drivers!$G$36*I37</f>
        <v>3.7255138772321681</v>
      </c>
      <c r="F181" s="15" t="s">
        <v>45</v>
      </c>
    </row>
    <row r="182" spans="2:6" x14ac:dyDescent="0.3">
      <c r="B182" s="15" t="s">
        <v>195</v>
      </c>
      <c r="C182">
        <v>2049</v>
      </c>
      <c r="D182" s="40">
        <f>BY_Demands_Drivers!$F$36*I38</f>
        <v>2.4949477119287762</v>
      </c>
      <c r="E182" s="40">
        <f>BY_Demands_Drivers!$G$36*I38</f>
        <v>3.7424215678931705</v>
      </c>
      <c r="F182" s="15" t="s">
        <v>45</v>
      </c>
    </row>
    <row r="183" spans="2:6" x14ac:dyDescent="0.3">
      <c r="B183" s="15" t="s">
        <v>195</v>
      </c>
      <c r="C183" s="15">
        <v>2050</v>
      </c>
      <c r="D183" s="40">
        <f>BY_Demands_Drivers!$F$36*I39</f>
        <v>2.5062195057027767</v>
      </c>
      <c r="E183" s="40">
        <f>BY_Demands_Drivers!$G$36*I39</f>
        <v>3.7593292585541711</v>
      </c>
      <c r="F183" s="15" t="s">
        <v>45</v>
      </c>
    </row>
    <row r="184" spans="2:6" x14ac:dyDescent="0.3">
      <c r="B184" s="15" t="s">
        <v>195</v>
      </c>
      <c r="C184">
        <v>2015</v>
      </c>
      <c r="D184" s="40">
        <f>BY_Demands_Drivers!$F$37*I4</f>
        <v>0</v>
      </c>
      <c r="E184" s="40">
        <f>BY_Demands_Drivers!$G$37*I4</f>
        <v>0</v>
      </c>
      <c r="F184" s="15" t="s">
        <v>46</v>
      </c>
    </row>
    <row r="185" spans="2:6" x14ac:dyDescent="0.3">
      <c r="B185" s="15" t="s">
        <v>195</v>
      </c>
      <c r="C185">
        <v>2016</v>
      </c>
      <c r="D185" s="40">
        <f>BY_Demands_Drivers!$F$37*I5</f>
        <v>0</v>
      </c>
      <c r="E185" s="40">
        <f>BY_Demands_Drivers!$G$37*I5</f>
        <v>0</v>
      </c>
      <c r="F185" s="15" t="s">
        <v>46</v>
      </c>
    </row>
    <row r="186" spans="2:6" x14ac:dyDescent="0.3">
      <c r="B186" s="15" t="s">
        <v>195</v>
      </c>
      <c r="C186">
        <v>2017</v>
      </c>
      <c r="D186" s="40">
        <f>BY_Demands_Drivers!$F$37*I6</f>
        <v>0</v>
      </c>
      <c r="E186" s="40">
        <f>BY_Demands_Drivers!$G$37*I6</f>
        <v>0</v>
      </c>
      <c r="F186" s="15" t="s">
        <v>46</v>
      </c>
    </row>
    <row r="187" spans="2:6" x14ac:dyDescent="0.3">
      <c r="B187" s="15" t="s">
        <v>195</v>
      </c>
      <c r="C187">
        <v>2018</v>
      </c>
      <c r="D187" s="40">
        <f>BY_Demands_Drivers!$F$37*I7</f>
        <v>0</v>
      </c>
      <c r="E187" s="40">
        <f>BY_Demands_Drivers!$G$37*I7</f>
        <v>0</v>
      </c>
      <c r="F187" s="15" t="s">
        <v>46</v>
      </c>
    </row>
    <row r="188" spans="2:6" x14ac:dyDescent="0.3">
      <c r="B188" s="15" t="s">
        <v>195</v>
      </c>
      <c r="C188">
        <v>2019</v>
      </c>
      <c r="D188" s="40">
        <f>BY_Demands_Drivers!$F$37*I8</f>
        <v>0</v>
      </c>
      <c r="E188" s="40">
        <f>BY_Demands_Drivers!$G$37*I8</f>
        <v>0</v>
      </c>
      <c r="F188" s="15" t="s">
        <v>46</v>
      </c>
    </row>
    <row r="189" spans="2:6" x14ac:dyDescent="0.3">
      <c r="B189" s="15" t="s">
        <v>195</v>
      </c>
      <c r="C189">
        <v>2020</v>
      </c>
      <c r="D189" s="40">
        <f>BY_Demands_Drivers!$F$37*I9</f>
        <v>0</v>
      </c>
      <c r="E189" s="40">
        <f>BY_Demands_Drivers!$G$37*I9</f>
        <v>0</v>
      </c>
      <c r="F189" s="15" t="s">
        <v>46</v>
      </c>
    </row>
    <row r="190" spans="2:6" x14ac:dyDescent="0.3">
      <c r="B190" s="15" t="s">
        <v>195</v>
      </c>
      <c r="C190">
        <v>2021</v>
      </c>
      <c r="D190" s="40">
        <f>BY_Demands_Drivers!$F$37*I10</f>
        <v>0</v>
      </c>
      <c r="E190" s="40">
        <f>BY_Demands_Drivers!$G$37*I10</f>
        <v>0</v>
      </c>
      <c r="F190" s="15" t="s">
        <v>46</v>
      </c>
    </row>
    <row r="191" spans="2:6" x14ac:dyDescent="0.3">
      <c r="B191" s="15" t="s">
        <v>195</v>
      </c>
      <c r="C191">
        <v>2022</v>
      </c>
      <c r="D191" s="40">
        <f>BY_Demands_Drivers!$F$37*I11</f>
        <v>0</v>
      </c>
      <c r="E191" s="40">
        <f>BY_Demands_Drivers!$G$37*I11</f>
        <v>0</v>
      </c>
      <c r="F191" s="15" t="s">
        <v>46</v>
      </c>
    </row>
    <row r="192" spans="2:6" x14ac:dyDescent="0.3">
      <c r="B192" s="15" t="s">
        <v>195</v>
      </c>
      <c r="C192">
        <v>2023</v>
      </c>
      <c r="D192" s="40">
        <f>BY_Demands_Drivers!$F$37*I12</f>
        <v>0</v>
      </c>
      <c r="E192" s="40">
        <f>BY_Demands_Drivers!$G$37*I12</f>
        <v>0</v>
      </c>
      <c r="F192" s="15" t="s">
        <v>46</v>
      </c>
    </row>
    <row r="193" spans="2:6" x14ac:dyDescent="0.3">
      <c r="B193" s="15" t="s">
        <v>195</v>
      </c>
      <c r="C193">
        <v>2024</v>
      </c>
      <c r="D193" s="40">
        <f>BY_Demands_Drivers!$F$37*I13</f>
        <v>0</v>
      </c>
      <c r="E193" s="40">
        <f>BY_Demands_Drivers!$G$37*I13</f>
        <v>0</v>
      </c>
      <c r="F193" s="15" t="s">
        <v>46</v>
      </c>
    </row>
    <row r="194" spans="2:6" x14ac:dyDescent="0.3">
      <c r="B194" s="15" t="s">
        <v>195</v>
      </c>
      <c r="C194">
        <v>2025</v>
      </c>
      <c r="D194" s="40">
        <f>BY_Demands_Drivers!$F$37*I14</f>
        <v>0</v>
      </c>
      <c r="E194" s="40">
        <f>BY_Demands_Drivers!$G$37*I14</f>
        <v>0</v>
      </c>
      <c r="F194" s="15" t="s">
        <v>46</v>
      </c>
    </row>
    <row r="195" spans="2:6" x14ac:dyDescent="0.3">
      <c r="B195" s="15" t="s">
        <v>195</v>
      </c>
      <c r="C195">
        <v>2026</v>
      </c>
      <c r="D195" s="40">
        <f>BY_Demands_Drivers!$F$37*I15</f>
        <v>0</v>
      </c>
      <c r="E195" s="40">
        <f>BY_Demands_Drivers!$G$37*I15</f>
        <v>0</v>
      </c>
      <c r="F195" s="15" t="s">
        <v>46</v>
      </c>
    </row>
    <row r="196" spans="2:6" x14ac:dyDescent="0.3">
      <c r="B196" s="15" t="s">
        <v>195</v>
      </c>
      <c r="C196">
        <v>2027</v>
      </c>
      <c r="D196" s="40">
        <f>BY_Demands_Drivers!$F$37*I16</f>
        <v>0</v>
      </c>
      <c r="E196" s="40">
        <f>BY_Demands_Drivers!$G$37*I16</f>
        <v>0</v>
      </c>
      <c r="F196" s="15" t="s">
        <v>46</v>
      </c>
    </row>
    <row r="197" spans="2:6" x14ac:dyDescent="0.3">
      <c r="B197" s="15" t="s">
        <v>195</v>
      </c>
      <c r="C197">
        <v>2028</v>
      </c>
      <c r="D197" s="40">
        <f>BY_Demands_Drivers!$F$37*I17</f>
        <v>0</v>
      </c>
      <c r="E197" s="40">
        <f>BY_Demands_Drivers!$G$37*I17</f>
        <v>0</v>
      </c>
      <c r="F197" s="15" t="s">
        <v>46</v>
      </c>
    </row>
    <row r="198" spans="2:6" x14ac:dyDescent="0.3">
      <c r="B198" s="15" t="s">
        <v>195</v>
      </c>
      <c r="C198">
        <v>2029</v>
      </c>
      <c r="D198" s="40">
        <f>BY_Demands_Drivers!$F$37*I18</f>
        <v>0</v>
      </c>
      <c r="E198" s="40">
        <f>BY_Demands_Drivers!$G$37*I18</f>
        <v>0</v>
      </c>
      <c r="F198" s="15" t="s">
        <v>46</v>
      </c>
    </row>
    <row r="199" spans="2:6" x14ac:dyDescent="0.3">
      <c r="B199" s="15" t="s">
        <v>195</v>
      </c>
      <c r="C199">
        <v>2030</v>
      </c>
      <c r="D199" s="40">
        <f>BY_Demands_Drivers!$F$37*I19</f>
        <v>0</v>
      </c>
      <c r="E199" s="40">
        <f>BY_Demands_Drivers!$G$37*I19</f>
        <v>0</v>
      </c>
      <c r="F199" s="15" t="s">
        <v>46</v>
      </c>
    </row>
    <row r="200" spans="2:6" x14ac:dyDescent="0.3">
      <c r="B200" s="15" t="s">
        <v>195</v>
      </c>
      <c r="C200">
        <v>2031</v>
      </c>
      <c r="D200" s="40">
        <f>BY_Demands_Drivers!$F$37*I20</f>
        <v>0</v>
      </c>
      <c r="E200" s="40">
        <f>BY_Demands_Drivers!$G$37*I20</f>
        <v>0</v>
      </c>
      <c r="F200" s="15" t="s">
        <v>46</v>
      </c>
    </row>
    <row r="201" spans="2:6" x14ac:dyDescent="0.3">
      <c r="B201" s="15" t="s">
        <v>195</v>
      </c>
      <c r="C201">
        <v>2032</v>
      </c>
      <c r="D201" s="40">
        <f>BY_Demands_Drivers!$F$37*I21</f>
        <v>0</v>
      </c>
      <c r="E201" s="40">
        <f>BY_Demands_Drivers!$G$37*I21</f>
        <v>0</v>
      </c>
      <c r="F201" s="15" t="s">
        <v>46</v>
      </c>
    </row>
    <row r="202" spans="2:6" x14ac:dyDescent="0.3">
      <c r="B202" s="15" t="s">
        <v>195</v>
      </c>
      <c r="C202">
        <v>2033</v>
      </c>
      <c r="D202" s="40">
        <f>BY_Demands_Drivers!$F$37*I22</f>
        <v>0</v>
      </c>
      <c r="E202" s="40">
        <f>BY_Demands_Drivers!$G$37*I22</f>
        <v>0</v>
      </c>
      <c r="F202" s="15" t="s">
        <v>46</v>
      </c>
    </row>
    <row r="203" spans="2:6" x14ac:dyDescent="0.3">
      <c r="B203" s="15" t="s">
        <v>195</v>
      </c>
      <c r="C203">
        <v>2034</v>
      </c>
      <c r="D203" s="40">
        <f>BY_Demands_Drivers!$F$37*I23</f>
        <v>0</v>
      </c>
      <c r="E203" s="40">
        <f>BY_Demands_Drivers!$G$37*I23</f>
        <v>0</v>
      </c>
      <c r="F203" s="15" t="s">
        <v>46</v>
      </c>
    </row>
    <row r="204" spans="2:6" x14ac:dyDescent="0.3">
      <c r="B204" s="15" t="s">
        <v>195</v>
      </c>
      <c r="C204">
        <v>2035</v>
      </c>
      <c r="D204" s="40">
        <f>BY_Demands_Drivers!$F$37*I24</f>
        <v>0</v>
      </c>
      <c r="E204" s="40">
        <f>BY_Demands_Drivers!$G$37*I24</f>
        <v>0</v>
      </c>
      <c r="F204" s="15" t="s">
        <v>46</v>
      </c>
    </row>
    <row r="205" spans="2:6" x14ac:dyDescent="0.3">
      <c r="B205" s="15" t="s">
        <v>195</v>
      </c>
      <c r="C205">
        <v>2036</v>
      </c>
      <c r="D205" s="40">
        <f>BY_Demands_Drivers!$F$37*I25</f>
        <v>0</v>
      </c>
      <c r="E205" s="40">
        <f>BY_Demands_Drivers!$G$37*I25</f>
        <v>0</v>
      </c>
      <c r="F205" s="15" t="s">
        <v>46</v>
      </c>
    </row>
    <row r="206" spans="2:6" x14ac:dyDescent="0.3">
      <c r="B206" s="15" t="s">
        <v>195</v>
      </c>
      <c r="C206">
        <v>2037</v>
      </c>
      <c r="D206" s="40">
        <f>BY_Demands_Drivers!$F$37*I26</f>
        <v>0</v>
      </c>
      <c r="E206" s="40">
        <f>BY_Demands_Drivers!$G$37*I26</f>
        <v>0</v>
      </c>
      <c r="F206" s="15" t="s">
        <v>46</v>
      </c>
    </row>
    <row r="207" spans="2:6" x14ac:dyDescent="0.3">
      <c r="B207" s="15" t="s">
        <v>195</v>
      </c>
      <c r="C207">
        <v>2038</v>
      </c>
      <c r="D207" s="40">
        <f>BY_Demands_Drivers!$F$37*I27</f>
        <v>0</v>
      </c>
      <c r="E207" s="40">
        <f>BY_Demands_Drivers!$G$37*I27</f>
        <v>0</v>
      </c>
      <c r="F207" s="15" t="s">
        <v>46</v>
      </c>
    </row>
    <row r="208" spans="2:6" x14ac:dyDescent="0.3">
      <c r="B208" s="15" t="s">
        <v>195</v>
      </c>
      <c r="C208">
        <v>2039</v>
      </c>
      <c r="D208" s="40">
        <f>BY_Demands_Drivers!$F$37*I28</f>
        <v>0</v>
      </c>
      <c r="E208" s="40">
        <f>BY_Demands_Drivers!$G$37*I28</f>
        <v>0</v>
      </c>
      <c r="F208" s="15" t="s">
        <v>46</v>
      </c>
    </row>
    <row r="209" spans="2:6" x14ac:dyDescent="0.3">
      <c r="B209" s="15" t="s">
        <v>195</v>
      </c>
      <c r="C209">
        <v>2040</v>
      </c>
      <c r="D209" s="40">
        <f>BY_Demands_Drivers!$F$37*I29</f>
        <v>0</v>
      </c>
      <c r="E209" s="40">
        <f>BY_Demands_Drivers!$G$37*I29</f>
        <v>0</v>
      </c>
      <c r="F209" s="15" t="s">
        <v>46</v>
      </c>
    </row>
    <row r="210" spans="2:6" x14ac:dyDescent="0.3">
      <c r="B210" s="15" t="s">
        <v>195</v>
      </c>
      <c r="C210">
        <v>2041</v>
      </c>
      <c r="D210" s="40">
        <f>BY_Demands_Drivers!$F$37*I30</f>
        <v>0</v>
      </c>
      <c r="E210" s="40">
        <f>BY_Demands_Drivers!$G$37*I30</f>
        <v>0</v>
      </c>
      <c r="F210" s="15" t="s">
        <v>46</v>
      </c>
    </row>
    <row r="211" spans="2:6" x14ac:dyDescent="0.3">
      <c r="B211" s="15" t="s">
        <v>195</v>
      </c>
      <c r="C211">
        <v>2042</v>
      </c>
      <c r="D211" s="40">
        <f>BY_Demands_Drivers!$F$37*I31</f>
        <v>0</v>
      </c>
      <c r="E211" s="40">
        <f>BY_Demands_Drivers!$G$37*I31</f>
        <v>0</v>
      </c>
      <c r="F211" s="15" t="s">
        <v>46</v>
      </c>
    </row>
    <row r="212" spans="2:6" x14ac:dyDescent="0.3">
      <c r="B212" s="15" t="s">
        <v>195</v>
      </c>
      <c r="C212">
        <v>2043</v>
      </c>
      <c r="D212" s="40">
        <f>BY_Demands_Drivers!$F$37*I32</f>
        <v>0</v>
      </c>
      <c r="E212" s="40">
        <f>BY_Demands_Drivers!$G$37*I32</f>
        <v>0</v>
      </c>
      <c r="F212" s="15" t="s">
        <v>46</v>
      </c>
    </row>
    <row r="213" spans="2:6" x14ac:dyDescent="0.3">
      <c r="B213" s="15" t="s">
        <v>195</v>
      </c>
      <c r="C213">
        <v>2044</v>
      </c>
      <c r="D213" s="40">
        <f>BY_Demands_Drivers!$F$37*I33</f>
        <v>0</v>
      </c>
      <c r="E213" s="40">
        <f>BY_Demands_Drivers!$G$37*I33</f>
        <v>0</v>
      </c>
      <c r="F213" s="15" t="s">
        <v>46</v>
      </c>
    </row>
    <row r="214" spans="2:6" x14ac:dyDescent="0.3">
      <c r="B214" s="15" t="s">
        <v>195</v>
      </c>
      <c r="C214">
        <v>2045</v>
      </c>
      <c r="D214" s="40">
        <f>BY_Demands_Drivers!$F$37*I34</f>
        <v>0</v>
      </c>
      <c r="E214" s="40">
        <f>BY_Demands_Drivers!$G$37*I34</f>
        <v>0</v>
      </c>
      <c r="F214" s="15" t="s">
        <v>46</v>
      </c>
    </row>
    <row r="215" spans="2:6" x14ac:dyDescent="0.3">
      <c r="B215" s="15" t="s">
        <v>195</v>
      </c>
      <c r="C215">
        <v>2046</v>
      </c>
      <c r="D215" s="40">
        <f>BY_Demands_Drivers!$F$37*I35</f>
        <v>0</v>
      </c>
      <c r="E215" s="40">
        <f>BY_Demands_Drivers!$G$37*I35</f>
        <v>0</v>
      </c>
      <c r="F215" s="15" t="s">
        <v>46</v>
      </c>
    </row>
    <row r="216" spans="2:6" x14ac:dyDescent="0.3">
      <c r="B216" s="15" t="s">
        <v>195</v>
      </c>
      <c r="C216">
        <v>2047</v>
      </c>
      <c r="D216" s="40">
        <f>BY_Demands_Drivers!$F$37*I36</f>
        <v>0</v>
      </c>
      <c r="E216" s="40">
        <f>BY_Demands_Drivers!$G$37*I36</f>
        <v>0</v>
      </c>
      <c r="F216" s="15" t="s">
        <v>46</v>
      </c>
    </row>
    <row r="217" spans="2:6" x14ac:dyDescent="0.3">
      <c r="B217" s="15" t="s">
        <v>195</v>
      </c>
      <c r="C217">
        <v>2048</v>
      </c>
      <c r="D217" s="40">
        <f>BY_Demands_Drivers!$F$37*I37</f>
        <v>0</v>
      </c>
      <c r="E217" s="40">
        <f>BY_Demands_Drivers!$G$37*I37</f>
        <v>0</v>
      </c>
      <c r="F217" s="15" t="s">
        <v>46</v>
      </c>
    </row>
    <row r="218" spans="2:6" x14ac:dyDescent="0.3">
      <c r="B218" s="15" t="s">
        <v>195</v>
      </c>
      <c r="C218">
        <v>2049</v>
      </c>
      <c r="D218" s="40">
        <f>BY_Demands_Drivers!$F$37*I38</f>
        <v>0</v>
      </c>
      <c r="E218" s="40">
        <f>BY_Demands_Drivers!$G$37*I38</f>
        <v>0</v>
      </c>
      <c r="F218" s="15" t="s">
        <v>46</v>
      </c>
    </row>
    <row r="219" spans="2:6" x14ac:dyDescent="0.3">
      <c r="B219" s="15" t="s">
        <v>195</v>
      </c>
      <c r="C219" s="15">
        <v>2050</v>
      </c>
      <c r="D219" s="40">
        <f>BY_Demands_Drivers!$F$37*I39</f>
        <v>0</v>
      </c>
      <c r="E219" s="40">
        <f>BY_Demands_Drivers!$G$37*I39</f>
        <v>0</v>
      </c>
      <c r="F219" s="15" t="s">
        <v>46</v>
      </c>
    </row>
    <row r="220" spans="2:6" x14ac:dyDescent="0.3">
      <c r="B220" s="15" t="s">
        <v>195</v>
      </c>
      <c r="C220">
        <v>2015</v>
      </c>
      <c r="D220" s="40">
        <f>BY_Demands_Drivers!$F$38*I4</f>
        <v>3.2302131172172635E-2</v>
      </c>
      <c r="E220" s="40">
        <f>BY_Demands_Drivers!$G$38*I4</f>
        <v>4.8453196758258946E-2</v>
      </c>
      <c r="F220" s="15" t="s">
        <v>47</v>
      </c>
    </row>
    <row r="221" spans="2:6" x14ac:dyDescent="0.3">
      <c r="B221" s="15" t="s">
        <v>195</v>
      </c>
      <c r="C221">
        <v>2016</v>
      </c>
      <c r="D221" s="40">
        <f>BY_Demands_Drivers!$F$38*I5</f>
        <v>3.3171342638367469E-2</v>
      </c>
      <c r="E221" s="40">
        <f>BY_Demands_Drivers!$G$38*I5</f>
        <v>4.9757013957551201E-2</v>
      </c>
      <c r="F221" s="15" t="s">
        <v>47</v>
      </c>
    </row>
    <row r="222" spans="2:6" x14ac:dyDescent="0.3">
      <c r="B222" s="15" t="s">
        <v>195</v>
      </c>
      <c r="C222">
        <v>2017</v>
      </c>
      <c r="D222" s="40">
        <f>BY_Demands_Drivers!$F$38*I6</f>
        <v>3.4040554104562311E-2</v>
      </c>
      <c r="E222" s="40">
        <f>BY_Demands_Drivers!$G$38*I6</f>
        <v>5.1060831156843463E-2</v>
      </c>
      <c r="F222" s="15" t="s">
        <v>47</v>
      </c>
    </row>
    <row r="223" spans="2:6" x14ac:dyDescent="0.3">
      <c r="B223" s="15" t="s">
        <v>195</v>
      </c>
      <c r="C223">
        <v>2018</v>
      </c>
      <c r="D223" s="40">
        <f>BY_Demands_Drivers!$F$38*I7</f>
        <v>3.4909765570757145E-2</v>
      </c>
      <c r="E223" s="40">
        <f>BY_Demands_Drivers!$G$38*I7</f>
        <v>5.2364648356135711E-2</v>
      </c>
      <c r="F223" s="15" t="s">
        <v>47</v>
      </c>
    </row>
    <row r="224" spans="2:6" x14ac:dyDescent="0.3">
      <c r="B224" s="15" t="s">
        <v>195</v>
      </c>
      <c r="C224">
        <v>2019</v>
      </c>
      <c r="D224" s="40">
        <f>BY_Demands_Drivers!$F$38*I8</f>
        <v>3.5778977036951987E-2</v>
      </c>
      <c r="E224" s="40">
        <f>BY_Demands_Drivers!$G$38*I8</f>
        <v>5.3668465555427966E-2</v>
      </c>
      <c r="F224" s="15" t="s">
        <v>47</v>
      </c>
    </row>
    <row r="225" spans="2:6" x14ac:dyDescent="0.3">
      <c r="B225" s="15" t="s">
        <v>195</v>
      </c>
      <c r="C225">
        <v>2020</v>
      </c>
      <c r="D225" s="40">
        <f>BY_Demands_Drivers!$F$38*I9</f>
        <v>3.6648188503146814E-2</v>
      </c>
      <c r="E225" s="40">
        <f>BY_Demands_Drivers!$G$38*I9</f>
        <v>5.4972282754720214E-2</v>
      </c>
      <c r="F225" s="15" t="s">
        <v>47</v>
      </c>
    </row>
    <row r="226" spans="2:6" x14ac:dyDescent="0.3">
      <c r="B226" s="15" t="s">
        <v>195</v>
      </c>
      <c r="C226">
        <v>2021</v>
      </c>
      <c r="D226" s="40">
        <f>BY_Demands_Drivers!$F$38*I10</f>
        <v>3.7036257433261048E-2</v>
      </c>
      <c r="E226" s="40">
        <f>BY_Demands_Drivers!$G$38*I10</f>
        <v>5.5554386149891562E-2</v>
      </c>
      <c r="F226" s="15" t="s">
        <v>47</v>
      </c>
    </row>
    <row r="227" spans="2:6" x14ac:dyDescent="0.3">
      <c r="B227" s="15" t="s">
        <v>195</v>
      </c>
      <c r="C227">
        <v>2022</v>
      </c>
      <c r="D227" s="40">
        <f>BY_Demands_Drivers!$F$38*I11</f>
        <v>3.7424326363375275E-2</v>
      </c>
      <c r="E227" s="40">
        <f>BY_Demands_Drivers!$G$38*I11</f>
        <v>5.6136489545062909E-2</v>
      </c>
      <c r="F227" s="15" t="s">
        <v>47</v>
      </c>
    </row>
    <row r="228" spans="2:6" x14ac:dyDescent="0.3">
      <c r="B228" s="15" t="s">
        <v>195</v>
      </c>
      <c r="C228">
        <v>2023</v>
      </c>
      <c r="D228" s="40">
        <f>BY_Demands_Drivers!$F$38*I12</f>
        <v>3.7812395293489509E-2</v>
      </c>
      <c r="E228" s="40">
        <f>BY_Demands_Drivers!$G$38*I12</f>
        <v>5.6718592940234257E-2</v>
      </c>
      <c r="F228" s="15" t="s">
        <v>47</v>
      </c>
    </row>
    <row r="229" spans="2:6" x14ac:dyDescent="0.3">
      <c r="B229" s="15" t="s">
        <v>195</v>
      </c>
      <c r="C229">
        <v>2024</v>
      </c>
      <c r="D229" s="40">
        <f>BY_Demands_Drivers!$F$38*I13</f>
        <v>3.8200464223603736E-2</v>
      </c>
      <c r="E229" s="40">
        <f>BY_Demands_Drivers!$G$38*I13</f>
        <v>5.7300696335405604E-2</v>
      </c>
      <c r="F229" s="15" t="s">
        <v>47</v>
      </c>
    </row>
    <row r="230" spans="2:6" x14ac:dyDescent="0.3">
      <c r="B230" s="15" t="s">
        <v>195</v>
      </c>
      <c r="C230">
        <v>2025</v>
      </c>
      <c r="D230" s="40">
        <f>BY_Demands_Drivers!$F$38*I14</f>
        <v>3.858853315371797E-2</v>
      </c>
      <c r="E230" s="40">
        <f>BY_Demands_Drivers!$G$38*I14</f>
        <v>5.7882799730576945E-2</v>
      </c>
      <c r="F230" s="15" t="s">
        <v>47</v>
      </c>
    </row>
    <row r="231" spans="2:6" x14ac:dyDescent="0.3">
      <c r="B231" s="15" t="s">
        <v>195</v>
      </c>
      <c r="C231">
        <v>2026</v>
      </c>
      <c r="D231" s="40">
        <f>BY_Demands_Drivers!$F$38*I15</f>
        <v>3.8883009538409258E-2</v>
      </c>
      <c r="E231" s="40">
        <f>BY_Demands_Drivers!$G$38*I15</f>
        <v>5.832451430761388E-2</v>
      </c>
      <c r="F231" s="15" t="s">
        <v>47</v>
      </c>
    </row>
    <row r="232" spans="2:6" x14ac:dyDescent="0.3">
      <c r="B232" s="15" t="s">
        <v>195</v>
      </c>
      <c r="C232">
        <v>2027</v>
      </c>
      <c r="D232" s="40">
        <f>BY_Demands_Drivers!$F$38*I16</f>
        <v>3.9177485923100545E-2</v>
      </c>
      <c r="E232" s="40">
        <f>BY_Demands_Drivers!$G$38*I16</f>
        <v>5.8766228884650808E-2</v>
      </c>
      <c r="F232" s="15" t="s">
        <v>47</v>
      </c>
    </row>
    <row r="233" spans="2:6" x14ac:dyDescent="0.3">
      <c r="B233" s="15" t="s">
        <v>195</v>
      </c>
      <c r="C233">
        <v>2028</v>
      </c>
      <c r="D233" s="40">
        <f>BY_Demands_Drivers!$F$38*I17</f>
        <v>3.9471962307791833E-2</v>
      </c>
      <c r="E233" s="40">
        <f>BY_Demands_Drivers!$G$38*I17</f>
        <v>5.9207943461687743E-2</v>
      </c>
      <c r="F233" s="15" t="s">
        <v>47</v>
      </c>
    </row>
    <row r="234" spans="2:6" x14ac:dyDescent="0.3">
      <c r="B234" s="15" t="s">
        <v>195</v>
      </c>
      <c r="C234">
        <v>2029</v>
      </c>
      <c r="D234" s="40">
        <f>BY_Demands_Drivers!$F$38*I18</f>
        <v>3.9766438692483121E-2</v>
      </c>
      <c r="E234" s="40">
        <f>BY_Demands_Drivers!$G$38*I18</f>
        <v>5.9649658038724671E-2</v>
      </c>
      <c r="F234" s="15" t="s">
        <v>47</v>
      </c>
    </row>
    <row r="235" spans="2:6" x14ac:dyDescent="0.3">
      <c r="B235" s="15" t="s">
        <v>195</v>
      </c>
      <c r="C235">
        <v>2030</v>
      </c>
      <c r="D235" s="40">
        <f>BY_Demands_Drivers!$F$38*I19</f>
        <v>4.0060915077174401E-2</v>
      </c>
      <c r="E235" s="40">
        <f>BY_Demands_Drivers!$G$38*I19</f>
        <v>6.0091372615761592E-2</v>
      </c>
      <c r="F235" s="15" t="s">
        <v>47</v>
      </c>
    </row>
    <row r="236" spans="2:6" x14ac:dyDescent="0.3">
      <c r="B236" s="15" t="s">
        <v>195</v>
      </c>
      <c r="C236">
        <v>2031</v>
      </c>
      <c r="D236" s="40">
        <f>BY_Demands_Drivers!$F$38*I20</f>
        <v>4.0255921389501563E-2</v>
      </c>
      <c r="E236" s="40">
        <f>BY_Demands_Drivers!$G$38*I20</f>
        <v>6.0383882084252334E-2</v>
      </c>
      <c r="F236" s="15" t="s">
        <v>47</v>
      </c>
    </row>
    <row r="237" spans="2:6" x14ac:dyDescent="0.3">
      <c r="B237" s="15" t="s">
        <v>195</v>
      </c>
      <c r="C237">
        <v>2032</v>
      </c>
      <c r="D237" s="40">
        <f>BY_Demands_Drivers!$F$38*I21</f>
        <v>4.0450927701828732E-2</v>
      </c>
      <c r="E237" s="40">
        <f>BY_Demands_Drivers!$G$38*I21</f>
        <v>6.0676391552743091E-2</v>
      </c>
      <c r="F237" s="15" t="s">
        <v>47</v>
      </c>
    </row>
    <row r="238" spans="2:6" x14ac:dyDescent="0.3">
      <c r="B238" s="15" t="s">
        <v>195</v>
      </c>
      <c r="C238">
        <v>2033</v>
      </c>
      <c r="D238" s="40">
        <f>BY_Demands_Drivers!$F$38*I22</f>
        <v>4.06459340141559E-2</v>
      </c>
      <c r="E238" s="40">
        <f>BY_Demands_Drivers!$G$38*I22</f>
        <v>6.096890102123384E-2</v>
      </c>
      <c r="F238" s="15" t="s">
        <v>47</v>
      </c>
    </row>
    <row r="239" spans="2:6" x14ac:dyDescent="0.3">
      <c r="B239" s="15" t="s">
        <v>195</v>
      </c>
      <c r="C239">
        <v>2034</v>
      </c>
      <c r="D239" s="40">
        <f>BY_Demands_Drivers!$F$38*I23</f>
        <v>4.0840940326483062E-2</v>
      </c>
      <c r="E239" s="40">
        <f>BY_Demands_Drivers!$G$38*I23</f>
        <v>6.1261410489724583E-2</v>
      </c>
      <c r="F239" s="15" t="s">
        <v>47</v>
      </c>
    </row>
    <row r="240" spans="2:6" x14ac:dyDescent="0.3">
      <c r="B240" s="15" t="s">
        <v>195</v>
      </c>
      <c r="C240">
        <v>2035</v>
      </c>
      <c r="D240" s="40">
        <f>BY_Demands_Drivers!$F$38*I24</f>
        <v>4.1035946638810224E-2</v>
      </c>
      <c r="E240" s="40">
        <f>BY_Demands_Drivers!$G$38*I24</f>
        <v>6.1553919958215325E-2</v>
      </c>
      <c r="F240" s="15" t="s">
        <v>47</v>
      </c>
    </row>
    <row r="241" spans="2:6" x14ac:dyDescent="0.3">
      <c r="B241" s="15" t="s">
        <v>195</v>
      </c>
      <c r="C241">
        <v>2036</v>
      </c>
      <c r="D241" s="40">
        <f>BY_Demands_Drivers!$F$38*I25</f>
        <v>4.1316725916268733E-2</v>
      </c>
      <c r="E241" s="40">
        <f>BY_Demands_Drivers!$G$38*I25</f>
        <v>6.1975088874403089E-2</v>
      </c>
      <c r="F241" s="15" t="s">
        <v>47</v>
      </c>
    </row>
    <row r="242" spans="2:6" x14ac:dyDescent="0.3">
      <c r="B242" s="15" t="s">
        <v>195</v>
      </c>
      <c r="C242">
        <v>2037</v>
      </c>
      <c r="D242" s="40">
        <f>BY_Demands_Drivers!$F$38*I26</f>
        <v>4.1597505193727229E-2</v>
      </c>
      <c r="E242" s="40">
        <f>BY_Demands_Drivers!$G$38*I26</f>
        <v>6.2396257790590839E-2</v>
      </c>
      <c r="F242" s="15" t="s">
        <v>47</v>
      </c>
    </row>
    <row r="243" spans="2:6" x14ac:dyDescent="0.3">
      <c r="B243" s="15" t="s">
        <v>195</v>
      </c>
      <c r="C243">
        <v>2038</v>
      </c>
      <c r="D243" s="40">
        <f>BY_Demands_Drivers!$F$38*I27</f>
        <v>4.1878284471185738E-2</v>
      </c>
      <c r="E243" s="40">
        <f>BY_Demands_Drivers!$G$38*I27</f>
        <v>6.2817426706778604E-2</v>
      </c>
      <c r="F243" s="15" t="s">
        <v>47</v>
      </c>
    </row>
    <row r="244" spans="2:6" x14ac:dyDescent="0.3">
      <c r="B244" s="15" t="s">
        <v>195</v>
      </c>
      <c r="C244">
        <v>2039</v>
      </c>
      <c r="D244" s="40">
        <f>BY_Demands_Drivers!$F$38*I28</f>
        <v>4.215906374864424E-2</v>
      </c>
      <c r="E244" s="40">
        <f>BY_Demands_Drivers!$G$38*I28</f>
        <v>6.3238595622966354E-2</v>
      </c>
      <c r="F244" s="15" t="s">
        <v>47</v>
      </c>
    </row>
    <row r="245" spans="2:6" x14ac:dyDescent="0.3">
      <c r="B245" s="15" t="s">
        <v>195</v>
      </c>
      <c r="C245">
        <v>2040</v>
      </c>
      <c r="D245" s="40">
        <f>BY_Demands_Drivers!$F$38*I29</f>
        <v>4.2439843026102736E-2</v>
      </c>
      <c r="E245" s="40">
        <f>BY_Demands_Drivers!$G$38*I29</f>
        <v>6.365976453915409E-2</v>
      </c>
      <c r="F245" s="15" t="s">
        <v>47</v>
      </c>
    </row>
    <row r="246" spans="2:6" x14ac:dyDescent="0.3">
      <c r="B246" s="15" t="s">
        <v>195</v>
      </c>
      <c r="C246">
        <v>2041</v>
      </c>
      <c r="D246" s="40">
        <f>BY_Demands_Drivers!$F$38*I30</f>
        <v>4.2649791892152678E-2</v>
      </c>
      <c r="E246" s="40">
        <f>BY_Demands_Drivers!$G$38*I30</f>
        <v>6.3974687838229002E-2</v>
      </c>
      <c r="F246" s="15" t="s">
        <v>47</v>
      </c>
    </row>
    <row r="247" spans="2:6" x14ac:dyDescent="0.3">
      <c r="B247" s="15" t="s">
        <v>195</v>
      </c>
      <c r="C247">
        <v>2042</v>
      </c>
      <c r="D247" s="40">
        <f>BY_Demands_Drivers!$F$38*I31</f>
        <v>4.2859740758202619E-2</v>
      </c>
      <c r="E247" s="40">
        <f>BY_Demands_Drivers!$G$38*I31</f>
        <v>6.4289611137303929E-2</v>
      </c>
      <c r="F247" s="15" t="s">
        <v>47</v>
      </c>
    </row>
    <row r="248" spans="2:6" x14ac:dyDescent="0.3">
      <c r="B248" s="15" t="s">
        <v>195</v>
      </c>
      <c r="C248">
        <v>2043</v>
      </c>
      <c r="D248" s="40">
        <f>BY_Demands_Drivers!$F$38*I32</f>
        <v>4.3069689624252568E-2</v>
      </c>
      <c r="E248" s="40">
        <f>BY_Demands_Drivers!$G$38*I32</f>
        <v>6.4604534436378841E-2</v>
      </c>
      <c r="F248" s="15" t="s">
        <v>47</v>
      </c>
    </row>
    <row r="249" spans="2:6" x14ac:dyDescent="0.3">
      <c r="B249" s="15" t="s">
        <v>195</v>
      </c>
      <c r="C249">
        <v>2044</v>
      </c>
      <c r="D249" s="40">
        <f>BY_Demands_Drivers!$F$38*I33</f>
        <v>4.3279638490302509E-2</v>
      </c>
      <c r="E249" s="40">
        <f>BY_Demands_Drivers!$G$38*I33</f>
        <v>6.4919457735453753E-2</v>
      </c>
      <c r="F249" s="15" t="s">
        <v>47</v>
      </c>
    </row>
    <row r="250" spans="2:6" x14ac:dyDescent="0.3">
      <c r="B250" s="15" t="s">
        <v>195</v>
      </c>
      <c r="C250">
        <v>2045</v>
      </c>
      <c r="D250" s="40">
        <f>BY_Demands_Drivers!$F$38*I34</f>
        <v>4.348958735635243E-2</v>
      </c>
      <c r="E250" s="40">
        <f>BY_Demands_Drivers!$G$38*I34</f>
        <v>6.5234381034528638E-2</v>
      </c>
      <c r="F250" s="15" t="s">
        <v>47</v>
      </c>
    </row>
    <row r="251" spans="2:6" x14ac:dyDescent="0.3">
      <c r="B251" s="15" t="s">
        <v>195</v>
      </c>
      <c r="C251">
        <v>2046</v>
      </c>
      <c r="D251" s="40">
        <f>BY_Demands_Drivers!$F$38*I35</f>
        <v>4.3689682689383502E-2</v>
      </c>
      <c r="E251" s="40">
        <f>BY_Demands_Drivers!$G$38*I35</f>
        <v>6.5534524034075253E-2</v>
      </c>
      <c r="F251" s="15" t="s">
        <v>47</v>
      </c>
    </row>
    <row r="252" spans="2:6" x14ac:dyDescent="0.3">
      <c r="B252" s="15" t="s">
        <v>195</v>
      </c>
      <c r="C252">
        <v>2047</v>
      </c>
      <c r="D252" s="40">
        <f>BY_Demands_Drivers!$F$38*I36</f>
        <v>4.3889778022414574E-2</v>
      </c>
      <c r="E252" s="40">
        <f>BY_Demands_Drivers!$G$38*I36</f>
        <v>6.5834667033621855E-2</v>
      </c>
      <c r="F252" s="15" t="s">
        <v>47</v>
      </c>
    </row>
    <row r="253" spans="2:6" x14ac:dyDescent="0.3">
      <c r="B253" s="15" t="s">
        <v>195</v>
      </c>
      <c r="C253">
        <v>2048</v>
      </c>
      <c r="D253" s="40">
        <f>BY_Demands_Drivers!$F$38*I37</f>
        <v>4.408987335544564E-2</v>
      </c>
      <c r="E253" s="40">
        <f>BY_Demands_Drivers!$G$38*I37</f>
        <v>6.6134810033168456E-2</v>
      </c>
      <c r="F253" s="15" t="s">
        <v>47</v>
      </c>
    </row>
    <row r="254" spans="2:6" x14ac:dyDescent="0.3">
      <c r="B254" s="15" t="s">
        <v>195</v>
      </c>
      <c r="C254">
        <v>2049</v>
      </c>
      <c r="D254" s="40">
        <f>BY_Demands_Drivers!$F$38*I38</f>
        <v>4.4289968688476705E-2</v>
      </c>
      <c r="E254" s="40">
        <f>BY_Demands_Drivers!$G$38*I38</f>
        <v>6.6434953032715058E-2</v>
      </c>
      <c r="F254" s="15" t="s">
        <v>47</v>
      </c>
    </row>
    <row r="255" spans="2:6" x14ac:dyDescent="0.3">
      <c r="B255" s="15" t="s">
        <v>195</v>
      </c>
      <c r="C255" s="15">
        <v>2050</v>
      </c>
      <c r="D255" s="40">
        <f>BY_Demands_Drivers!$F$38*I39</f>
        <v>4.4490064021507764E-2</v>
      </c>
      <c r="E255" s="40">
        <f>BY_Demands_Drivers!$G$38*I39</f>
        <v>6.6735096032261632E-2</v>
      </c>
      <c r="F255" s="15" t="s">
        <v>47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sheetPr>
  <dimension ref="B2:AX255"/>
  <sheetViews>
    <sheetView topLeftCell="A239" zoomScaleNormal="100" workbookViewId="0">
      <selection activeCell="I4" sqref="I4"/>
    </sheetView>
  </sheetViews>
  <sheetFormatPr defaultRowHeight="14.4" x14ac:dyDescent="0.3"/>
  <cols>
    <col min="1" max="1" width="4.44140625" customWidth="1"/>
    <col min="2" max="2" width="10.88671875" bestFit="1" customWidth="1"/>
    <col min="3" max="3" width="4.77734375" bestFit="1" customWidth="1"/>
    <col min="4" max="4" width="4.5546875" bestFit="1" customWidth="1"/>
    <col min="5" max="5" width="5.109375" bestFit="1" customWidth="1"/>
    <col min="6" max="6" width="8.21875" bestFit="1" customWidth="1"/>
  </cols>
  <sheetData>
    <row r="2" spans="2:50" x14ac:dyDescent="0.3">
      <c r="B2" s="1" t="s">
        <v>91</v>
      </c>
    </row>
    <row r="3" spans="2:50" ht="15" thickBot="1" x14ac:dyDescent="0.35">
      <c r="B3" s="2" t="s">
        <v>2</v>
      </c>
      <c r="C3" s="2" t="s">
        <v>0</v>
      </c>
      <c r="D3" s="3" t="s">
        <v>10</v>
      </c>
      <c r="E3" s="3" t="s">
        <v>11</v>
      </c>
      <c r="F3" s="14" t="s">
        <v>1</v>
      </c>
      <c r="I3" s="10" t="s">
        <v>90</v>
      </c>
    </row>
    <row r="4" spans="2:50" ht="15.75" customHeight="1" x14ac:dyDescent="0.3">
      <c r="B4" t="s">
        <v>195</v>
      </c>
      <c r="C4">
        <v>2015</v>
      </c>
      <c r="D4" s="17">
        <f>BY_Demands_Drivers!$F$39*I4</f>
        <v>2.365999792330991</v>
      </c>
      <c r="E4" s="17">
        <f>BY_Demands_Drivers!$G$39*I4</f>
        <v>3.5489996884964818</v>
      </c>
      <c r="F4" t="s">
        <v>48</v>
      </c>
      <c r="H4" s="10">
        <f>BY_Demands_Drivers!K44</f>
        <v>2015</v>
      </c>
      <c r="I4" s="103">
        <f>BY_Demands_Drivers!Q44</f>
        <v>0.96869368498051289</v>
      </c>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row>
    <row r="5" spans="2:50" ht="15.75" customHeight="1" x14ac:dyDescent="0.3">
      <c r="B5" t="s">
        <v>195</v>
      </c>
      <c r="C5">
        <v>2016</v>
      </c>
      <c r="D5" s="17">
        <f>BY_Demands_Drivers!$F$39*I5</f>
        <v>2.4296659986734497</v>
      </c>
      <c r="E5" s="17">
        <f>BY_Demands_Drivers!$G$39*I5</f>
        <v>3.6444989980101692</v>
      </c>
      <c r="F5" t="s">
        <v>48</v>
      </c>
      <c r="H5" s="10">
        <f>BY_Demands_Drivers!K45</f>
        <v>2016</v>
      </c>
      <c r="I5" s="103">
        <f>BY_Demands_Drivers!Q45</f>
        <v>0.99476006597957678</v>
      </c>
    </row>
    <row r="6" spans="2:50" ht="15.75" customHeight="1" x14ac:dyDescent="0.3">
      <c r="B6" t="s">
        <v>195</v>
      </c>
      <c r="C6">
        <v>2017</v>
      </c>
      <c r="D6" s="17">
        <f>BY_Demands_Drivers!$F$39*I6</f>
        <v>2.4933322050159079</v>
      </c>
      <c r="E6" s="17">
        <f>BY_Demands_Drivers!$G$39*I6</f>
        <v>3.739998307523857</v>
      </c>
      <c r="F6" t="s">
        <v>48</v>
      </c>
      <c r="H6" s="10">
        <f>BY_Demands_Drivers!K46</f>
        <v>2017</v>
      </c>
      <c r="I6" s="103">
        <f>BY_Demands_Drivers!Q46</f>
        <v>1.0208264469786408</v>
      </c>
    </row>
    <row r="7" spans="2:50" ht="15.75" customHeight="1" x14ac:dyDescent="0.3">
      <c r="B7" t="s">
        <v>195</v>
      </c>
      <c r="C7">
        <v>2018</v>
      </c>
      <c r="D7" s="17">
        <f>BY_Demands_Drivers!$F$39*I7</f>
        <v>2.5569984113583661</v>
      </c>
      <c r="E7" s="17">
        <f>BY_Demands_Drivers!$G$39*I7</f>
        <v>3.8354976170375443</v>
      </c>
      <c r="F7" t="s">
        <v>48</v>
      </c>
      <c r="H7" s="10">
        <f>BY_Demands_Drivers!K47</f>
        <v>2018</v>
      </c>
      <c r="I7" s="103">
        <f>BY_Demands_Drivers!Q47</f>
        <v>1.0468928279777046</v>
      </c>
    </row>
    <row r="8" spans="2:50" ht="15.75" customHeight="1" x14ac:dyDescent="0.3">
      <c r="B8" t="s">
        <v>195</v>
      </c>
      <c r="C8">
        <v>2019</v>
      </c>
      <c r="D8" s="17">
        <f>BY_Demands_Drivers!$F$39*I8</f>
        <v>2.6206646177008248</v>
      </c>
      <c r="E8" s="17">
        <f>BY_Demands_Drivers!$G$39*I8</f>
        <v>3.9309969265512317</v>
      </c>
      <c r="F8" t="s">
        <v>48</v>
      </c>
      <c r="H8" s="10">
        <f>BY_Demands_Drivers!K48</f>
        <v>2019</v>
      </c>
      <c r="I8" s="103">
        <f>BY_Demands_Drivers!Q48</f>
        <v>1.0729592089767686</v>
      </c>
    </row>
    <row r="9" spans="2:50" ht="15.75" customHeight="1" x14ac:dyDescent="0.3">
      <c r="B9" t="s">
        <v>195</v>
      </c>
      <c r="C9">
        <v>2020</v>
      </c>
      <c r="D9" s="17">
        <f>BY_Demands_Drivers!$F$39*I9</f>
        <v>2.6843308240432826</v>
      </c>
      <c r="E9" s="17">
        <f>BY_Demands_Drivers!$G$39*I9</f>
        <v>4.0264962360649186</v>
      </c>
      <c r="F9" t="s">
        <v>48</v>
      </c>
      <c r="H9" s="10">
        <f>BY_Demands_Drivers!K49</f>
        <v>2020</v>
      </c>
      <c r="I9" s="103">
        <f>BY_Demands_Drivers!Q49</f>
        <v>1.0990255899758323</v>
      </c>
    </row>
    <row r="10" spans="2:50" ht="15.75" customHeight="1" x14ac:dyDescent="0.3">
      <c r="B10" t="s">
        <v>195</v>
      </c>
      <c r="C10">
        <v>2021</v>
      </c>
      <c r="D10" s="17">
        <f>BY_Demands_Drivers!$F$39*I10</f>
        <v>2.7127552955794321</v>
      </c>
      <c r="E10" s="17">
        <f>BY_Demands_Drivers!$G$39*I10</f>
        <v>4.0691329433691426</v>
      </c>
      <c r="F10" t="s">
        <v>48</v>
      </c>
      <c r="H10" s="10">
        <f>BY_Demands_Drivers!K50</f>
        <v>2021</v>
      </c>
      <c r="I10" s="103">
        <f>BY_Demands_Drivers!Q50</f>
        <v>1.1106632097952529</v>
      </c>
    </row>
    <row r="11" spans="2:50" ht="15.75" customHeight="1" x14ac:dyDescent="0.3">
      <c r="B11" t="s">
        <v>195</v>
      </c>
      <c r="C11">
        <v>2022</v>
      </c>
      <c r="D11" s="17">
        <f>BY_Demands_Drivers!$F$39*I11</f>
        <v>2.7411797671155811</v>
      </c>
      <c r="E11" s="17">
        <f>BY_Demands_Drivers!$G$39*I11</f>
        <v>4.1117696506733665</v>
      </c>
      <c r="F11" t="s">
        <v>48</v>
      </c>
      <c r="H11" s="10">
        <f>BY_Demands_Drivers!K51</f>
        <v>2022</v>
      </c>
      <c r="I11" s="103">
        <f>BY_Demands_Drivers!Q51</f>
        <v>1.1223008296146735</v>
      </c>
    </row>
    <row r="12" spans="2:50" ht="15.75" customHeight="1" x14ac:dyDescent="0.3">
      <c r="B12" t="s">
        <v>195</v>
      </c>
      <c r="C12">
        <v>2023</v>
      </c>
      <c r="D12" s="17">
        <f>BY_Demands_Drivers!$F$39*I12</f>
        <v>2.7696042386517306</v>
      </c>
      <c r="E12" s="17">
        <f>BY_Demands_Drivers!$G$39*I12</f>
        <v>4.1544063579775905</v>
      </c>
      <c r="F12" t="s">
        <v>48</v>
      </c>
      <c r="H12" s="10">
        <f>BY_Demands_Drivers!K52</f>
        <v>2023</v>
      </c>
      <c r="I12" s="103">
        <f>BY_Demands_Drivers!Q52</f>
        <v>1.1339384494340941</v>
      </c>
    </row>
    <row r="13" spans="2:50" ht="15.75" customHeight="1" x14ac:dyDescent="0.3">
      <c r="B13" t="s">
        <v>195</v>
      </c>
      <c r="C13">
        <v>2024</v>
      </c>
      <c r="D13" s="17">
        <f>BY_Demands_Drivers!$F$39*I13</f>
        <v>2.7980287101878796</v>
      </c>
      <c r="E13" s="17">
        <f>BY_Demands_Drivers!$G$39*I13</f>
        <v>4.1970430652818136</v>
      </c>
      <c r="F13" t="s">
        <v>48</v>
      </c>
      <c r="H13" s="10">
        <f>BY_Demands_Drivers!K53</f>
        <v>2024</v>
      </c>
      <c r="I13" s="103">
        <f>BY_Demands_Drivers!Q53</f>
        <v>1.1455760692535146</v>
      </c>
    </row>
    <row r="14" spans="2:50" ht="15.75" customHeight="1" x14ac:dyDescent="0.3">
      <c r="B14" t="s">
        <v>195</v>
      </c>
      <c r="C14">
        <v>2025</v>
      </c>
      <c r="D14" s="17">
        <f>BY_Demands_Drivers!$F$39*I14</f>
        <v>2.826453181724029</v>
      </c>
      <c r="E14" s="17">
        <f>BY_Demands_Drivers!$G$39*I14</f>
        <v>4.2396797725860376</v>
      </c>
      <c r="F14" t="s">
        <v>48</v>
      </c>
      <c r="H14" s="10">
        <f>BY_Demands_Drivers!K54</f>
        <v>2025</v>
      </c>
      <c r="I14" s="103">
        <f>BY_Demands_Drivers!Q54</f>
        <v>1.1572136890729352</v>
      </c>
    </row>
    <row r="15" spans="2:50" ht="15.75" customHeight="1" x14ac:dyDescent="0.3">
      <c r="B15" t="s">
        <v>195</v>
      </c>
      <c r="C15">
        <v>2026</v>
      </c>
      <c r="D15" s="17">
        <f>BY_Demands_Drivers!$F$39*I15</f>
        <v>2.8480223797844402</v>
      </c>
      <c r="E15" s="17">
        <f>BY_Demands_Drivers!$G$39*I15</f>
        <v>4.2720335696766538</v>
      </c>
      <c r="F15" t="s">
        <v>48</v>
      </c>
      <c r="H15" s="10">
        <f>BY_Demands_Drivers!K55</f>
        <v>2026</v>
      </c>
      <c r="I15" s="103">
        <f>BY_Demands_Drivers!Q55</f>
        <v>1.1660446052965707</v>
      </c>
    </row>
    <row r="16" spans="2:50" ht="15.75" customHeight="1" x14ac:dyDescent="0.3">
      <c r="B16" t="s">
        <v>195</v>
      </c>
      <c r="C16">
        <v>2027</v>
      </c>
      <c r="D16" s="17">
        <f>BY_Demands_Drivers!$F$39*I16</f>
        <v>2.8695915778448509</v>
      </c>
      <c r="E16" s="17">
        <f>BY_Demands_Drivers!$G$39*I16</f>
        <v>4.304387366767271</v>
      </c>
      <c r="F16" t="s">
        <v>48</v>
      </c>
      <c r="H16" s="10">
        <f>BY_Demands_Drivers!K56</f>
        <v>2027</v>
      </c>
      <c r="I16" s="103">
        <f>BY_Demands_Drivers!Q56</f>
        <v>1.1748755215202062</v>
      </c>
    </row>
    <row r="17" spans="2:9" ht="15.75" customHeight="1" x14ac:dyDescent="0.3">
      <c r="B17" t="s">
        <v>195</v>
      </c>
      <c r="C17">
        <v>2028</v>
      </c>
      <c r="D17" s="17">
        <f>BY_Demands_Drivers!$F$39*I17</f>
        <v>2.891160775905262</v>
      </c>
      <c r="E17" s="17">
        <f>BY_Demands_Drivers!$G$39*I17</f>
        <v>4.3367411638578872</v>
      </c>
      <c r="F17" t="s">
        <v>48</v>
      </c>
      <c r="H17" s="10">
        <f>BY_Demands_Drivers!K57</f>
        <v>2028</v>
      </c>
      <c r="I17" s="103">
        <f>BY_Demands_Drivers!Q57</f>
        <v>1.1837064377438418</v>
      </c>
    </row>
    <row r="18" spans="2:9" ht="15.75" customHeight="1" x14ac:dyDescent="0.3">
      <c r="B18" t="s">
        <v>195</v>
      </c>
      <c r="C18">
        <v>2029</v>
      </c>
      <c r="D18" s="17">
        <f>BY_Demands_Drivers!$F$39*I18</f>
        <v>2.9127299739656727</v>
      </c>
      <c r="E18" s="17">
        <f>BY_Demands_Drivers!$G$39*I18</f>
        <v>4.3690949609485035</v>
      </c>
      <c r="F18" t="s">
        <v>48</v>
      </c>
      <c r="H18" s="10">
        <f>BY_Demands_Drivers!K58</f>
        <v>2029</v>
      </c>
      <c r="I18" s="103">
        <f>BY_Demands_Drivers!Q58</f>
        <v>1.1925373539674773</v>
      </c>
    </row>
    <row r="19" spans="2:9" ht="15.75" customHeight="1" x14ac:dyDescent="0.3">
      <c r="B19" t="s">
        <v>195</v>
      </c>
      <c r="C19">
        <v>2030</v>
      </c>
      <c r="D19" s="17">
        <f>BY_Demands_Drivers!$F$39*I19</f>
        <v>2.9342991720260834</v>
      </c>
      <c r="E19" s="17">
        <f>BY_Demands_Drivers!$G$39*I19</f>
        <v>4.4014487580391188</v>
      </c>
      <c r="F19" t="s">
        <v>48</v>
      </c>
      <c r="H19" s="10">
        <f>BY_Demands_Drivers!K59</f>
        <v>2030</v>
      </c>
      <c r="I19" s="103">
        <f>BY_Demands_Drivers!Q59</f>
        <v>1.2013682701911126</v>
      </c>
    </row>
    <row r="20" spans="2:9" ht="15.75" customHeight="1" x14ac:dyDescent="0.3">
      <c r="B20" t="s">
        <v>195</v>
      </c>
      <c r="C20">
        <v>2031</v>
      </c>
      <c r="D20" s="17">
        <f>BY_Demands_Drivers!$F$39*I20</f>
        <v>2.9485825916558932</v>
      </c>
      <c r="E20" s="17">
        <f>BY_Demands_Drivers!$G$39*I20</f>
        <v>4.422873887483834</v>
      </c>
      <c r="F20" t="s">
        <v>48</v>
      </c>
      <c r="H20" s="10">
        <f>BY_Demands_Drivers!K60</f>
        <v>2031</v>
      </c>
      <c r="I20" s="103">
        <f>BY_Demands_Drivers!Q60</f>
        <v>1.2072162243795159</v>
      </c>
    </row>
    <row r="21" spans="2:9" ht="15.75" customHeight="1" x14ac:dyDescent="0.3">
      <c r="B21" t="s">
        <v>195</v>
      </c>
      <c r="C21">
        <v>2032</v>
      </c>
      <c r="D21" s="17">
        <f>BY_Demands_Drivers!$F$39*I21</f>
        <v>2.9628660112857035</v>
      </c>
      <c r="E21" s="17">
        <f>BY_Demands_Drivers!$G$39*I21</f>
        <v>4.4442990169285492</v>
      </c>
      <c r="F21" t="s">
        <v>48</v>
      </c>
      <c r="H21" s="10">
        <f>BY_Demands_Drivers!K61</f>
        <v>2032</v>
      </c>
      <c r="I21" s="103">
        <f>BY_Demands_Drivers!Q61</f>
        <v>1.2130641785679195</v>
      </c>
    </row>
    <row r="22" spans="2:9" ht="15.75" customHeight="1" x14ac:dyDescent="0.3">
      <c r="B22" t="s">
        <v>195</v>
      </c>
      <c r="C22">
        <v>2033</v>
      </c>
      <c r="D22" s="17">
        <f>BY_Demands_Drivers!$F$39*I22</f>
        <v>2.9771494309155133</v>
      </c>
      <c r="E22" s="17">
        <f>BY_Demands_Drivers!$G$39*I22</f>
        <v>4.4657241463732635</v>
      </c>
      <c r="F22" t="s">
        <v>48</v>
      </c>
      <c r="H22" s="10">
        <f>BY_Demands_Drivers!K62</f>
        <v>2033</v>
      </c>
      <c r="I22" s="103">
        <f>BY_Demands_Drivers!Q62</f>
        <v>1.2189121327563228</v>
      </c>
    </row>
    <row r="23" spans="2:9" ht="15.75" customHeight="1" x14ac:dyDescent="0.3">
      <c r="B23" t="s">
        <v>195</v>
      </c>
      <c r="C23">
        <v>2034</v>
      </c>
      <c r="D23" s="17">
        <f>BY_Demands_Drivers!$F$39*I23</f>
        <v>2.9914328505453232</v>
      </c>
      <c r="E23" s="17">
        <f>BY_Demands_Drivers!$G$39*I23</f>
        <v>4.4871492758179787</v>
      </c>
      <c r="F23" t="s">
        <v>48</v>
      </c>
      <c r="H23" s="10">
        <f>BY_Demands_Drivers!K63</f>
        <v>2034</v>
      </c>
      <c r="I23" s="103">
        <f>BY_Demands_Drivers!Q63</f>
        <v>1.2247600869447262</v>
      </c>
    </row>
    <row r="24" spans="2:9" ht="15.75" customHeight="1" x14ac:dyDescent="0.3">
      <c r="B24" t="s">
        <v>195</v>
      </c>
      <c r="C24">
        <v>2035</v>
      </c>
      <c r="D24" s="17">
        <f>BY_Demands_Drivers!$F$39*I24</f>
        <v>3.005716270175133</v>
      </c>
      <c r="E24" s="17">
        <f>BY_Demands_Drivers!$G$39*I24</f>
        <v>4.508574405262693</v>
      </c>
      <c r="F24" t="s">
        <v>48</v>
      </c>
      <c r="H24" s="10">
        <f>BY_Demands_Drivers!K64</f>
        <v>2035</v>
      </c>
      <c r="I24" s="103">
        <f>BY_Demands_Drivers!Q64</f>
        <v>1.2306080411331295</v>
      </c>
    </row>
    <row r="25" spans="2:9" ht="15.75" customHeight="1" x14ac:dyDescent="0.3">
      <c r="B25" t="s">
        <v>195</v>
      </c>
      <c r="C25">
        <v>2036</v>
      </c>
      <c r="D25" s="17">
        <f>BY_Demands_Drivers!$F$39*I25</f>
        <v>3.0262822108128193</v>
      </c>
      <c r="E25" s="17">
        <f>BY_Demands_Drivers!$G$39*I25</f>
        <v>4.5394233162192235</v>
      </c>
      <c r="F25" t="s">
        <v>48</v>
      </c>
      <c r="H25" s="10">
        <f>BY_Demands_Drivers!K65</f>
        <v>2036</v>
      </c>
      <c r="I25" s="103">
        <f>BY_Demands_Drivers!Q65</f>
        <v>1.2390282011373634</v>
      </c>
    </row>
    <row r="26" spans="2:9" ht="15.75" customHeight="1" x14ac:dyDescent="0.3">
      <c r="B26" t="s">
        <v>195</v>
      </c>
      <c r="C26">
        <v>2037</v>
      </c>
      <c r="D26" s="17">
        <f>BY_Demands_Drivers!$F$39*I26</f>
        <v>3.0468481514505057</v>
      </c>
      <c r="E26" s="17">
        <f>BY_Demands_Drivers!$G$39*I26</f>
        <v>4.5702722271757521</v>
      </c>
      <c r="F26" t="s">
        <v>48</v>
      </c>
      <c r="H26" s="10">
        <f>BY_Demands_Drivers!K66</f>
        <v>2037</v>
      </c>
      <c r="I26" s="103">
        <f>BY_Demands_Drivers!Q66</f>
        <v>1.2474483611415972</v>
      </c>
    </row>
    <row r="27" spans="2:9" ht="15.75" customHeight="1" x14ac:dyDescent="0.3">
      <c r="B27" t="s">
        <v>195</v>
      </c>
      <c r="C27">
        <v>2038</v>
      </c>
      <c r="D27" s="17">
        <f>BY_Demands_Drivers!$F$39*I27</f>
        <v>3.0674140920881925</v>
      </c>
      <c r="E27" s="17">
        <f>BY_Demands_Drivers!$G$39*I27</f>
        <v>4.6011211381322825</v>
      </c>
      <c r="F27" t="s">
        <v>48</v>
      </c>
      <c r="H27" s="10">
        <f>BY_Demands_Drivers!K67</f>
        <v>2038</v>
      </c>
      <c r="I27" s="103">
        <f>BY_Demands_Drivers!Q67</f>
        <v>1.2558685211458311</v>
      </c>
    </row>
    <row r="28" spans="2:9" ht="15.75" customHeight="1" x14ac:dyDescent="0.3">
      <c r="B28" t="s">
        <v>195</v>
      </c>
      <c r="C28">
        <v>2039</v>
      </c>
      <c r="D28" s="17">
        <f>BY_Demands_Drivers!$F$39*I28</f>
        <v>3.0879800327258788</v>
      </c>
      <c r="E28" s="17">
        <f>BY_Demands_Drivers!$G$39*I28</f>
        <v>4.631970049088812</v>
      </c>
      <c r="F28" t="s">
        <v>48</v>
      </c>
      <c r="H28" s="10">
        <f>BY_Demands_Drivers!K68</f>
        <v>2039</v>
      </c>
      <c r="I28" s="103">
        <f>BY_Demands_Drivers!Q68</f>
        <v>1.2642886811500649</v>
      </c>
    </row>
    <row r="29" spans="2:9" ht="15.75" customHeight="1" x14ac:dyDescent="0.3">
      <c r="B29" t="s">
        <v>195</v>
      </c>
      <c r="C29">
        <v>2040</v>
      </c>
      <c r="D29" s="17">
        <f>BY_Demands_Drivers!$F$39*I29</f>
        <v>3.1085459733635648</v>
      </c>
      <c r="E29" s="17">
        <f>BY_Demands_Drivers!$G$39*I29</f>
        <v>4.6628189600453416</v>
      </c>
      <c r="F29" t="s">
        <v>48</v>
      </c>
      <c r="H29" s="10">
        <f>BY_Demands_Drivers!K69</f>
        <v>2040</v>
      </c>
      <c r="I29" s="103">
        <f>BY_Demands_Drivers!Q69</f>
        <v>1.2727088411542986</v>
      </c>
    </row>
    <row r="30" spans="2:9" ht="15.75" customHeight="1" x14ac:dyDescent="0.3">
      <c r="B30" t="s">
        <v>195</v>
      </c>
      <c r="C30">
        <v>2041</v>
      </c>
      <c r="D30" s="17">
        <f>BY_Demands_Drivers!$F$39*I30</f>
        <v>3.1239238743084479</v>
      </c>
      <c r="E30" s="17">
        <f>BY_Demands_Drivers!$G$39*I30</f>
        <v>4.6858858114626649</v>
      </c>
      <c r="F30" t="s">
        <v>48</v>
      </c>
      <c r="H30" s="10">
        <f>BY_Demands_Drivers!K70</f>
        <v>2041</v>
      </c>
      <c r="I30" s="103">
        <f>BY_Demands_Drivers!Q70</f>
        <v>1.279004900681374</v>
      </c>
    </row>
    <row r="31" spans="2:9" ht="15.75" customHeight="1" x14ac:dyDescent="0.3">
      <c r="B31" t="s">
        <v>195</v>
      </c>
      <c r="C31">
        <v>2042</v>
      </c>
      <c r="D31" s="17">
        <f>BY_Demands_Drivers!$F$39*I31</f>
        <v>3.139301775253331</v>
      </c>
      <c r="E31" s="17">
        <f>BY_Demands_Drivers!$G$39*I31</f>
        <v>4.70895266287999</v>
      </c>
      <c r="F31" t="s">
        <v>48</v>
      </c>
      <c r="H31" s="10">
        <f>BY_Demands_Drivers!K71</f>
        <v>2042</v>
      </c>
      <c r="I31" s="103">
        <f>BY_Demands_Drivers!Q71</f>
        <v>1.2853009602084495</v>
      </c>
    </row>
    <row r="32" spans="2:9" ht="15.75" customHeight="1" x14ac:dyDescent="0.3">
      <c r="B32" t="s">
        <v>195</v>
      </c>
      <c r="C32">
        <v>2043</v>
      </c>
      <c r="D32" s="17">
        <f>BY_Demands_Drivers!$F$39*I32</f>
        <v>3.1546796761982145</v>
      </c>
      <c r="E32" s="17">
        <f>BY_Demands_Drivers!$G$39*I32</f>
        <v>4.7320195142973152</v>
      </c>
      <c r="F32" t="s">
        <v>48</v>
      </c>
      <c r="H32" s="10">
        <f>BY_Demands_Drivers!K72</f>
        <v>2043</v>
      </c>
      <c r="I32" s="103">
        <f>BY_Demands_Drivers!Q72</f>
        <v>1.2915970197355251</v>
      </c>
    </row>
    <row r="33" spans="2:9" ht="15.75" customHeight="1" x14ac:dyDescent="0.3">
      <c r="B33" t="s">
        <v>195</v>
      </c>
      <c r="C33">
        <v>2044</v>
      </c>
      <c r="D33" s="17">
        <f>BY_Demands_Drivers!$F$39*I33</f>
        <v>3.1700575771430972</v>
      </c>
      <c r="E33" s="17">
        <f>BY_Demands_Drivers!$G$39*I33</f>
        <v>4.7550863657146394</v>
      </c>
      <c r="F33" t="s">
        <v>48</v>
      </c>
      <c r="H33" s="10">
        <f>BY_Demands_Drivers!K73</f>
        <v>2044</v>
      </c>
      <c r="I33" s="103">
        <f>BY_Demands_Drivers!Q73</f>
        <v>1.2978930792626004</v>
      </c>
    </row>
    <row r="34" spans="2:9" ht="15.75" customHeight="1" x14ac:dyDescent="0.3">
      <c r="B34" t="s">
        <v>195</v>
      </c>
      <c r="C34">
        <v>2045</v>
      </c>
      <c r="D34" s="17">
        <f>BY_Demands_Drivers!$F$39*I34</f>
        <v>3.185435478087979</v>
      </c>
      <c r="E34" s="17">
        <f>BY_Demands_Drivers!$G$39*I34</f>
        <v>4.7781532171319618</v>
      </c>
      <c r="F34" t="s">
        <v>48</v>
      </c>
      <c r="H34" s="10">
        <f>BY_Demands_Drivers!K74</f>
        <v>2045</v>
      </c>
      <c r="I34" s="103">
        <f>BY_Demands_Drivers!Q74</f>
        <v>1.3041891387896754</v>
      </c>
    </row>
    <row r="35" spans="2:9" ht="15.75" customHeight="1" x14ac:dyDescent="0.3">
      <c r="B35" t="s">
        <v>195</v>
      </c>
      <c r="C35">
        <v>2046</v>
      </c>
      <c r="D35" s="17">
        <f>BY_Demands_Drivers!$F$39*I35</f>
        <v>3.2000916477962416</v>
      </c>
      <c r="E35" s="17">
        <f>BY_Demands_Drivers!$G$39*I35</f>
        <v>4.8001374716943559</v>
      </c>
      <c r="F35" t="s">
        <v>48</v>
      </c>
      <c r="H35" s="10">
        <f>BY_Demands_Drivers!K75</f>
        <v>2046</v>
      </c>
      <c r="I35" s="103">
        <f>BY_Demands_Drivers!Q75</f>
        <v>1.3101897052683433</v>
      </c>
    </row>
    <row r="36" spans="2:9" x14ac:dyDescent="0.3">
      <c r="B36" t="s">
        <v>195</v>
      </c>
      <c r="C36">
        <v>2047</v>
      </c>
      <c r="D36" s="17">
        <f>BY_Demands_Drivers!$F$39*I36</f>
        <v>3.2147478175045037</v>
      </c>
      <c r="E36" s="17">
        <f>BY_Demands_Drivers!$G$39*I36</f>
        <v>4.8221217262567491</v>
      </c>
      <c r="F36" t="s">
        <v>48</v>
      </c>
      <c r="H36" s="10">
        <f>BY_Demands_Drivers!K76</f>
        <v>2047</v>
      </c>
      <c r="I36" s="103">
        <f>BY_Demands_Drivers!Q76</f>
        <v>1.3161902717470111</v>
      </c>
    </row>
    <row r="37" spans="2:9" x14ac:dyDescent="0.3">
      <c r="B37" t="s">
        <v>195</v>
      </c>
      <c r="C37">
        <v>2048</v>
      </c>
      <c r="D37" s="17">
        <f>BY_Demands_Drivers!$F$39*I37</f>
        <v>3.2294039872127658</v>
      </c>
      <c r="E37" s="17">
        <f>BY_Demands_Drivers!$G$39*I37</f>
        <v>4.8441059808191422</v>
      </c>
      <c r="F37" t="s">
        <v>48</v>
      </c>
      <c r="H37" s="10">
        <f>BY_Demands_Drivers!K77</f>
        <v>2048</v>
      </c>
      <c r="I37" s="103">
        <f>BY_Demands_Drivers!Q77</f>
        <v>1.3221908382256788</v>
      </c>
    </row>
    <row r="38" spans="2:9" x14ac:dyDescent="0.3">
      <c r="B38" t="s">
        <v>195</v>
      </c>
      <c r="C38">
        <v>2049</v>
      </c>
      <c r="D38" s="17">
        <f>BY_Demands_Drivers!$F$39*I38</f>
        <v>3.2440601569210279</v>
      </c>
      <c r="E38" s="17">
        <f>BY_Demands_Drivers!$G$39*I38</f>
        <v>4.8660902353815354</v>
      </c>
      <c r="F38" t="s">
        <v>48</v>
      </c>
      <c r="H38" s="10">
        <f>BY_Demands_Drivers!K78</f>
        <v>2049</v>
      </c>
      <c r="I38" s="103">
        <f>BY_Demands_Drivers!Q78</f>
        <v>1.3281914047043466</v>
      </c>
    </row>
    <row r="39" spans="2:9" x14ac:dyDescent="0.3">
      <c r="B39" s="15" t="s">
        <v>195</v>
      </c>
      <c r="C39" s="15">
        <v>2050</v>
      </c>
      <c r="D39" s="17">
        <f>BY_Demands_Drivers!$F$39*I39</f>
        <v>3.2587163266292891</v>
      </c>
      <c r="E39" s="17">
        <f>BY_Demands_Drivers!$G$39*I39</f>
        <v>4.8880744899439268</v>
      </c>
      <c r="F39" s="15" t="s">
        <v>48</v>
      </c>
      <c r="H39" s="10">
        <f>BY_Demands_Drivers!K79</f>
        <v>2050</v>
      </c>
      <c r="I39" s="103">
        <f>BY_Demands_Drivers!Q79</f>
        <v>1.3341919711830139</v>
      </c>
    </row>
    <row r="40" spans="2:9" x14ac:dyDescent="0.3">
      <c r="B40" s="15" t="s">
        <v>195</v>
      </c>
      <c r="C40">
        <v>2015</v>
      </c>
      <c r="D40" s="40">
        <f>BY_Demands_Drivers!$F$40*I4</f>
        <v>0.13277766185102996</v>
      </c>
      <c r="E40" s="40">
        <f>BY_Demands_Drivers!$G$40*I4</f>
        <v>0.19916649277654497</v>
      </c>
      <c r="F40" s="15" t="s">
        <v>49</v>
      </c>
    </row>
    <row r="41" spans="2:9" x14ac:dyDescent="0.3">
      <c r="B41" s="15" t="s">
        <v>195</v>
      </c>
      <c r="C41">
        <v>2016</v>
      </c>
      <c r="D41" s="40">
        <f>BY_Demands_Drivers!$F$40*I5</f>
        <v>0.13635054890050366</v>
      </c>
      <c r="E41" s="40">
        <f>BY_Demands_Drivers!$G$40*I5</f>
        <v>0.20452582335075548</v>
      </c>
      <c r="F41" s="15" t="s">
        <v>49</v>
      </c>
    </row>
    <row r="42" spans="2:9" x14ac:dyDescent="0.3">
      <c r="B42" s="15" t="s">
        <v>195</v>
      </c>
      <c r="C42">
        <v>2017</v>
      </c>
      <c r="D42" s="40">
        <f>BY_Demands_Drivers!$F$40*I6</f>
        <v>0.13992343594997736</v>
      </c>
      <c r="E42" s="40">
        <f>BY_Demands_Drivers!$G$40*I6</f>
        <v>0.20988515392496604</v>
      </c>
      <c r="F42" s="15" t="s">
        <v>49</v>
      </c>
    </row>
    <row r="43" spans="2:9" x14ac:dyDescent="0.3">
      <c r="B43" s="15" t="s">
        <v>195</v>
      </c>
      <c r="C43">
        <v>2018</v>
      </c>
      <c r="D43" s="40">
        <f>BY_Demands_Drivers!$F$40*I7</f>
        <v>0.14349632299945103</v>
      </c>
      <c r="E43" s="40">
        <f>BY_Demands_Drivers!$G$40*I7</f>
        <v>0.21524448449917655</v>
      </c>
      <c r="F43" s="15" t="s">
        <v>49</v>
      </c>
    </row>
    <row r="44" spans="2:9" x14ac:dyDescent="0.3">
      <c r="B44" s="15" t="s">
        <v>195</v>
      </c>
      <c r="C44">
        <v>2019</v>
      </c>
      <c r="D44" s="40">
        <f>BY_Demands_Drivers!$F$40*I8</f>
        <v>0.14706921004892473</v>
      </c>
      <c r="E44" s="40">
        <f>BY_Demands_Drivers!$G$40*I8</f>
        <v>0.22060381507338708</v>
      </c>
      <c r="F44" s="15" t="s">
        <v>49</v>
      </c>
    </row>
    <row r="45" spans="2:9" x14ac:dyDescent="0.3">
      <c r="B45" s="15" t="s">
        <v>195</v>
      </c>
      <c r="C45">
        <v>2020</v>
      </c>
      <c r="D45" s="40">
        <f>BY_Demands_Drivers!$F$40*I9</f>
        <v>0.1506420970983984</v>
      </c>
      <c r="E45" s="40">
        <f>BY_Demands_Drivers!$G$40*I9</f>
        <v>0.22596314564759759</v>
      </c>
      <c r="F45" s="15" t="s">
        <v>49</v>
      </c>
    </row>
    <row r="46" spans="2:9" x14ac:dyDescent="0.3">
      <c r="B46" s="15" t="s">
        <v>195</v>
      </c>
      <c r="C46">
        <v>2021</v>
      </c>
      <c r="D46" s="40">
        <f>BY_Demands_Drivers!$F$40*I10</f>
        <v>0.15223725145223829</v>
      </c>
      <c r="E46" s="40">
        <f>BY_Demands_Drivers!$G$40*I10</f>
        <v>0.22835587717835742</v>
      </c>
      <c r="F46" s="15" t="s">
        <v>49</v>
      </c>
    </row>
    <row r="47" spans="2:9" x14ac:dyDescent="0.3">
      <c r="B47" s="15" t="s">
        <v>195</v>
      </c>
      <c r="C47">
        <v>2022</v>
      </c>
      <c r="D47" s="40">
        <f>BY_Demands_Drivers!$F$40*I11</f>
        <v>0.15383240580607815</v>
      </c>
      <c r="E47" s="40">
        <f>BY_Demands_Drivers!$G$40*I11</f>
        <v>0.23074860870911726</v>
      </c>
      <c r="F47" s="15" t="s">
        <v>49</v>
      </c>
    </row>
    <row r="48" spans="2:9" x14ac:dyDescent="0.3">
      <c r="B48" s="15" t="s">
        <v>195</v>
      </c>
      <c r="C48">
        <v>2023</v>
      </c>
      <c r="D48" s="40">
        <f>BY_Demands_Drivers!$F$40*I12</f>
        <v>0.15542756015991804</v>
      </c>
      <c r="E48" s="40">
        <f>BY_Demands_Drivers!$G$40*I12</f>
        <v>0.23314134023987709</v>
      </c>
      <c r="F48" s="15" t="s">
        <v>49</v>
      </c>
    </row>
    <row r="49" spans="2:6" x14ac:dyDescent="0.3">
      <c r="B49" s="15" t="s">
        <v>195</v>
      </c>
      <c r="C49">
        <v>2024</v>
      </c>
      <c r="D49" s="40">
        <f>BY_Demands_Drivers!$F$40*I13</f>
        <v>0.15702271451375793</v>
      </c>
      <c r="E49" s="40">
        <f>BY_Demands_Drivers!$G$40*I13</f>
        <v>0.23553407177063693</v>
      </c>
      <c r="F49" s="15" t="s">
        <v>49</v>
      </c>
    </row>
    <row r="50" spans="2:6" x14ac:dyDescent="0.3">
      <c r="B50" s="15" t="s">
        <v>195</v>
      </c>
      <c r="C50">
        <v>2025</v>
      </c>
      <c r="D50" s="40">
        <f>BY_Demands_Drivers!$F$40*I14</f>
        <v>0.15861786886759782</v>
      </c>
      <c r="E50" s="40">
        <f>BY_Demands_Drivers!$G$40*I14</f>
        <v>0.23792680330139676</v>
      </c>
      <c r="F50" s="15" t="s">
        <v>49</v>
      </c>
    </row>
    <row r="51" spans="2:6" x14ac:dyDescent="0.3">
      <c r="B51" s="15" t="s">
        <v>195</v>
      </c>
      <c r="C51">
        <v>2026</v>
      </c>
      <c r="D51" s="40">
        <f>BY_Demands_Drivers!$F$40*I15</f>
        <v>0.15982831178299708</v>
      </c>
      <c r="E51" s="40">
        <f>BY_Demands_Drivers!$G$40*I15</f>
        <v>0.23974246767449564</v>
      </c>
      <c r="F51" s="15" t="s">
        <v>49</v>
      </c>
    </row>
    <row r="52" spans="2:6" x14ac:dyDescent="0.3">
      <c r="B52" s="15" t="s">
        <v>195</v>
      </c>
      <c r="C52">
        <v>2027</v>
      </c>
      <c r="D52" s="40">
        <f>BY_Demands_Drivers!$F$40*I16</f>
        <v>0.16103875469839632</v>
      </c>
      <c r="E52" s="40">
        <f>BY_Demands_Drivers!$G$40*I16</f>
        <v>0.24155813204759449</v>
      </c>
      <c r="F52" s="15" t="s">
        <v>49</v>
      </c>
    </row>
    <row r="53" spans="2:6" x14ac:dyDescent="0.3">
      <c r="B53" s="15" t="s">
        <v>195</v>
      </c>
      <c r="C53">
        <v>2028</v>
      </c>
      <c r="D53" s="40">
        <f>BY_Demands_Drivers!$F$40*I17</f>
        <v>0.16224919761379558</v>
      </c>
      <c r="E53" s="40">
        <f>BY_Demands_Drivers!$G$40*I17</f>
        <v>0.24337379642069337</v>
      </c>
      <c r="F53" s="15" t="s">
        <v>49</v>
      </c>
    </row>
    <row r="54" spans="2:6" x14ac:dyDescent="0.3">
      <c r="B54" s="15" t="s">
        <v>195</v>
      </c>
      <c r="C54">
        <v>2029</v>
      </c>
      <c r="D54" s="40">
        <f>BY_Demands_Drivers!$F$40*I18</f>
        <v>0.16345964052919482</v>
      </c>
      <c r="E54" s="40">
        <f>BY_Demands_Drivers!$G$40*I18</f>
        <v>0.24518946079379225</v>
      </c>
      <c r="F54" s="15" t="s">
        <v>49</v>
      </c>
    </row>
    <row r="55" spans="2:6" x14ac:dyDescent="0.3">
      <c r="B55" s="15" t="s">
        <v>195</v>
      </c>
      <c r="C55">
        <v>2030</v>
      </c>
      <c r="D55" s="40">
        <f>BY_Demands_Drivers!$F$40*I19</f>
        <v>0.16467008344459402</v>
      </c>
      <c r="E55" s="40">
        <f>BY_Demands_Drivers!$G$40*I19</f>
        <v>0.24700512516689108</v>
      </c>
      <c r="F55" s="15" t="s">
        <v>49</v>
      </c>
    </row>
    <row r="56" spans="2:6" x14ac:dyDescent="0.3">
      <c r="B56" s="15" t="s">
        <v>195</v>
      </c>
      <c r="C56">
        <v>2031</v>
      </c>
      <c r="D56" s="40">
        <f>BY_Demands_Drivers!$F$40*I20</f>
        <v>0.16547165539224615</v>
      </c>
      <c r="E56" s="40">
        <f>BY_Demands_Drivers!$G$40*I20</f>
        <v>0.24820748308836924</v>
      </c>
      <c r="F56" s="15" t="s">
        <v>49</v>
      </c>
    </row>
    <row r="57" spans="2:6" x14ac:dyDescent="0.3">
      <c r="B57" s="15" t="s">
        <v>195</v>
      </c>
      <c r="C57">
        <v>2032</v>
      </c>
      <c r="D57" s="40">
        <f>BY_Demands_Drivers!$F$40*I21</f>
        <v>0.1662732273398983</v>
      </c>
      <c r="E57" s="40">
        <f>BY_Demands_Drivers!$G$40*I21</f>
        <v>0.24940984100984745</v>
      </c>
      <c r="F57" s="15" t="s">
        <v>49</v>
      </c>
    </row>
    <row r="58" spans="2:6" x14ac:dyDescent="0.3">
      <c r="B58" s="15" t="s">
        <v>195</v>
      </c>
      <c r="C58">
        <v>2033</v>
      </c>
      <c r="D58" s="40">
        <f>BY_Demands_Drivers!$F$40*I22</f>
        <v>0.1670747992875504</v>
      </c>
      <c r="E58" s="40">
        <f>BY_Demands_Drivers!$G$40*I22</f>
        <v>0.25061219893132564</v>
      </c>
      <c r="F58" s="15" t="s">
        <v>49</v>
      </c>
    </row>
    <row r="59" spans="2:6" x14ac:dyDescent="0.3">
      <c r="B59" s="15" t="s">
        <v>195</v>
      </c>
      <c r="C59">
        <v>2034</v>
      </c>
      <c r="D59" s="40">
        <f>BY_Demands_Drivers!$F$40*I23</f>
        <v>0.16787637123520252</v>
      </c>
      <c r="E59" s="40">
        <f>BY_Demands_Drivers!$G$40*I23</f>
        <v>0.25181455685280379</v>
      </c>
      <c r="F59" s="15" t="s">
        <v>49</v>
      </c>
    </row>
    <row r="60" spans="2:6" x14ac:dyDescent="0.3">
      <c r="B60" s="15" t="s">
        <v>195</v>
      </c>
      <c r="C60">
        <v>2035</v>
      </c>
      <c r="D60" s="40">
        <f>BY_Demands_Drivers!$F$40*I24</f>
        <v>0.16867794318285462</v>
      </c>
      <c r="E60" s="40">
        <f>BY_Demands_Drivers!$G$40*I24</f>
        <v>0.25301691477428195</v>
      </c>
      <c r="F60" s="15" t="s">
        <v>49</v>
      </c>
    </row>
    <row r="61" spans="2:6" x14ac:dyDescent="0.3">
      <c r="B61" s="15" t="s">
        <v>195</v>
      </c>
      <c r="C61">
        <v>2036</v>
      </c>
      <c r="D61" s="40">
        <f>BY_Demands_Drivers!$F$40*I25</f>
        <v>0.1698320842442741</v>
      </c>
      <c r="E61" s="40">
        <f>BY_Demands_Drivers!$G$40*I25</f>
        <v>0.25474812636641114</v>
      </c>
      <c r="F61" s="15" t="s">
        <v>49</v>
      </c>
    </row>
    <row r="62" spans="2:6" x14ac:dyDescent="0.3">
      <c r="B62" s="15" t="s">
        <v>195</v>
      </c>
      <c r="C62">
        <v>2037</v>
      </c>
      <c r="D62" s="40">
        <f>BY_Demands_Drivers!$F$40*I26</f>
        <v>0.17098622530569355</v>
      </c>
      <c r="E62" s="40">
        <f>BY_Demands_Drivers!$G$40*I26</f>
        <v>0.25647933795854033</v>
      </c>
      <c r="F62" s="15" t="s">
        <v>49</v>
      </c>
    </row>
    <row r="63" spans="2:6" x14ac:dyDescent="0.3">
      <c r="B63" s="15" t="s">
        <v>195</v>
      </c>
      <c r="C63">
        <v>2038</v>
      </c>
      <c r="D63" s="40">
        <f>BY_Demands_Drivers!$F$40*I27</f>
        <v>0.172140366367113</v>
      </c>
      <c r="E63" s="40">
        <f>BY_Demands_Drivers!$G$40*I27</f>
        <v>0.25821054955066952</v>
      </c>
      <c r="F63" s="15" t="s">
        <v>49</v>
      </c>
    </row>
    <row r="64" spans="2:6" x14ac:dyDescent="0.3">
      <c r="B64" s="15" t="s">
        <v>195</v>
      </c>
      <c r="C64">
        <v>2039</v>
      </c>
      <c r="D64" s="40">
        <f>BY_Demands_Drivers!$F$40*I28</f>
        <v>0.17329450742853245</v>
      </c>
      <c r="E64" s="40">
        <f>BY_Demands_Drivers!$G$40*I28</f>
        <v>0.25994176114279866</v>
      </c>
      <c r="F64" s="15" t="s">
        <v>49</v>
      </c>
    </row>
    <row r="65" spans="2:6" x14ac:dyDescent="0.3">
      <c r="B65" s="15" t="s">
        <v>195</v>
      </c>
      <c r="C65">
        <v>2040</v>
      </c>
      <c r="D65" s="40">
        <f>BY_Demands_Drivers!$F$40*I29</f>
        <v>0.17444864848995187</v>
      </c>
      <c r="E65" s="40">
        <f>BY_Demands_Drivers!$G$40*I29</f>
        <v>0.26167297273492784</v>
      </c>
      <c r="F65" s="15" t="s">
        <v>49</v>
      </c>
    </row>
    <row r="66" spans="2:6" x14ac:dyDescent="0.3">
      <c r="B66" s="15" t="s">
        <v>195</v>
      </c>
      <c r="C66">
        <v>2041</v>
      </c>
      <c r="D66" s="40">
        <f>BY_Demands_Drivers!$F$40*I30</f>
        <v>0.17531164168980615</v>
      </c>
      <c r="E66" s="40">
        <f>BY_Demands_Drivers!$G$40*I30</f>
        <v>0.26296746253470926</v>
      </c>
      <c r="F66" s="15" t="s">
        <v>49</v>
      </c>
    </row>
    <row r="67" spans="2:6" x14ac:dyDescent="0.3">
      <c r="B67" s="15" t="s">
        <v>195</v>
      </c>
      <c r="C67">
        <v>2042</v>
      </c>
      <c r="D67" s="40">
        <f>BY_Demands_Drivers!$F$40*I31</f>
        <v>0.17617463488966045</v>
      </c>
      <c r="E67" s="40">
        <f>BY_Demands_Drivers!$G$40*I31</f>
        <v>0.26426195233449074</v>
      </c>
      <c r="F67" s="15" t="s">
        <v>49</v>
      </c>
    </row>
    <row r="68" spans="2:6" x14ac:dyDescent="0.3">
      <c r="B68" s="15" t="s">
        <v>195</v>
      </c>
      <c r="C68">
        <v>2043</v>
      </c>
      <c r="D68" s="40">
        <f>BY_Demands_Drivers!$F$40*I32</f>
        <v>0.17703762808951476</v>
      </c>
      <c r="E68" s="40">
        <f>BY_Demands_Drivers!$G$40*I32</f>
        <v>0.26555644213427215</v>
      </c>
      <c r="F68" s="15" t="s">
        <v>49</v>
      </c>
    </row>
    <row r="69" spans="2:6" x14ac:dyDescent="0.3">
      <c r="B69" s="15" t="s">
        <v>195</v>
      </c>
      <c r="C69">
        <v>2044</v>
      </c>
      <c r="D69" s="40">
        <f>BY_Demands_Drivers!$F$40*I33</f>
        <v>0.17790062128936904</v>
      </c>
      <c r="E69" s="40">
        <f>BY_Demands_Drivers!$G$40*I33</f>
        <v>0.26685093193405357</v>
      </c>
      <c r="F69" s="15" t="s">
        <v>49</v>
      </c>
    </row>
    <row r="70" spans="2:6" x14ac:dyDescent="0.3">
      <c r="B70" s="15" t="s">
        <v>195</v>
      </c>
      <c r="C70">
        <v>2045</v>
      </c>
      <c r="D70" s="40">
        <f>BY_Demands_Drivers!$F$40*I34</f>
        <v>0.17876361448922326</v>
      </c>
      <c r="E70" s="40">
        <f>BY_Demands_Drivers!$G$40*I34</f>
        <v>0.26814542173383493</v>
      </c>
      <c r="F70" s="15" t="s">
        <v>49</v>
      </c>
    </row>
    <row r="71" spans="2:6" x14ac:dyDescent="0.3">
      <c r="B71" s="15" t="s">
        <v>195</v>
      </c>
      <c r="C71">
        <v>2046</v>
      </c>
      <c r="D71" s="40">
        <f>BY_Demands_Drivers!$F$40*I35</f>
        <v>0.17958610481735546</v>
      </c>
      <c r="E71" s="40">
        <f>BY_Demands_Drivers!$G$40*I35</f>
        <v>0.26937915722603323</v>
      </c>
      <c r="F71" s="15" t="s">
        <v>49</v>
      </c>
    </row>
    <row r="72" spans="2:6" x14ac:dyDescent="0.3">
      <c r="B72" s="15" t="s">
        <v>195</v>
      </c>
      <c r="C72">
        <v>2047</v>
      </c>
      <c r="D72" s="40">
        <f>BY_Demands_Drivers!$F$40*I36</f>
        <v>0.18040859514548763</v>
      </c>
      <c r="E72" s="40">
        <f>BY_Demands_Drivers!$G$40*I36</f>
        <v>0.27061289271823147</v>
      </c>
      <c r="F72" s="15" t="s">
        <v>49</v>
      </c>
    </row>
    <row r="73" spans="2:6" x14ac:dyDescent="0.3">
      <c r="B73" s="15" t="s">
        <v>195</v>
      </c>
      <c r="C73">
        <v>2048</v>
      </c>
      <c r="D73" s="40">
        <f>BY_Demands_Drivers!$F$40*I37</f>
        <v>0.18123108547361977</v>
      </c>
      <c r="E73" s="40">
        <f>BY_Demands_Drivers!$G$40*I37</f>
        <v>0.27184662821042971</v>
      </c>
      <c r="F73" s="15" t="s">
        <v>49</v>
      </c>
    </row>
    <row r="74" spans="2:6" x14ac:dyDescent="0.3">
      <c r="B74" s="15" t="s">
        <v>195</v>
      </c>
      <c r="C74">
        <v>2049</v>
      </c>
      <c r="D74" s="40">
        <f>BY_Demands_Drivers!$F$40*I38</f>
        <v>0.18205357580175194</v>
      </c>
      <c r="E74" s="40">
        <f>BY_Demands_Drivers!$G$40*I38</f>
        <v>0.27308036370262795</v>
      </c>
      <c r="F74" s="15" t="s">
        <v>49</v>
      </c>
    </row>
    <row r="75" spans="2:6" x14ac:dyDescent="0.3">
      <c r="B75" s="15" t="s">
        <v>195</v>
      </c>
      <c r="C75" s="15">
        <v>2050</v>
      </c>
      <c r="D75" s="40">
        <f>BY_Demands_Drivers!$F$40*I39</f>
        <v>0.18287606612988402</v>
      </c>
      <c r="E75" s="40">
        <f>BY_Demands_Drivers!$G$40*I39</f>
        <v>0.27431409919482608</v>
      </c>
      <c r="F75" s="15" t="s">
        <v>49</v>
      </c>
    </row>
    <row r="76" spans="2:6" x14ac:dyDescent="0.3">
      <c r="B76" s="15" t="s">
        <v>195</v>
      </c>
      <c r="C76">
        <v>2015</v>
      </c>
      <c r="D76" s="40">
        <f>BY_Demands_Drivers!$F$41*I4</f>
        <v>1.0080330125783827</v>
      </c>
      <c r="E76" s="40">
        <f>BY_Demands_Drivers!$G$41*I4</f>
        <v>1.5120495188675789</v>
      </c>
      <c r="F76" s="15" t="s">
        <v>50</v>
      </c>
    </row>
    <row r="77" spans="2:6" x14ac:dyDescent="0.3">
      <c r="B77" s="15" t="s">
        <v>195</v>
      </c>
      <c r="C77">
        <v>2016</v>
      </c>
      <c r="D77" s="40">
        <f>BY_Demands_Drivers!$F$41*I5</f>
        <v>1.035157967528441</v>
      </c>
      <c r="E77" s="40">
        <f>BY_Demands_Drivers!$G$41*I5</f>
        <v>1.5527369512926663</v>
      </c>
      <c r="F77" s="15" t="s">
        <v>50</v>
      </c>
    </row>
    <row r="78" spans="2:6" x14ac:dyDescent="0.3">
      <c r="B78" s="15" t="s">
        <v>195</v>
      </c>
      <c r="C78">
        <v>2017</v>
      </c>
      <c r="D78" s="40">
        <f>BY_Demands_Drivers!$F$41*I6</f>
        <v>1.0622829224784993</v>
      </c>
      <c r="E78" s="40">
        <f>BY_Demands_Drivers!$G$41*I6</f>
        <v>1.593424383717754</v>
      </c>
      <c r="F78" s="15" t="s">
        <v>50</v>
      </c>
    </row>
    <row r="79" spans="2:6" x14ac:dyDescent="0.3">
      <c r="B79" s="15" t="s">
        <v>195</v>
      </c>
      <c r="C79">
        <v>2018</v>
      </c>
      <c r="D79" s="40">
        <f>BY_Demands_Drivers!$F$41*I7</f>
        <v>1.0894078774285574</v>
      </c>
      <c r="E79" s="40">
        <f>BY_Demands_Drivers!$G$41*I7</f>
        <v>1.6341118161428412</v>
      </c>
      <c r="F79" s="15" t="s">
        <v>50</v>
      </c>
    </row>
    <row r="80" spans="2:6" x14ac:dyDescent="0.3">
      <c r="B80" s="15" t="s">
        <v>195</v>
      </c>
      <c r="C80">
        <v>2019</v>
      </c>
      <c r="D80" s="40">
        <f>BY_Demands_Drivers!$F$41*I8</f>
        <v>1.1165328323786157</v>
      </c>
      <c r="E80" s="40">
        <f>BY_Demands_Drivers!$G$41*I8</f>
        <v>1.6747992485679288</v>
      </c>
      <c r="F80" s="15" t="s">
        <v>50</v>
      </c>
    </row>
    <row r="81" spans="2:6" x14ac:dyDescent="0.3">
      <c r="B81" s="15" t="s">
        <v>195</v>
      </c>
      <c r="C81">
        <v>2020</v>
      </c>
      <c r="D81" s="40">
        <f>BY_Demands_Drivers!$F$41*I9</f>
        <v>1.1436577873286737</v>
      </c>
      <c r="E81" s="40">
        <f>BY_Demands_Drivers!$G$41*I9</f>
        <v>1.715486680993016</v>
      </c>
      <c r="F81" s="15" t="s">
        <v>50</v>
      </c>
    </row>
    <row r="82" spans="2:6" x14ac:dyDescent="0.3">
      <c r="B82" s="15" t="s">
        <v>195</v>
      </c>
      <c r="C82">
        <v>2021</v>
      </c>
      <c r="D82" s="40">
        <f>BY_Demands_Drivers!$F$41*I10</f>
        <v>1.1557680190228634</v>
      </c>
      <c r="E82" s="40">
        <f>BY_Demands_Drivers!$G$41*I10</f>
        <v>1.7336520285343007</v>
      </c>
      <c r="F82" s="15" t="s">
        <v>50</v>
      </c>
    </row>
    <row r="83" spans="2:6" x14ac:dyDescent="0.3">
      <c r="B83" s="15" t="s">
        <v>195</v>
      </c>
      <c r="C83">
        <v>2022</v>
      </c>
      <c r="D83" s="40">
        <f>BY_Demands_Drivers!$F$41*I11</f>
        <v>1.1678782507170531</v>
      </c>
      <c r="E83" s="40">
        <f>BY_Demands_Drivers!$G$41*I11</f>
        <v>1.7518173760755853</v>
      </c>
      <c r="F83" s="15" t="s">
        <v>50</v>
      </c>
    </row>
    <row r="84" spans="2:6" x14ac:dyDescent="0.3">
      <c r="B84" s="15" t="s">
        <v>195</v>
      </c>
      <c r="C84">
        <v>2023</v>
      </c>
      <c r="D84" s="40">
        <f>BY_Demands_Drivers!$F$41*I12</f>
        <v>1.1799884824112428</v>
      </c>
      <c r="E84" s="40">
        <f>BY_Demands_Drivers!$G$41*I12</f>
        <v>1.7699827236168699</v>
      </c>
      <c r="F84" s="15" t="s">
        <v>50</v>
      </c>
    </row>
    <row r="85" spans="2:6" x14ac:dyDescent="0.3">
      <c r="B85" s="15" t="s">
        <v>195</v>
      </c>
      <c r="C85">
        <v>2024</v>
      </c>
      <c r="D85" s="40">
        <f>BY_Demands_Drivers!$F$41*I13</f>
        <v>1.1920987141054327</v>
      </c>
      <c r="E85" s="40">
        <f>BY_Demands_Drivers!$G$41*I13</f>
        <v>1.7881480711581546</v>
      </c>
      <c r="F85" s="15" t="s">
        <v>50</v>
      </c>
    </row>
    <row r="86" spans="2:6" x14ac:dyDescent="0.3">
      <c r="B86" s="15" t="s">
        <v>195</v>
      </c>
      <c r="C86">
        <v>2025</v>
      </c>
      <c r="D86" s="40">
        <f>BY_Demands_Drivers!$F$41*I14</f>
        <v>1.2042089457996223</v>
      </c>
      <c r="E86" s="40">
        <f>BY_Demands_Drivers!$G$41*I14</f>
        <v>1.8063134186994392</v>
      </c>
      <c r="F86" s="15" t="s">
        <v>50</v>
      </c>
    </row>
    <row r="87" spans="2:6" x14ac:dyDescent="0.3">
      <c r="B87" s="15" t="s">
        <v>195</v>
      </c>
      <c r="C87">
        <v>2026</v>
      </c>
      <c r="D87" s="40">
        <f>BY_Demands_Drivers!$F$41*I15</f>
        <v>1.2133984917033076</v>
      </c>
      <c r="E87" s="40">
        <f>BY_Demands_Drivers!$G$41*I15</f>
        <v>1.8200977375549674</v>
      </c>
      <c r="F87" s="15" t="s">
        <v>50</v>
      </c>
    </row>
    <row r="88" spans="2:6" x14ac:dyDescent="0.3">
      <c r="B88" s="15" t="s">
        <v>195</v>
      </c>
      <c r="C88">
        <v>2027</v>
      </c>
      <c r="D88" s="40">
        <f>BY_Demands_Drivers!$F$41*I16</f>
        <v>1.2225880376069931</v>
      </c>
      <c r="E88" s="40">
        <f>BY_Demands_Drivers!$G$41*I16</f>
        <v>1.8338820564104956</v>
      </c>
      <c r="F88" s="15" t="s">
        <v>50</v>
      </c>
    </row>
    <row r="89" spans="2:6" x14ac:dyDescent="0.3">
      <c r="B89" s="15" t="s">
        <v>195</v>
      </c>
      <c r="C89">
        <v>2028</v>
      </c>
      <c r="D89" s="40">
        <f>BY_Demands_Drivers!$F$41*I17</f>
        <v>1.2317775835106786</v>
      </c>
      <c r="E89" s="40">
        <f>BY_Demands_Drivers!$G$41*I17</f>
        <v>1.8476663752660238</v>
      </c>
      <c r="F89" s="15" t="s">
        <v>50</v>
      </c>
    </row>
    <row r="90" spans="2:6" x14ac:dyDescent="0.3">
      <c r="B90" s="15" t="s">
        <v>195</v>
      </c>
      <c r="C90">
        <v>2029</v>
      </c>
      <c r="D90" s="40">
        <f>BY_Demands_Drivers!$F$41*I18</f>
        <v>1.240967129414364</v>
      </c>
      <c r="E90" s="40">
        <f>BY_Demands_Drivers!$G$41*I18</f>
        <v>1.8614506941215521</v>
      </c>
      <c r="F90" s="15" t="s">
        <v>50</v>
      </c>
    </row>
    <row r="91" spans="2:6" x14ac:dyDescent="0.3">
      <c r="B91" s="15" t="s">
        <v>195</v>
      </c>
      <c r="C91">
        <v>2030</v>
      </c>
      <c r="D91" s="40">
        <f>BY_Demands_Drivers!$F$41*I19</f>
        <v>1.2501566753180493</v>
      </c>
      <c r="E91" s="40">
        <f>BY_Demands_Drivers!$G$41*I19</f>
        <v>1.8752350129770798</v>
      </c>
      <c r="F91" s="15" t="s">
        <v>50</v>
      </c>
    </row>
    <row r="92" spans="2:6" x14ac:dyDescent="0.3">
      <c r="B92" s="15" t="s">
        <v>195</v>
      </c>
      <c r="C92">
        <v>2031</v>
      </c>
      <c r="D92" s="40">
        <f>BY_Demands_Drivers!$F$41*I20</f>
        <v>1.2562421190133648</v>
      </c>
      <c r="E92" s="40">
        <f>BY_Demands_Drivers!$G$41*I20</f>
        <v>1.8843631785200532</v>
      </c>
      <c r="F92" s="15" t="s">
        <v>50</v>
      </c>
    </row>
    <row r="93" spans="2:6" x14ac:dyDescent="0.3">
      <c r="B93" s="15" t="s">
        <v>195</v>
      </c>
      <c r="C93">
        <v>2032</v>
      </c>
      <c r="D93" s="40">
        <f>BY_Demands_Drivers!$F$41*I21</f>
        <v>1.2623275627086805</v>
      </c>
      <c r="E93" s="40">
        <f>BY_Demands_Drivers!$G$41*I21</f>
        <v>1.8934913440630268</v>
      </c>
      <c r="F93" s="15" t="s">
        <v>50</v>
      </c>
    </row>
    <row r="94" spans="2:6" x14ac:dyDescent="0.3">
      <c r="B94" s="15" t="s">
        <v>195</v>
      </c>
      <c r="C94">
        <v>2033</v>
      </c>
      <c r="D94" s="40">
        <f>BY_Demands_Drivers!$F$41*I22</f>
        <v>1.268413006403996</v>
      </c>
      <c r="E94" s="40">
        <f>BY_Demands_Drivers!$G$41*I22</f>
        <v>1.9026195096059999</v>
      </c>
      <c r="F94" s="15" t="s">
        <v>50</v>
      </c>
    </row>
    <row r="95" spans="2:6" x14ac:dyDescent="0.3">
      <c r="B95" s="15" t="s">
        <v>195</v>
      </c>
      <c r="C95">
        <v>2034</v>
      </c>
      <c r="D95" s="40">
        <f>BY_Demands_Drivers!$F$41*I23</f>
        <v>1.2744984500993115</v>
      </c>
      <c r="E95" s="40">
        <f>BY_Demands_Drivers!$G$41*I23</f>
        <v>1.9117476751489733</v>
      </c>
      <c r="F95" s="15" t="s">
        <v>50</v>
      </c>
    </row>
    <row r="96" spans="2:6" x14ac:dyDescent="0.3">
      <c r="B96" s="15" t="s">
        <v>195</v>
      </c>
      <c r="C96">
        <v>2035</v>
      </c>
      <c r="D96" s="40">
        <f>BY_Demands_Drivers!$F$41*I24</f>
        <v>1.280583893794627</v>
      </c>
      <c r="E96" s="40">
        <f>BY_Demands_Drivers!$G$41*I24</f>
        <v>1.9208758406919466</v>
      </c>
      <c r="F96" s="15" t="s">
        <v>50</v>
      </c>
    </row>
    <row r="97" spans="2:6" x14ac:dyDescent="0.3">
      <c r="B97" s="15" t="s">
        <v>195</v>
      </c>
      <c r="C97">
        <v>2036</v>
      </c>
      <c r="D97" s="40">
        <f>BY_Demands_Drivers!$F$41*I25</f>
        <v>1.2893460023817502</v>
      </c>
      <c r="E97" s="40">
        <f>BY_Demands_Drivers!$G$41*I25</f>
        <v>1.9340190035726317</v>
      </c>
      <c r="F97" s="15" t="s">
        <v>50</v>
      </c>
    </row>
    <row r="98" spans="2:6" x14ac:dyDescent="0.3">
      <c r="B98" s="15" t="s">
        <v>195</v>
      </c>
      <c r="C98">
        <v>2037</v>
      </c>
      <c r="D98" s="40">
        <f>BY_Demands_Drivers!$F$41*I26</f>
        <v>1.2981081109688735</v>
      </c>
      <c r="E98" s="40">
        <f>BY_Demands_Drivers!$G$41*I26</f>
        <v>1.9471621664533165</v>
      </c>
      <c r="F98" s="15" t="s">
        <v>50</v>
      </c>
    </row>
    <row r="99" spans="2:6" x14ac:dyDescent="0.3">
      <c r="B99" s="15" t="s">
        <v>195</v>
      </c>
      <c r="C99">
        <v>2038</v>
      </c>
      <c r="D99" s="40">
        <f>BY_Demands_Drivers!$F$41*I27</f>
        <v>1.3068702195559969</v>
      </c>
      <c r="E99" s="40">
        <f>BY_Demands_Drivers!$G$41*I27</f>
        <v>1.9603053293340016</v>
      </c>
      <c r="F99" s="15" t="s">
        <v>50</v>
      </c>
    </row>
    <row r="100" spans="2:6" x14ac:dyDescent="0.3">
      <c r="B100" s="15" t="s">
        <v>195</v>
      </c>
      <c r="C100">
        <v>2039</v>
      </c>
      <c r="D100" s="40">
        <f>BY_Demands_Drivers!$F$41*I28</f>
        <v>1.3156323281431201</v>
      </c>
      <c r="E100" s="40">
        <f>BY_Demands_Drivers!$G$41*I28</f>
        <v>1.9734484922146864</v>
      </c>
      <c r="F100" s="15" t="s">
        <v>50</v>
      </c>
    </row>
    <row r="101" spans="2:6" x14ac:dyDescent="0.3">
      <c r="B101" s="15" t="s">
        <v>195</v>
      </c>
      <c r="C101">
        <v>2040</v>
      </c>
      <c r="D101" s="40">
        <f>BY_Demands_Drivers!$F$41*I29</f>
        <v>1.3243944367302432</v>
      </c>
      <c r="E101" s="40">
        <f>BY_Demands_Drivers!$G$41*I29</f>
        <v>1.9865916550953713</v>
      </c>
      <c r="F101" s="15" t="s">
        <v>50</v>
      </c>
    </row>
    <row r="102" spans="2:6" x14ac:dyDescent="0.3">
      <c r="B102" s="15" t="s">
        <v>195</v>
      </c>
      <c r="C102">
        <v>2041</v>
      </c>
      <c r="D102" s="40">
        <f>BY_Demands_Drivers!$F$41*I30</f>
        <v>1.3309461836352292</v>
      </c>
      <c r="E102" s="40">
        <f>BY_Demands_Drivers!$G$41*I30</f>
        <v>1.9964192754528503</v>
      </c>
      <c r="F102" s="15" t="s">
        <v>50</v>
      </c>
    </row>
    <row r="103" spans="2:6" x14ac:dyDescent="0.3">
      <c r="B103" s="15" t="s">
        <v>195</v>
      </c>
      <c r="C103">
        <v>2042</v>
      </c>
      <c r="D103" s="40">
        <f>BY_Demands_Drivers!$F$41*I31</f>
        <v>1.3374979305402155</v>
      </c>
      <c r="E103" s="40">
        <f>BY_Demands_Drivers!$G$41*I31</f>
        <v>2.0062468958103299</v>
      </c>
      <c r="F103" s="15" t="s">
        <v>50</v>
      </c>
    </row>
    <row r="104" spans="2:6" x14ac:dyDescent="0.3">
      <c r="B104" s="15" t="s">
        <v>195</v>
      </c>
      <c r="C104">
        <v>2043</v>
      </c>
      <c r="D104" s="40">
        <f>BY_Demands_Drivers!$F$41*I32</f>
        <v>1.3440496774452018</v>
      </c>
      <c r="E104" s="40">
        <f>BY_Demands_Drivers!$G$41*I32</f>
        <v>2.0160745161678091</v>
      </c>
      <c r="F104" s="15" t="s">
        <v>50</v>
      </c>
    </row>
    <row r="105" spans="2:6" x14ac:dyDescent="0.3">
      <c r="B105" s="15" t="s">
        <v>195</v>
      </c>
      <c r="C105">
        <v>2044</v>
      </c>
      <c r="D105" s="40">
        <f>BY_Demands_Drivers!$F$41*I33</f>
        <v>1.3506014243501878</v>
      </c>
      <c r="E105" s="40">
        <f>BY_Demands_Drivers!$G$41*I33</f>
        <v>2.0259021365252883</v>
      </c>
      <c r="F105" s="15" t="s">
        <v>50</v>
      </c>
    </row>
    <row r="106" spans="2:6" x14ac:dyDescent="0.3">
      <c r="B106" s="15" t="s">
        <v>195</v>
      </c>
      <c r="C106">
        <v>2045</v>
      </c>
      <c r="D106" s="40">
        <f>BY_Demands_Drivers!$F$41*I34</f>
        <v>1.3571531712551734</v>
      </c>
      <c r="E106" s="40">
        <f>BY_Demands_Drivers!$G$41*I34</f>
        <v>2.0357297568827666</v>
      </c>
      <c r="F106" s="15" t="s">
        <v>50</v>
      </c>
    </row>
    <row r="107" spans="2:6" x14ac:dyDescent="0.3">
      <c r="B107" s="15" t="s">
        <v>195</v>
      </c>
      <c r="C107">
        <v>2046</v>
      </c>
      <c r="D107" s="40">
        <f>BY_Demands_Drivers!$F$41*I35</f>
        <v>1.3633974249325267</v>
      </c>
      <c r="E107" s="40">
        <f>BY_Demands_Drivers!$G$41*I35</f>
        <v>2.0450961373987968</v>
      </c>
      <c r="F107" s="15" t="s">
        <v>50</v>
      </c>
    </row>
    <row r="108" spans="2:6" x14ac:dyDescent="0.3">
      <c r="B108" s="15" t="s">
        <v>195</v>
      </c>
      <c r="C108">
        <v>2047</v>
      </c>
      <c r="D108" s="40">
        <f>BY_Demands_Drivers!$F$41*I36</f>
        <v>1.36964167860988</v>
      </c>
      <c r="E108" s="40">
        <f>BY_Demands_Drivers!$G$41*I36</f>
        <v>2.0544625179148266</v>
      </c>
      <c r="F108" s="15" t="s">
        <v>50</v>
      </c>
    </row>
    <row r="109" spans="2:6" x14ac:dyDescent="0.3">
      <c r="B109" s="15" t="s">
        <v>195</v>
      </c>
      <c r="C109">
        <v>2048</v>
      </c>
      <c r="D109" s="40">
        <f>BY_Demands_Drivers!$F$41*I37</f>
        <v>1.375885932287233</v>
      </c>
      <c r="E109" s="40">
        <f>BY_Demands_Drivers!$G$41*I37</f>
        <v>2.0638288984308559</v>
      </c>
      <c r="F109" s="15" t="s">
        <v>50</v>
      </c>
    </row>
    <row r="110" spans="2:6" x14ac:dyDescent="0.3">
      <c r="B110" s="15" t="s">
        <v>195</v>
      </c>
      <c r="C110">
        <v>2049</v>
      </c>
      <c r="D110" s="40">
        <f>BY_Demands_Drivers!$F$41*I38</f>
        <v>1.382130185964586</v>
      </c>
      <c r="E110" s="40">
        <f>BY_Demands_Drivers!$G$41*I38</f>
        <v>2.0731952789468857</v>
      </c>
      <c r="F110" s="15" t="s">
        <v>50</v>
      </c>
    </row>
    <row r="111" spans="2:6" x14ac:dyDescent="0.3">
      <c r="B111" s="15" t="s">
        <v>195</v>
      </c>
      <c r="C111" s="15">
        <v>2050</v>
      </c>
      <c r="D111" s="40">
        <f>BY_Demands_Drivers!$F$41*I39</f>
        <v>1.3883744396419389</v>
      </c>
      <c r="E111" s="40">
        <f>BY_Demands_Drivers!$G$41*I39</f>
        <v>2.082561659462915</v>
      </c>
      <c r="F111" s="15" t="s">
        <v>50</v>
      </c>
    </row>
    <row r="112" spans="2:6" x14ac:dyDescent="0.3">
      <c r="B112" s="15" t="s">
        <v>195</v>
      </c>
      <c r="C112">
        <v>2015</v>
      </c>
      <c r="D112" s="40">
        <f>BY_Demands_Drivers!$F$42*I4</f>
        <v>0.31559285814164323</v>
      </c>
      <c r="E112" s="40">
        <f>BY_Demands_Drivers!$G$42*I4</f>
        <v>0.47338928721246482</v>
      </c>
      <c r="F112" s="15" t="s">
        <v>51</v>
      </c>
    </row>
    <row r="113" spans="2:6" x14ac:dyDescent="0.3">
      <c r="B113" s="15" t="s">
        <v>195</v>
      </c>
      <c r="C113">
        <v>2016</v>
      </c>
      <c r="D113" s="40">
        <f>BY_Demands_Drivers!$F$42*I5</f>
        <v>0.32408508205974285</v>
      </c>
      <c r="E113" s="40">
        <f>BY_Demands_Drivers!$G$42*I5</f>
        <v>0.48612762308961427</v>
      </c>
      <c r="F113" s="15" t="s">
        <v>51</v>
      </c>
    </row>
    <row r="114" spans="2:6" x14ac:dyDescent="0.3">
      <c r="B114" s="15" t="s">
        <v>195</v>
      </c>
      <c r="C114">
        <v>2017</v>
      </c>
      <c r="D114" s="40">
        <f>BY_Demands_Drivers!$F$42*I6</f>
        <v>0.33257730597784252</v>
      </c>
      <c r="E114" s="40">
        <f>BY_Demands_Drivers!$G$42*I6</f>
        <v>0.49886595896676378</v>
      </c>
      <c r="F114" s="15" t="s">
        <v>51</v>
      </c>
    </row>
    <row r="115" spans="2:6" x14ac:dyDescent="0.3">
      <c r="B115" s="15" t="s">
        <v>195</v>
      </c>
      <c r="C115">
        <v>2018</v>
      </c>
      <c r="D115" s="40">
        <f>BY_Demands_Drivers!$F$42*I7</f>
        <v>0.34106952989594214</v>
      </c>
      <c r="E115" s="40">
        <f>BY_Demands_Drivers!$G$42*I7</f>
        <v>0.51160429484391323</v>
      </c>
      <c r="F115" s="15" t="s">
        <v>51</v>
      </c>
    </row>
    <row r="116" spans="2:6" x14ac:dyDescent="0.3">
      <c r="B116" s="15" t="s">
        <v>195</v>
      </c>
      <c r="C116">
        <v>2019</v>
      </c>
      <c r="D116" s="40">
        <f>BY_Demands_Drivers!$F$42*I8</f>
        <v>0.34956175381404181</v>
      </c>
      <c r="E116" s="40">
        <f>BY_Demands_Drivers!$G$42*I8</f>
        <v>0.52434263072106269</v>
      </c>
      <c r="F116" s="15" t="s">
        <v>51</v>
      </c>
    </row>
    <row r="117" spans="2:6" x14ac:dyDescent="0.3">
      <c r="B117" s="15" t="s">
        <v>195</v>
      </c>
      <c r="C117">
        <v>2020</v>
      </c>
      <c r="D117" s="40">
        <f>BY_Demands_Drivers!$F$42*I9</f>
        <v>0.35805397773214143</v>
      </c>
      <c r="E117" s="40">
        <f>BY_Demands_Drivers!$G$42*I9</f>
        <v>0.53708096659821214</v>
      </c>
      <c r="F117" s="15" t="s">
        <v>51</v>
      </c>
    </row>
    <row r="118" spans="2:6" x14ac:dyDescent="0.3">
      <c r="B118" s="15" t="s">
        <v>195</v>
      </c>
      <c r="C118">
        <v>2021</v>
      </c>
      <c r="D118" s="40">
        <f>BY_Demands_Drivers!$F$42*I10</f>
        <v>0.36184542363265915</v>
      </c>
      <c r="E118" s="40">
        <f>BY_Demands_Drivers!$G$42*I10</f>
        <v>0.54276813544898872</v>
      </c>
      <c r="F118" s="15" t="s">
        <v>51</v>
      </c>
    </row>
    <row r="119" spans="2:6" x14ac:dyDescent="0.3">
      <c r="B119" s="15" t="s">
        <v>195</v>
      </c>
      <c r="C119">
        <v>2022</v>
      </c>
      <c r="D119" s="40">
        <f>BY_Demands_Drivers!$F$42*I11</f>
        <v>0.36563686953317687</v>
      </c>
      <c r="E119" s="40">
        <f>BY_Demands_Drivers!$G$42*I11</f>
        <v>0.5484553042997653</v>
      </c>
      <c r="F119" s="15" t="s">
        <v>51</v>
      </c>
    </row>
    <row r="120" spans="2:6" x14ac:dyDescent="0.3">
      <c r="B120" s="15" t="s">
        <v>195</v>
      </c>
      <c r="C120">
        <v>2023</v>
      </c>
      <c r="D120" s="40">
        <f>BY_Demands_Drivers!$F$42*I12</f>
        <v>0.36942831543369459</v>
      </c>
      <c r="E120" s="40">
        <f>BY_Demands_Drivers!$G$42*I12</f>
        <v>0.55414247315054188</v>
      </c>
      <c r="F120" s="15" t="s">
        <v>51</v>
      </c>
    </row>
    <row r="121" spans="2:6" x14ac:dyDescent="0.3">
      <c r="B121" s="15" t="s">
        <v>195</v>
      </c>
      <c r="C121">
        <v>2024</v>
      </c>
      <c r="D121" s="40">
        <f>BY_Demands_Drivers!$F$42*I13</f>
        <v>0.37321976133421231</v>
      </c>
      <c r="E121" s="40">
        <f>BY_Demands_Drivers!$G$42*I13</f>
        <v>0.55982964200131846</v>
      </c>
      <c r="F121" s="15" t="s">
        <v>51</v>
      </c>
    </row>
    <row r="122" spans="2:6" x14ac:dyDescent="0.3">
      <c r="B122" s="15" t="s">
        <v>195</v>
      </c>
      <c r="C122">
        <v>2025</v>
      </c>
      <c r="D122" s="40">
        <f>BY_Demands_Drivers!$F$42*I14</f>
        <v>0.37701120723473003</v>
      </c>
      <c r="E122" s="40">
        <f>BY_Demands_Drivers!$G$42*I14</f>
        <v>0.56551681085209504</v>
      </c>
      <c r="F122" s="15" t="s">
        <v>51</v>
      </c>
    </row>
    <row r="123" spans="2:6" x14ac:dyDescent="0.3">
      <c r="B123" s="15" t="s">
        <v>195</v>
      </c>
      <c r="C123">
        <v>2026</v>
      </c>
      <c r="D123" s="40">
        <f>BY_Demands_Drivers!$F$42*I15</f>
        <v>0.37988825096303991</v>
      </c>
      <c r="E123" s="40">
        <f>BY_Demands_Drivers!$G$42*I15</f>
        <v>0.56983237644455986</v>
      </c>
      <c r="F123" s="15" t="s">
        <v>51</v>
      </c>
    </row>
    <row r="124" spans="2:6" x14ac:dyDescent="0.3">
      <c r="B124" s="15" t="s">
        <v>195</v>
      </c>
      <c r="C124">
        <v>2027</v>
      </c>
      <c r="D124" s="40">
        <f>BY_Demands_Drivers!$F$42*I16</f>
        <v>0.38276529469134973</v>
      </c>
      <c r="E124" s="40">
        <f>BY_Demands_Drivers!$G$42*I16</f>
        <v>0.57414794203702457</v>
      </c>
      <c r="F124" s="15" t="s">
        <v>51</v>
      </c>
    </row>
    <row r="125" spans="2:6" x14ac:dyDescent="0.3">
      <c r="B125" s="15" t="s">
        <v>195</v>
      </c>
      <c r="C125">
        <v>2028</v>
      </c>
      <c r="D125" s="40">
        <f>BY_Demands_Drivers!$F$42*I17</f>
        <v>0.38564233841965961</v>
      </c>
      <c r="E125" s="40">
        <f>BY_Demands_Drivers!$G$42*I17</f>
        <v>0.57846350762948939</v>
      </c>
      <c r="F125" s="15" t="s">
        <v>51</v>
      </c>
    </row>
    <row r="126" spans="2:6" x14ac:dyDescent="0.3">
      <c r="B126" s="15" t="s">
        <v>195</v>
      </c>
      <c r="C126">
        <v>2029</v>
      </c>
      <c r="D126" s="40">
        <f>BY_Demands_Drivers!$F$42*I18</f>
        <v>0.38851938214796944</v>
      </c>
      <c r="E126" s="40">
        <f>BY_Demands_Drivers!$G$42*I18</f>
        <v>0.5827790732219541</v>
      </c>
      <c r="F126" s="15" t="s">
        <v>51</v>
      </c>
    </row>
    <row r="127" spans="2:6" x14ac:dyDescent="0.3">
      <c r="B127" s="15" t="s">
        <v>195</v>
      </c>
      <c r="C127">
        <v>2030</v>
      </c>
      <c r="D127" s="40">
        <f>BY_Demands_Drivers!$F$42*I19</f>
        <v>0.39139642587627921</v>
      </c>
      <c r="E127" s="40">
        <f>BY_Demands_Drivers!$G$42*I19</f>
        <v>0.58709463881441881</v>
      </c>
      <c r="F127" s="15" t="s">
        <v>51</v>
      </c>
    </row>
    <row r="128" spans="2:6" x14ac:dyDescent="0.3">
      <c r="B128" s="15" t="s">
        <v>195</v>
      </c>
      <c r="C128">
        <v>2031</v>
      </c>
      <c r="D128" s="40">
        <f>BY_Demands_Drivers!$F$42*I20</f>
        <v>0.39330164380555344</v>
      </c>
      <c r="E128" s="40">
        <f>BY_Demands_Drivers!$G$42*I20</f>
        <v>0.58995246570833015</v>
      </c>
      <c r="F128" s="15" t="s">
        <v>51</v>
      </c>
    </row>
    <row r="129" spans="2:6" x14ac:dyDescent="0.3">
      <c r="B129" s="15" t="s">
        <v>195</v>
      </c>
      <c r="C129">
        <v>2032</v>
      </c>
      <c r="D129" s="40">
        <f>BY_Demands_Drivers!$F$42*I21</f>
        <v>0.39520686173482777</v>
      </c>
      <c r="E129" s="40">
        <f>BY_Demands_Drivers!$G$42*I21</f>
        <v>0.59281029260224161</v>
      </c>
      <c r="F129" s="15" t="s">
        <v>51</v>
      </c>
    </row>
    <row r="130" spans="2:6" x14ac:dyDescent="0.3">
      <c r="B130" s="15" t="s">
        <v>195</v>
      </c>
      <c r="C130">
        <v>2033</v>
      </c>
      <c r="D130" s="40">
        <f>BY_Demands_Drivers!$F$42*I22</f>
        <v>0.397112079664102</v>
      </c>
      <c r="E130" s="40">
        <f>BY_Demands_Drivers!$G$42*I22</f>
        <v>0.59566811949615295</v>
      </c>
      <c r="F130" s="15" t="s">
        <v>51</v>
      </c>
    </row>
    <row r="131" spans="2:6" x14ac:dyDescent="0.3">
      <c r="B131" s="15" t="s">
        <v>195</v>
      </c>
      <c r="C131">
        <v>2034</v>
      </c>
      <c r="D131" s="40">
        <f>BY_Demands_Drivers!$F$42*I23</f>
        <v>0.39901729759337623</v>
      </c>
      <c r="E131" s="40">
        <f>BY_Demands_Drivers!$G$42*I23</f>
        <v>0.5985259463900644</v>
      </c>
      <c r="F131" s="15" t="s">
        <v>51</v>
      </c>
    </row>
    <row r="132" spans="2:6" x14ac:dyDescent="0.3">
      <c r="B132" s="15" t="s">
        <v>195</v>
      </c>
      <c r="C132">
        <v>2035</v>
      </c>
      <c r="D132" s="40">
        <f>BY_Demands_Drivers!$F$42*I24</f>
        <v>0.40092251552265046</v>
      </c>
      <c r="E132" s="40">
        <f>BY_Demands_Drivers!$G$42*I24</f>
        <v>0.60138377328397574</v>
      </c>
      <c r="F132" s="15" t="s">
        <v>51</v>
      </c>
    </row>
    <row r="133" spans="2:6" x14ac:dyDescent="0.3">
      <c r="B133" s="15" t="s">
        <v>195</v>
      </c>
      <c r="C133">
        <v>2036</v>
      </c>
      <c r="D133" s="40">
        <f>BY_Demands_Drivers!$F$42*I25</f>
        <v>0.40366573807374989</v>
      </c>
      <c r="E133" s="40">
        <f>BY_Demands_Drivers!$G$42*I25</f>
        <v>0.60549860711062486</v>
      </c>
      <c r="F133" s="15" t="s">
        <v>51</v>
      </c>
    </row>
    <row r="134" spans="2:6" x14ac:dyDescent="0.3">
      <c r="B134" s="15" t="s">
        <v>195</v>
      </c>
      <c r="C134">
        <v>2037</v>
      </c>
      <c r="D134" s="40">
        <f>BY_Demands_Drivers!$F$42*I26</f>
        <v>0.40640896062484927</v>
      </c>
      <c r="E134" s="40">
        <f>BY_Demands_Drivers!$G$42*I26</f>
        <v>0.60961344093727388</v>
      </c>
      <c r="F134" s="15" t="s">
        <v>51</v>
      </c>
    </row>
    <row r="135" spans="2:6" x14ac:dyDescent="0.3">
      <c r="B135" s="15" t="s">
        <v>195</v>
      </c>
      <c r="C135">
        <v>2038</v>
      </c>
      <c r="D135" s="40">
        <f>BY_Demands_Drivers!$F$42*I27</f>
        <v>0.40915218317594865</v>
      </c>
      <c r="E135" s="40">
        <f>BY_Demands_Drivers!$G$42*I27</f>
        <v>0.613728274763923</v>
      </c>
      <c r="F135" s="15" t="s">
        <v>51</v>
      </c>
    </row>
    <row r="136" spans="2:6" x14ac:dyDescent="0.3">
      <c r="B136" s="15" t="s">
        <v>195</v>
      </c>
      <c r="C136">
        <v>2039</v>
      </c>
      <c r="D136" s="40">
        <f>BY_Demands_Drivers!$F$42*I28</f>
        <v>0.41189540572704803</v>
      </c>
      <c r="E136" s="40">
        <f>BY_Demands_Drivers!$G$42*I28</f>
        <v>0.61784310859057201</v>
      </c>
      <c r="F136" s="15" t="s">
        <v>51</v>
      </c>
    </row>
    <row r="137" spans="2:6" x14ac:dyDescent="0.3">
      <c r="B137" s="15" t="s">
        <v>195</v>
      </c>
      <c r="C137">
        <v>2040</v>
      </c>
      <c r="D137" s="40">
        <f>BY_Demands_Drivers!$F$42*I29</f>
        <v>0.4146386282781474</v>
      </c>
      <c r="E137" s="40">
        <f>BY_Demands_Drivers!$G$42*I29</f>
        <v>0.62195794241722102</v>
      </c>
      <c r="F137" s="15" t="s">
        <v>51</v>
      </c>
    </row>
    <row r="138" spans="2:6" x14ac:dyDescent="0.3">
      <c r="B138" s="15" t="s">
        <v>195</v>
      </c>
      <c r="C138">
        <v>2041</v>
      </c>
      <c r="D138" s="40">
        <f>BY_Demands_Drivers!$F$42*I30</f>
        <v>0.41668983543680621</v>
      </c>
      <c r="E138" s="40">
        <f>BY_Demands_Drivers!$G$42*I30</f>
        <v>0.62503475315520929</v>
      </c>
      <c r="F138" s="15" t="s">
        <v>51</v>
      </c>
    </row>
    <row r="139" spans="2:6" x14ac:dyDescent="0.3">
      <c r="B139" s="15" t="s">
        <v>195</v>
      </c>
      <c r="C139">
        <v>2042</v>
      </c>
      <c r="D139" s="40">
        <f>BY_Demands_Drivers!$F$42*I31</f>
        <v>0.41874104259546513</v>
      </c>
      <c r="E139" s="40">
        <f>BY_Demands_Drivers!$G$42*I31</f>
        <v>0.62811156389319767</v>
      </c>
      <c r="F139" s="15" t="s">
        <v>51</v>
      </c>
    </row>
    <row r="140" spans="2:6" x14ac:dyDescent="0.3">
      <c r="B140" s="15" t="s">
        <v>195</v>
      </c>
      <c r="C140">
        <v>2043</v>
      </c>
      <c r="D140" s="40">
        <f>BY_Demands_Drivers!$F$42*I32</f>
        <v>0.42079224975412399</v>
      </c>
      <c r="E140" s="40">
        <f>BY_Demands_Drivers!$G$42*I32</f>
        <v>0.63118837463118604</v>
      </c>
      <c r="F140" s="15" t="s">
        <v>51</v>
      </c>
    </row>
    <row r="141" spans="2:6" x14ac:dyDescent="0.3">
      <c r="B141" s="15" t="s">
        <v>195</v>
      </c>
      <c r="C141">
        <v>2044</v>
      </c>
      <c r="D141" s="40">
        <f>BY_Demands_Drivers!$F$42*I33</f>
        <v>0.42284345691278286</v>
      </c>
      <c r="E141" s="40">
        <f>BY_Demands_Drivers!$G$42*I33</f>
        <v>0.63426518536917431</v>
      </c>
      <c r="F141" s="15" t="s">
        <v>51</v>
      </c>
    </row>
    <row r="142" spans="2:6" x14ac:dyDescent="0.3">
      <c r="B142" s="15" t="s">
        <v>195</v>
      </c>
      <c r="C142">
        <v>2045</v>
      </c>
      <c r="D142" s="40">
        <f>BY_Demands_Drivers!$F$42*I34</f>
        <v>0.42489466407144155</v>
      </c>
      <c r="E142" s="40">
        <f>BY_Demands_Drivers!$G$42*I34</f>
        <v>0.63734199610716236</v>
      </c>
      <c r="F142" s="15" t="s">
        <v>51</v>
      </c>
    </row>
    <row r="143" spans="2:6" x14ac:dyDescent="0.3">
      <c r="B143" s="15" t="s">
        <v>195</v>
      </c>
      <c r="C143">
        <v>2046</v>
      </c>
      <c r="D143" s="40">
        <f>BY_Demands_Drivers!$F$42*I35</f>
        <v>0.42684960189630189</v>
      </c>
      <c r="E143" s="40">
        <f>BY_Demands_Drivers!$G$42*I35</f>
        <v>0.64027440284445281</v>
      </c>
      <c r="F143" s="15" t="s">
        <v>51</v>
      </c>
    </row>
    <row r="144" spans="2:6" x14ac:dyDescent="0.3">
      <c r="B144" s="15" t="s">
        <v>195</v>
      </c>
      <c r="C144">
        <v>2047</v>
      </c>
      <c r="D144" s="40">
        <f>BY_Demands_Drivers!$F$42*I36</f>
        <v>0.42880453972116217</v>
      </c>
      <c r="E144" s="40">
        <f>BY_Demands_Drivers!$G$42*I36</f>
        <v>0.64320680958174326</v>
      </c>
      <c r="F144" s="15" t="s">
        <v>51</v>
      </c>
    </row>
    <row r="145" spans="2:6" x14ac:dyDescent="0.3">
      <c r="B145" s="15" t="s">
        <v>195</v>
      </c>
      <c r="C145">
        <v>2048</v>
      </c>
      <c r="D145" s="40">
        <f>BY_Demands_Drivers!$F$42*I37</f>
        <v>0.43075947754602245</v>
      </c>
      <c r="E145" s="40">
        <f>BY_Demands_Drivers!$G$42*I37</f>
        <v>0.6461392163190337</v>
      </c>
      <c r="F145" s="15" t="s">
        <v>51</v>
      </c>
    </row>
    <row r="146" spans="2:6" x14ac:dyDescent="0.3">
      <c r="B146" s="15" t="s">
        <v>195</v>
      </c>
      <c r="C146">
        <v>2049</v>
      </c>
      <c r="D146" s="40">
        <f>BY_Demands_Drivers!$F$42*I38</f>
        <v>0.43271441537088273</v>
      </c>
      <c r="E146" s="40">
        <f>BY_Demands_Drivers!$G$42*I38</f>
        <v>0.64907162305632404</v>
      </c>
      <c r="F146" s="15" t="s">
        <v>51</v>
      </c>
    </row>
    <row r="147" spans="2:6" x14ac:dyDescent="0.3">
      <c r="B147" s="15" t="s">
        <v>195</v>
      </c>
      <c r="C147" s="15">
        <v>2050</v>
      </c>
      <c r="D147" s="40">
        <f>BY_Demands_Drivers!$F$42*I39</f>
        <v>0.43466935319574285</v>
      </c>
      <c r="E147" s="40">
        <f>BY_Demands_Drivers!$G$42*I39</f>
        <v>0.65200402979361427</v>
      </c>
      <c r="F147" s="15" t="s">
        <v>51</v>
      </c>
    </row>
    <row r="148" spans="2:6" x14ac:dyDescent="0.3">
      <c r="B148" s="15" t="s">
        <v>195</v>
      </c>
      <c r="C148">
        <v>2015</v>
      </c>
      <c r="D148" s="40">
        <f>BY_Demands_Drivers!$F$43*I4</f>
        <v>1.3677800297662015</v>
      </c>
      <c r="E148" s="40">
        <f>BY_Demands_Drivers!$G$43*I4</f>
        <v>2.051670044649307</v>
      </c>
      <c r="F148" s="15" t="s">
        <v>52</v>
      </c>
    </row>
    <row r="149" spans="2:6" x14ac:dyDescent="0.3">
      <c r="B149" s="15" t="s">
        <v>195</v>
      </c>
      <c r="C149">
        <v>2016</v>
      </c>
      <c r="D149" s="40">
        <f>BY_Demands_Drivers!$F$43*I5</f>
        <v>1.4045853439037805</v>
      </c>
      <c r="E149" s="40">
        <f>BY_Demands_Drivers!$G$43*I5</f>
        <v>2.1068780158556755</v>
      </c>
      <c r="F149" s="15" t="s">
        <v>52</v>
      </c>
    </row>
    <row r="150" spans="2:6" x14ac:dyDescent="0.3">
      <c r="B150" s="15" t="s">
        <v>195</v>
      </c>
      <c r="C150">
        <v>2017</v>
      </c>
      <c r="D150" s="40">
        <f>BY_Demands_Drivers!$F$43*I6</f>
        <v>1.4413906580413596</v>
      </c>
      <c r="E150" s="40">
        <f>BY_Demands_Drivers!$G$43*I6</f>
        <v>2.1620859870620444</v>
      </c>
      <c r="F150" s="15" t="s">
        <v>52</v>
      </c>
    </row>
    <row r="151" spans="2:6" x14ac:dyDescent="0.3">
      <c r="B151" s="15" t="s">
        <v>195</v>
      </c>
      <c r="C151">
        <v>2018</v>
      </c>
      <c r="D151" s="40">
        <f>BY_Demands_Drivers!$F$43*I7</f>
        <v>1.4781959721789384</v>
      </c>
      <c r="E151" s="40">
        <f>BY_Demands_Drivers!$G$43*I7</f>
        <v>2.2172939582684128</v>
      </c>
      <c r="F151" s="15" t="s">
        <v>52</v>
      </c>
    </row>
    <row r="152" spans="2:6" x14ac:dyDescent="0.3">
      <c r="B152" s="15" t="s">
        <v>195</v>
      </c>
      <c r="C152">
        <v>2019</v>
      </c>
      <c r="D152" s="40">
        <f>BY_Demands_Drivers!$F$43*I8</f>
        <v>1.5150012863165176</v>
      </c>
      <c r="E152" s="40">
        <f>BY_Demands_Drivers!$G$43*I8</f>
        <v>2.2725019294747817</v>
      </c>
      <c r="F152" s="15" t="s">
        <v>52</v>
      </c>
    </row>
    <row r="153" spans="2:6" x14ac:dyDescent="0.3">
      <c r="B153" s="15" t="s">
        <v>195</v>
      </c>
      <c r="C153">
        <v>2020</v>
      </c>
      <c r="D153" s="40">
        <f>BY_Demands_Drivers!$F$43*I9</f>
        <v>1.5518066004540965</v>
      </c>
      <c r="E153" s="40">
        <f>BY_Demands_Drivers!$G$43*I9</f>
        <v>2.3277099006811501</v>
      </c>
      <c r="F153" s="15" t="s">
        <v>52</v>
      </c>
    </row>
    <row r="154" spans="2:6" x14ac:dyDescent="0.3">
      <c r="B154" s="15" t="s">
        <v>195</v>
      </c>
      <c r="C154">
        <v>2021</v>
      </c>
      <c r="D154" s="40">
        <f>BY_Demands_Drivers!$F$43*I10</f>
        <v>1.5682387339859001</v>
      </c>
      <c r="E154" s="40">
        <f>BY_Demands_Drivers!$G$43*I10</f>
        <v>2.3523581009788557</v>
      </c>
      <c r="F154" s="15" t="s">
        <v>52</v>
      </c>
    </row>
    <row r="155" spans="2:6" x14ac:dyDescent="0.3">
      <c r="B155" s="15" t="s">
        <v>195</v>
      </c>
      <c r="C155">
        <v>2022</v>
      </c>
      <c r="D155" s="40">
        <f>BY_Demands_Drivers!$F$43*I11</f>
        <v>1.5846708675177039</v>
      </c>
      <c r="E155" s="40">
        <f>BY_Demands_Drivers!$G$43*I11</f>
        <v>2.3770063012765612</v>
      </c>
      <c r="F155" s="15" t="s">
        <v>52</v>
      </c>
    </row>
    <row r="156" spans="2:6" x14ac:dyDescent="0.3">
      <c r="B156" s="15" t="s">
        <v>195</v>
      </c>
      <c r="C156">
        <v>2023</v>
      </c>
      <c r="D156" s="40">
        <f>BY_Demands_Drivers!$F$43*I12</f>
        <v>1.6011030010495075</v>
      </c>
      <c r="E156" s="40">
        <f>BY_Demands_Drivers!$G$43*I12</f>
        <v>2.4016545015742672</v>
      </c>
      <c r="F156" s="15" t="s">
        <v>52</v>
      </c>
    </row>
    <row r="157" spans="2:6" x14ac:dyDescent="0.3">
      <c r="B157" s="15" t="s">
        <v>195</v>
      </c>
      <c r="C157">
        <v>2024</v>
      </c>
      <c r="D157" s="40">
        <f>BY_Demands_Drivers!$F$43*I13</f>
        <v>1.6175351345813114</v>
      </c>
      <c r="E157" s="40">
        <f>BY_Demands_Drivers!$G$43*I13</f>
        <v>2.4263027018719727</v>
      </c>
      <c r="F157" s="15" t="s">
        <v>52</v>
      </c>
    </row>
    <row r="158" spans="2:6" x14ac:dyDescent="0.3">
      <c r="B158" s="15" t="s">
        <v>195</v>
      </c>
      <c r="C158">
        <v>2025</v>
      </c>
      <c r="D158" s="40">
        <f>BY_Demands_Drivers!$F$43*I14</f>
        <v>1.633967268113115</v>
      </c>
      <c r="E158" s="40">
        <f>BY_Demands_Drivers!$G$43*I14</f>
        <v>2.4509509021696783</v>
      </c>
      <c r="F158" s="15" t="s">
        <v>52</v>
      </c>
    </row>
    <row r="159" spans="2:6" x14ac:dyDescent="0.3">
      <c r="B159" s="15" t="s">
        <v>195</v>
      </c>
      <c r="C159">
        <v>2026</v>
      </c>
      <c r="D159" s="40">
        <f>BY_Demands_Drivers!$F$43*I15</f>
        <v>1.6464363809425953</v>
      </c>
      <c r="E159" s="40">
        <f>BY_Demands_Drivers!$G$43*I15</f>
        <v>2.4696545714138987</v>
      </c>
      <c r="F159" s="15" t="s">
        <v>52</v>
      </c>
    </row>
    <row r="160" spans="2:6" x14ac:dyDescent="0.3">
      <c r="B160" s="15" t="s">
        <v>195</v>
      </c>
      <c r="C160">
        <v>2027</v>
      </c>
      <c r="D160" s="40">
        <f>BY_Demands_Drivers!$F$43*I16</f>
        <v>1.6589054937720755</v>
      </c>
      <c r="E160" s="40">
        <f>BY_Demands_Drivers!$G$43*I16</f>
        <v>2.4883582406581191</v>
      </c>
      <c r="F160" s="15" t="s">
        <v>52</v>
      </c>
    </row>
    <row r="161" spans="2:6" x14ac:dyDescent="0.3">
      <c r="B161" s="15" t="s">
        <v>195</v>
      </c>
      <c r="C161">
        <v>2028</v>
      </c>
      <c r="D161" s="40">
        <f>BY_Demands_Drivers!$F$43*I17</f>
        <v>1.6713746066015558</v>
      </c>
      <c r="E161" s="40">
        <f>BY_Demands_Drivers!$G$43*I17</f>
        <v>2.5070619099023395</v>
      </c>
      <c r="F161" s="15" t="s">
        <v>52</v>
      </c>
    </row>
    <row r="162" spans="2:6" x14ac:dyDescent="0.3">
      <c r="B162" s="15" t="s">
        <v>195</v>
      </c>
      <c r="C162">
        <v>2029</v>
      </c>
      <c r="D162" s="40">
        <f>BY_Demands_Drivers!$F$43*I18</f>
        <v>1.6838437194310361</v>
      </c>
      <c r="E162" s="40">
        <f>BY_Demands_Drivers!$G$43*I18</f>
        <v>2.5257655791465603</v>
      </c>
      <c r="F162" s="15" t="s">
        <v>52</v>
      </c>
    </row>
    <row r="163" spans="2:6" x14ac:dyDescent="0.3">
      <c r="B163" s="15" t="s">
        <v>195</v>
      </c>
      <c r="C163">
        <v>2030</v>
      </c>
      <c r="D163" s="40">
        <f>BY_Demands_Drivers!$F$43*I19</f>
        <v>1.6963128322605161</v>
      </c>
      <c r="E163" s="40">
        <f>BY_Demands_Drivers!$G$43*I19</f>
        <v>2.5444692483907803</v>
      </c>
      <c r="F163" s="15" t="s">
        <v>52</v>
      </c>
    </row>
    <row r="164" spans="2:6" x14ac:dyDescent="0.3">
      <c r="B164" s="15" t="s">
        <v>195</v>
      </c>
      <c r="C164">
        <v>2031</v>
      </c>
      <c r="D164" s="40">
        <f>BY_Demands_Drivers!$F$43*I20</f>
        <v>1.7045700502829981</v>
      </c>
      <c r="E164" s="40">
        <f>BY_Demands_Drivers!$G$43*I20</f>
        <v>2.5568550754245032</v>
      </c>
      <c r="F164" s="15" t="s">
        <v>52</v>
      </c>
    </row>
    <row r="165" spans="2:6" x14ac:dyDescent="0.3">
      <c r="B165" s="15" t="s">
        <v>195</v>
      </c>
      <c r="C165">
        <v>2032</v>
      </c>
      <c r="D165" s="40">
        <f>BY_Demands_Drivers!$F$43*I21</f>
        <v>1.7128272683054806</v>
      </c>
      <c r="E165" s="40">
        <f>BY_Demands_Drivers!$G$43*I21</f>
        <v>2.569240902458227</v>
      </c>
      <c r="F165" s="15" t="s">
        <v>52</v>
      </c>
    </row>
    <row r="166" spans="2:6" x14ac:dyDescent="0.3">
      <c r="B166" s="15" t="s">
        <v>195</v>
      </c>
      <c r="C166">
        <v>2033</v>
      </c>
      <c r="D166" s="40">
        <f>BY_Demands_Drivers!$F$43*I22</f>
        <v>1.7210844863279626</v>
      </c>
      <c r="E166" s="40">
        <f>BY_Demands_Drivers!$G$43*I22</f>
        <v>2.5816267294919499</v>
      </c>
      <c r="F166" s="15" t="s">
        <v>52</v>
      </c>
    </row>
    <row r="167" spans="2:6" x14ac:dyDescent="0.3">
      <c r="B167" s="15" t="s">
        <v>195</v>
      </c>
      <c r="C167">
        <v>2034</v>
      </c>
      <c r="D167" s="40">
        <f>BY_Demands_Drivers!$F$43*I23</f>
        <v>1.7293417043504449</v>
      </c>
      <c r="E167" s="40">
        <f>BY_Demands_Drivers!$G$43*I23</f>
        <v>2.5940125565256733</v>
      </c>
      <c r="F167" s="15" t="s">
        <v>52</v>
      </c>
    </row>
    <row r="168" spans="2:6" x14ac:dyDescent="0.3">
      <c r="B168" s="15" t="s">
        <v>195</v>
      </c>
      <c r="C168">
        <v>2035</v>
      </c>
      <c r="D168" s="40">
        <f>BY_Demands_Drivers!$F$43*I24</f>
        <v>1.7375989223729269</v>
      </c>
      <c r="E168" s="40">
        <f>BY_Demands_Drivers!$G$43*I24</f>
        <v>2.6063983835593967</v>
      </c>
      <c r="F168" s="15" t="s">
        <v>52</v>
      </c>
    </row>
    <row r="169" spans="2:6" x14ac:dyDescent="0.3">
      <c r="B169" s="15" t="s">
        <v>195</v>
      </c>
      <c r="C169">
        <v>2036</v>
      </c>
      <c r="D169" s="40">
        <f>BY_Demands_Drivers!$F$43*I25</f>
        <v>1.7494880539733451</v>
      </c>
      <c r="E169" s="40">
        <f>BY_Demands_Drivers!$G$43*I25</f>
        <v>2.6242320809600237</v>
      </c>
      <c r="F169" s="15" t="s">
        <v>52</v>
      </c>
    </row>
    <row r="170" spans="2:6" x14ac:dyDescent="0.3">
      <c r="B170" s="15" t="s">
        <v>195</v>
      </c>
      <c r="C170">
        <v>2037</v>
      </c>
      <c r="D170" s="40">
        <f>BY_Demands_Drivers!$F$43*I26</f>
        <v>1.7613771855737628</v>
      </c>
      <c r="E170" s="40">
        <f>BY_Demands_Drivers!$G$43*I26</f>
        <v>2.6420657783606507</v>
      </c>
      <c r="F170" s="15" t="s">
        <v>52</v>
      </c>
    </row>
    <row r="171" spans="2:6" x14ac:dyDescent="0.3">
      <c r="B171" s="15" t="s">
        <v>195</v>
      </c>
      <c r="C171">
        <v>2038</v>
      </c>
      <c r="D171" s="40">
        <f>BY_Demands_Drivers!$F$43*I27</f>
        <v>1.7732663171741809</v>
      </c>
      <c r="E171" s="40">
        <f>BY_Demands_Drivers!$G$43*I27</f>
        <v>2.6598994757612777</v>
      </c>
      <c r="F171" s="15" t="s">
        <v>52</v>
      </c>
    </row>
    <row r="172" spans="2:6" x14ac:dyDescent="0.3">
      <c r="B172" s="15" t="s">
        <v>195</v>
      </c>
      <c r="C172">
        <v>2039</v>
      </c>
      <c r="D172" s="40">
        <f>BY_Demands_Drivers!$F$43*I28</f>
        <v>1.7851554487745989</v>
      </c>
      <c r="E172" s="40">
        <f>BY_Demands_Drivers!$G$43*I28</f>
        <v>2.6777331731619043</v>
      </c>
      <c r="F172" s="15" t="s">
        <v>52</v>
      </c>
    </row>
    <row r="173" spans="2:6" x14ac:dyDescent="0.3">
      <c r="B173" s="15" t="s">
        <v>195</v>
      </c>
      <c r="C173">
        <v>2040</v>
      </c>
      <c r="D173" s="40">
        <f>BY_Demands_Drivers!$F$43*I29</f>
        <v>1.7970445803750166</v>
      </c>
      <c r="E173" s="40">
        <f>BY_Demands_Drivers!$G$43*I29</f>
        <v>2.6955668705625313</v>
      </c>
      <c r="F173" s="15" t="s">
        <v>52</v>
      </c>
    </row>
    <row r="174" spans="2:6" x14ac:dyDescent="0.3">
      <c r="B174" s="15" t="s">
        <v>195</v>
      </c>
      <c r="C174">
        <v>2041</v>
      </c>
      <c r="D174" s="40">
        <f>BY_Demands_Drivers!$F$43*I30</f>
        <v>1.8059345159871458</v>
      </c>
      <c r="E174" s="40">
        <f>BY_Demands_Drivers!$G$43*I30</f>
        <v>2.7089017739807248</v>
      </c>
      <c r="F174" s="15" t="s">
        <v>52</v>
      </c>
    </row>
    <row r="175" spans="2:6" x14ac:dyDescent="0.3">
      <c r="B175" s="15" t="s">
        <v>195</v>
      </c>
      <c r="C175">
        <v>2042</v>
      </c>
      <c r="D175" s="40">
        <f>BY_Demands_Drivers!$F$43*I31</f>
        <v>1.8148244515992753</v>
      </c>
      <c r="E175" s="40">
        <f>BY_Demands_Drivers!$G$43*I31</f>
        <v>2.7222366773989193</v>
      </c>
      <c r="F175" s="15" t="s">
        <v>52</v>
      </c>
    </row>
    <row r="176" spans="2:6" x14ac:dyDescent="0.3">
      <c r="B176" s="15" t="s">
        <v>195</v>
      </c>
      <c r="C176">
        <v>2043</v>
      </c>
      <c r="D176" s="40">
        <f>BY_Demands_Drivers!$F$43*I32</f>
        <v>1.8237143872114048</v>
      </c>
      <c r="E176" s="40">
        <f>BY_Demands_Drivers!$G$43*I32</f>
        <v>2.7355715808171137</v>
      </c>
      <c r="F176" s="15" t="s">
        <v>52</v>
      </c>
    </row>
    <row r="177" spans="2:6" x14ac:dyDescent="0.3">
      <c r="B177" s="15" t="s">
        <v>195</v>
      </c>
      <c r="C177">
        <v>2044</v>
      </c>
      <c r="D177" s="40">
        <f>BY_Demands_Drivers!$F$43*I33</f>
        <v>1.8326043228235338</v>
      </c>
      <c r="E177" s="40">
        <f>BY_Demands_Drivers!$G$43*I33</f>
        <v>2.7489064842353073</v>
      </c>
      <c r="F177" s="15" t="s">
        <v>52</v>
      </c>
    </row>
    <row r="178" spans="2:6" x14ac:dyDescent="0.3">
      <c r="B178" s="15" t="s">
        <v>195</v>
      </c>
      <c r="C178">
        <v>2045</v>
      </c>
      <c r="D178" s="40">
        <f>BY_Demands_Drivers!$F$43*I34</f>
        <v>1.8414942584356624</v>
      </c>
      <c r="E178" s="40">
        <f>BY_Demands_Drivers!$G$43*I34</f>
        <v>2.7622413876535004</v>
      </c>
      <c r="F178" s="15" t="s">
        <v>52</v>
      </c>
    </row>
    <row r="179" spans="2:6" x14ac:dyDescent="0.3">
      <c r="B179" s="15" t="s">
        <v>195</v>
      </c>
      <c r="C179">
        <v>2046</v>
      </c>
      <c r="D179" s="40">
        <f>BY_Demands_Drivers!$F$43*I35</f>
        <v>1.8499669625773971</v>
      </c>
      <c r="E179" s="40">
        <f>BY_Demands_Drivers!$G$43*I35</f>
        <v>2.7749504438661021</v>
      </c>
      <c r="F179" s="15" t="s">
        <v>52</v>
      </c>
    </row>
    <row r="180" spans="2:6" x14ac:dyDescent="0.3">
      <c r="B180" s="15" t="s">
        <v>195</v>
      </c>
      <c r="C180">
        <v>2047</v>
      </c>
      <c r="D180" s="40">
        <f>BY_Demands_Drivers!$F$43*I36</f>
        <v>1.8584396667191314</v>
      </c>
      <c r="E180" s="40">
        <f>BY_Demands_Drivers!$G$43*I36</f>
        <v>2.7876595000787034</v>
      </c>
      <c r="F180" s="15" t="s">
        <v>52</v>
      </c>
    </row>
    <row r="181" spans="2:6" x14ac:dyDescent="0.3">
      <c r="B181" s="15" t="s">
        <v>195</v>
      </c>
      <c r="C181">
        <v>2048</v>
      </c>
      <c r="D181" s="40">
        <f>BY_Demands_Drivers!$F$43*I37</f>
        <v>1.8669123708608657</v>
      </c>
      <c r="E181" s="40">
        <f>BY_Demands_Drivers!$G$43*I37</f>
        <v>2.8003685562913052</v>
      </c>
      <c r="F181" s="15" t="s">
        <v>52</v>
      </c>
    </row>
    <row r="182" spans="2:6" x14ac:dyDescent="0.3">
      <c r="B182" s="15" t="s">
        <v>195</v>
      </c>
      <c r="C182">
        <v>2049</v>
      </c>
      <c r="D182" s="40">
        <f>BY_Demands_Drivers!$F$43*I38</f>
        <v>1.8753850750026</v>
      </c>
      <c r="E182" s="40">
        <f>BY_Demands_Drivers!$G$43*I38</f>
        <v>2.8130776125039065</v>
      </c>
      <c r="F182" s="15" t="s">
        <v>52</v>
      </c>
    </row>
    <row r="183" spans="2:6" x14ac:dyDescent="0.3">
      <c r="B183" s="15" t="s">
        <v>195</v>
      </c>
      <c r="C183" s="15">
        <v>2050</v>
      </c>
      <c r="D183" s="40">
        <f>BY_Demands_Drivers!$F$43*I39</f>
        <v>1.8838577791443336</v>
      </c>
      <c r="E183" s="40">
        <f>BY_Demands_Drivers!$G$43*I39</f>
        <v>2.825786668716507</v>
      </c>
      <c r="F183" s="15" t="s">
        <v>52</v>
      </c>
    </row>
    <row r="184" spans="2:6" x14ac:dyDescent="0.3">
      <c r="B184" s="15" t="s">
        <v>195</v>
      </c>
      <c r="C184">
        <v>2015</v>
      </c>
      <c r="D184" s="40">
        <f>BY_Demands_Drivers!$F$44*I4</f>
        <v>0</v>
      </c>
      <c r="E184" s="40">
        <f>BY_Demands_Drivers!$G$44*I4</f>
        <v>0</v>
      </c>
      <c r="F184" s="15" t="s">
        <v>53</v>
      </c>
    </row>
    <row r="185" spans="2:6" x14ac:dyDescent="0.3">
      <c r="B185" s="15" t="s">
        <v>195</v>
      </c>
      <c r="C185">
        <v>2016</v>
      </c>
      <c r="D185" s="40">
        <f>BY_Demands_Drivers!$F$44*I5</f>
        <v>0</v>
      </c>
      <c r="E185" s="40">
        <f>BY_Demands_Drivers!$G$44*I5</f>
        <v>0</v>
      </c>
      <c r="F185" s="15" t="s">
        <v>53</v>
      </c>
    </row>
    <row r="186" spans="2:6" x14ac:dyDescent="0.3">
      <c r="B186" s="15" t="s">
        <v>195</v>
      </c>
      <c r="C186">
        <v>2017</v>
      </c>
      <c r="D186" s="40">
        <f>BY_Demands_Drivers!$F$44*I6</f>
        <v>0</v>
      </c>
      <c r="E186" s="40">
        <f>BY_Demands_Drivers!$G$44*I6</f>
        <v>0</v>
      </c>
      <c r="F186" s="15" t="s">
        <v>53</v>
      </c>
    </row>
    <row r="187" spans="2:6" x14ac:dyDescent="0.3">
      <c r="B187" s="15" t="s">
        <v>195</v>
      </c>
      <c r="C187">
        <v>2018</v>
      </c>
      <c r="D187" s="40">
        <f>BY_Demands_Drivers!$F$44*I7</f>
        <v>0</v>
      </c>
      <c r="E187" s="40">
        <f>BY_Demands_Drivers!$G$44*I7</f>
        <v>0</v>
      </c>
      <c r="F187" s="15" t="s">
        <v>53</v>
      </c>
    </row>
    <row r="188" spans="2:6" x14ac:dyDescent="0.3">
      <c r="B188" s="15" t="s">
        <v>195</v>
      </c>
      <c r="C188">
        <v>2019</v>
      </c>
      <c r="D188" s="40">
        <f>BY_Demands_Drivers!$F$44*I8</f>
        <v>0</v>
      </c>
      <c r="E188" s="40">
        <f>BY_Demands_Drivers!$G$44*I8</f>
        <v>0</v>
      </c>
      <c r="F188" s="15" t="s">
        <v>53</v>
      </c>
    </row>
    <row r="189" spans="2:6" x14ac:dyDescent="0.3">
      <c r="B189" s="15" t="s">
        <v>195</v>
      </c>
      <c r="C189">
        <v>2020</v>
      </c>
      <c r="D189" s="40">
        <f>BY_Demands_Drivers!$F$44*I9</f>
        <v>0</v>
      </c>
      <c r="E189" s="40">
        <f>BY_Demands_Drivers!$G$44*I9</f>
        <v>0</v>
      </c>
      <c r="F189" s="15" t="s">
        <v>53</v>
      </c>
    </row>
    <row r="190" spans="2:6" x14ac:dyDescent="0.3">
      <c r="B190" s="15" t="s">
        <v>195</v>
      </c>
      <c r="C190">
        <v>2021</v>
      </c>
      <c r="D190" s="40">
        <f>BY_Demands_Drivers!$F$44*I10</f>
        <v>0</v>
      </c>
      <c r="E190" s="40">
        <f>BY_Demands_Drivers!$G$44*I10</f>
        <v>0</v>
      </c>
      <c r="F190" s="15" t="s">
        <v>53</v>
      </c>
    </row>
    <row r="191" spans="2:6" x14ac:dyDescent="0.3">
      <c r="B191" s="15" t="s">
        <v>195</v>
      </c>
      <c r="C191">
        <v>2022</v>
      </c>
      <c r="D191" s="40">
        <f>BY_Demands_Drivers!$F$44*I11</f>
        <v>0</v>
      </c>
      <c r="E191" s="40">
        <f>BY_Demands_Drivers!$G$44*I11</f>
        <v>0</v>
      </c>
      <c r="F191" s="15" t="s">
        <v>53</v>
      </c>
    </row>
    <row r="192" spans="2:6" x14ac:dyDescent="0.3">
      <c r="B192" s="15" t="s">
        <v>195</v>
      </c>
      <c r="C192">
        <v>2023</v>
      </c>
      <c r="D192" s="40">
        <f>BY_Demands_Drivers!$F$44*I12</f>
        <v>0</v>
      </c>
      <c r="E192" s="40">
        <f>BY_Demands_Drivers!$G$44*I12</f>
        <v>0</v>
      </c>
      <c r="F192" s="15" t="s">
        <v>53</v>
      </c>
    </row>
    <row r="193" spans="2:6" x14ac:dyDescent="0.3">
      <c r="B193" s="15" t="s">
        <v>195</v>
      </c>
      <c r="C193">
        <v>2024</v>
      </c>
      <c r="D193" s="40">
        <f>BY_Demands_Drivers!$F$44*I13</f>
        <v>0</v>
      </c>
      <c r="E193" s="40">
        <f>BY_Demands_Drivers!$G$44*I13</f>
        <v>0</v>
      </c>
      <c r="F193" s="15" t="s">
        <v>53</v>
      </c>
    </row>
    <row r="194" spans="2:6" x14ac:dyDescent="0.3">
      <c r="B194" s="15" t="s">
        <v>195</v>
      </c>
      <c r="C194">
        <v>2025</v>
      </c>
      <c r="D194" s="40">
        <f>BY_Demands_Drivers!$F$44*I14</f>
        <v>0</v>
      </c>
      <c r="E194" s="40">
        <f>BY_Demands_Drivers!$G$44*I14</f>
        <v>0</v>
      </c>
      <c r="F194" s="15" t="s">
        <v>53</v>
      </c>
    </row>
    <row r="195" spans="2:6" x14ac:dyDescent="0.3">
      <c r="B195" s="15" t="s">
        <v>195</v>
      </c>
      <c r="C195">
        <v>2026</v>
      </c>
      <c r="D195" s="40">
        <f>BY_Demands_Drivers!$F$44*I15</f>
        <v>0</v>
      </c>
      <c r="E195" s="40">
        <f>BY_Demands_Drivers!$G$44*I15</f>
        <v>0</v>
      </c>
      <c r="F195" s="15" t="s">
        <v>53</v>
      </c>
    </row>
    <row r="196" spans="2:6" x14ac:dyDescent="0.3">
      <c r="B196" s="15" t="s">
        <v>195</v>
      </c>
      <c r="C196">
        <v>2027</v>
      </c>
      <c r="D196" s="40">
        <f>BY_Demands_Drivers!$F$44*I16</f>
        <v>0</v>
      </c>
      <c r="E196" s="40">
        <f>BY_Demands_Drivers!$G$44*I16</f>
        <v>0</v>
      </c>
      <c r="F196" s="15" t="s">
        <v>53</v>
      </c>
    </row>
    <row r="197" spans="2:6" x14ac:dyDescent="0.3">
      <c r="B197" s="15" t="s">
        <v>195</v>
      </c>
      <c r="C197">
        <v>2028</v>
      </c>
      <c r="D197" s="40">
        <f>BY_Demands_Drivers!$F$44*I17</f>
        <v>0</v>
      </c>
      <c r="E197" s="40">
        <f>BY_Demands_Drivers!$G$44*I17</f>
        <v>0</v>
      </c>
      <c r="F197" s="15" t="s">
        <v>53</v>
      </c>
    </row>
    <row r="198" spans="2:6" x14ac:dyDescent="0.3">
      <c r="B198" s="15" t="s">
        <v>195</v>
      </c>
      <c r="C198">
        <v>2029</v>
      </c>
      <c r="D198" s="40">
        <f>BY_Demands_Drivers!$F$44*I18</f>
        <v>0</v>
      </c>
      <c r="E198" s="40">
        <f>BY_Demands_Drivers!$G$44*I18</f>
        <v>0</v>
      </c>
      <c r="F198" s="15" t="s">
        <v>53</v>
      </c>
    </row>
    <row r="199" spans="2:6" x14ac:dyDescent="0.3">
      <c r="B199" s="15" t="s">
        <v>195</v>
      </c>
      <c r="C199">
        <v>2030</v>
      </c>
      <c r="D199" s="40">
        <f>BY_Demands_Drivers!$F$44*I19</f>
        <v>0</v>
      </c>
      <c r="E199" s="40">
        <f>BY_Demands_Drivers!$G$44*I19</f>
        <v>0</v>
      </c>
      <c r="F199" s="15" t="s">
        <v>53</v>
      </c>
    </row>
    <row r="200" spans="2:6" x14ac:dyDescent="0.3">
      <c r="B200" s="15" t="s">
        <v>195</v>
      </c>
      <c r="C200">
        <v>2031</v>
      </c>
      <c r="D200" s="40">
        <f>BY_Demands_Drivers!$F$44*I20</f>
        <v>0</v>
      </c>
      <c r="E200" s="40">
        <f>BY_Demands_Drivers!$G$44*I20</f>
        <v>0</v>
      </c>
      <c r="F200" s="15" t="s">
        <v>53</v>
      </c>
    </row>
    <row r="201" spans="2:6" x14ac:dyDescent="0.3">
      <c r="B201" s="15" t="s">
        <v>195</v>
      </c>
      <c r="C201">
        <v>2032</v>
      </c>
      <c r="D201" s="40">
        <f>BY_Demands_Drivers!$F$44*I21</f>
        <v>0</v>
      </c>
      <c r="E201" s="40">
        <f>BY_Demands_Drivers!$G$44*I21</f>
        <v>0</v>
      </c>
      <c r="F201" s="15" t="s">
        <v>53</v>
      </c>
    </row>
    <row r="202" spans="2:6" x14ac:dyDescent="0.3">
      <c r="B202" s="15" t="s">
        <v>195</v>
      </c>
      <c r="C202">
        <v>2033</v>
      </c>
      <c r="D202" s="40">
        <f>BY_Demands_Drivers!$F$44*I22</f>
        <v>0</v>
      </c>
      <c r="E202" s="40">
        <f>BY_Demands_Drivers!$G$44*I22</f>
        <v>0</v>
      </c>
      <c r="F202" s="15" t="s">
        <v>53</v>
      </c>
    </row>
    <row r="203" spans="2:6" x14ac:dyDescent="0.3">
      <c r="B203" s="15" t="s">
        <v>195</v>
      </c>
      <c r="C203">
        <v>2034</v>
      </c>
      <c r="D203" s="40">
        <f>BY_Demands_Drivers!$F$44*I23</f>
        <v>0</v>
      </c>
      <c r="E203" s="40">
        <f>BY_Demands_Drivers!$G$44*I23</f>
        <v>0</v>
      </c>
      <c r="F203" s="15" t="s">
        <v>53</v>
      </c>
    </row>
    <row r="204" spans="2:6" x14ac:dyDescent="0.3">
      <c r="B204" s="15" t="s">
        <v>195</v>
      </c>
      <c r="C204">
        <v>2035</v>
      </c>
      <c r="D204" s="40">
        <f>BY_Demands_Drivers!$F$44*I24</f>
        <v>0</v>
      </c>
      <c r="E204" s="40">
        <f>BY_Demands_Drivers!$G$44*I24</f>
        <v>0</v>
      </c>
      <c r="F204" s="15" t="s">
        <v>53</v>
      </c>
    </row>
    <row r="205" spans="2:6" x14ac:dyDescent="0.3">
      <c r="B205" s="15" t="s">
        <v>195</v>
      </c>
      <c r="C205">
        <v>2036</v>
      </c>
      <c r="D205" s="40">
        <f>BY_Demands_Drivers!$F$44*I25</f>
        <v>0</v>
      </c>
      <c r="E205" s="40">
        <f>BY_Demands_Drivers!$G$44*I25</f>
        <v>0</v>
      </c>
      <c r="F205" s="15" t="s">
        <v>53</v>
      </c>
    </row>
    <row r="206" spans="2:6" x14ac:dyDescent="0.3">
      <c r="B206" s="15" t="s">
        <v>195</v>
      </c>
      <c r="C206">
        <v>2037</v>
      </c>
      <c r="D206" s="40">
        <f>BY_Demands_Drivers!$F$44*I26</f>
        <v>0</v>
      </c>
      <c r="E206" s="40">
        <f>BY_Demands_Drivers!$G$44*I26</f>
        <v>0</v>
      </c>
      <c r="F206" s="15" t="s">
        <v>53</v>
      </c>
    </row>
    <row r="207" spans="2:6" x14ac:dyDescent="0.3">
      <c r="B207" s="15" t="s">
        <v>195</v>
      </c>
      <c r="C207">
        <v>2038</v>
      </c>
      <c r="D207" s="40">
        <f>BY_Demands_Drivers!$F$44*I27</f>
        <v>0</v>
      </c>
      <c r="E207" s="40">
        <f>BY_Demands_Drivers!$G$44*I27</f>
        <v>0</v>
      </c>
      <c r="F207" s="15" t="s">
        <v>53</v>
      </c>
    </row>
    <row r="208" spans="2:6" x14ac:dyDescent="0.3">
      <c r="B208" s="15" t="s">
        <v>195</v>
      </c>
      <c r="C208">
        <v>2039</v>
      </c>
      <c r="D208" s="40">
        <f>BY_Demands_Drivers!$F$44*I28</f>
        <v>0</v>
      </c>
      <c r="E208" s="40">
        <f>BY_Demands_Drivers!$G$44*I28</f>
        <v>0</v>
      </c>
      <c r="F208" s="15" t="s">
        <v>53</v>
      </c>
    </row>
    <row r="209" spans="2:6" x14ac:dyDescent="0.3">
      <c r="B209" s="15" t="s">
        <v>195</v>
      </c>
      <c r="C209">
        <v>2040</v>
      </c>
      <c r="D209" s="40">
        <f>BY_Demands_Drivers!$F$44*I29</f>
        <v>0</v>
      </c>
      <c r="E209" s="40">
        <f>BY_Demands_Drivers!$G$44*I29</f>
        <v>0</v>
      </c>
      <c r="F209" s="15" t="s">
        <v>53</v>
      </c>
    </row>
    <row r="210" spans="2:6" x14ac:dyDescent="0.3">
      <c r="B210" s="15" t="s">
        <v>195</v>
      </c>
      <c r="C210">
        <v>2041</v>
      </c>
      <c r="D210" s="40">
        <f>BY_Demands_Drivers!$F$44*I30</f>
        <v>0</v>
      </c>
      <c r="E210" s="40">
        <f>BY_Demands_Drivers!$G$44*I30</f>
        <v>0</v>
      </c>
      <c r="F210" s="15" t="s">
        <v>53</v>
      </c>
    </row>
    <row r="211" spans="2:6" x14ac:dyDescent="0.3">
      <c r="B211" s="15" t="s">
        <v>195</v>
      </c>
      <c r="C211">
        <v>2042</v>
      </c>
      <c r="D211" s="40">
        <f>BY_Demands_Drivers!$F$44*I31</f>
        <v>0</v>
      </c>
      <c r="E211" s="40">
        <f>BY_Demands_Drivers!$G$44*I31</f>
        <v>0</v>
      </c>
      <c r="F211" s="15" t="s">
        <v>53</v>
      </c>
    </row>
    <row r="212" spans="2:6" x14ac:dyDescent="0.3">
      <c r="B212" s="15" t="s">
        <v>195</v>
      </c>
      <c r="C212">
        <v>2043</v>
      </c>
      <c r="D212" s="40">
        <f>BY_Demands_Drivers!$F$44*I32</f>
        <v>0</v>
      </c>
      <c r="E212" s="40">
        <f>BY_Demands_Drivers!$G$44*I32</f>
        <v>0</v>
      </c>
      <c r="F212" s="15" t="s">
        <v>53</v>
      </c>
    </row>
    <row r="213" spans="2:6" x14ac:dyDescent="0.3">
      <c r="B213" s="15" t="s">
        <v>195</v>
      </c>
      <c r="C213">
        <v>2044</v>
      </c>
      <c r="D213" s="40">
        <f>BY_Demands_Drivers!$F$44*I33</f>
        <v>0</v>
      </c>
      <c r="E213" s="40">
        <f>BY_Demands_Drivers!$G$44*I33</f>
        <v>0</v>
      </c>
      <c r="F213" s="15" t="s">
        <v>53</v>
      </c>
    </row>
    <row r="214" spans="2:6" x14ac:dyDescent="0.3">
      <c r="B214" s="15" t="s">
        <v>195</v>
      </c>
      <c r="C214">
        <v>2045</v>
      </c>
      <c r="D214" s="40">
        <f>BY_Demands_Drivers!$F$44*I34</f>
        <v>0</v>
      </c>
      <c r="E214" s="40">
        <f>BY_Demands_Drivers!$G$44*I34</f>
        <v>0</v>
      </c>
      <c r="F214" s="15" t="s">
        <v>53</v>
      </c>
    </row>
    <row r="215" spans="2:6" x14ac:dyDescent="0.3">
      <c r="B215" s="15" t="s">
        <v>195</v>
      </c>
      <c r="C215">
        <v>2046</v>
      </c>
      <c r="D215" s="40">
        <f>BY_Demands_Drivers!$F$44*I35</f>
        <v>0</v>
      </c>
      <c r="E215" s="40">
        <f>BY_Demands_Drivers!$G$44*I35</f>
        <v>0</v>
      </c>
      <c r="F215" s="15" t="s">
        <v>53</v>
      </c>
    </row>
    <row r="216" spans="2:6" x14ac:dyDescent="0.3">
      <c r="B216" s="15" t="s">
        <v>195</v>
      </c>
      <c r="C216">
        <v>2047</v>
      </c>
      <c r="D216" s="40">
        <f>BY_Demands_Drivers!$F$44*I36</f>
        <v>0</v>
      </c>
      <c r="E216" s="40">
        <f>BY_Demands_Drivers!$G$44*I36</f>
        <v>0</v>
      </c>
      <c r="F216" s="15" t="s">
        <v>53</v>
      </c>
    </row>
    <row r="217" spans="2:6" x14ac:dyDescent="0.3">
      <c r="B217" s="15" t="s">
        <v>195</v>
      </c>
      <c r="C217">
        <v>2048</v>
      </c>
      <c r="D217" s="40">
        <f>BY_Demands_Drivers!$F$44*I37</f>
        <v>0</v>
      </c>
      <c r="E217" s="40">
        <f>BY_Demands_Drivers!$G$44*I37</f>
        <v>0</v>
      </c>
      <c r="F217" s="15" t="s">
        <v>53</v>
      </c>
    </row>
    <row r="218" spans="2:6" x14ac:dyDescent="0.3">
      <c r="B218" s="15" t="s">
        <v>195</v>
      </c>
      <c r="C218">
        <v>2049</v>
      </c>
      <c r="D218" s="40">
        <f>BY_Demands_Drivers!$F$44*I38</f>
        <v>0</v>
      </c>
      <c r="E218" s="40">
        <f>BY_Demands_Drivers!$G$44*I38</f>
        <v>0</v>
      </c>
      <c r="F218" s="15" t="s">
        <v>53</v>
      </c>
    </row>
    <row r="219" spans="2:6" x14ac:dyDescent="0.3">
      <c r="B219" s="15" t="s">
        <v>195</v>
      </c>
      <c r="C219" s="15">
        <v>2050</v>
      </c>
      <c r="D219" s="40">
        <f>BY_Demands_Drivers!$F$44*I39</f>
        <v>0</v>
      </c>
      <c r="E219" s="40">
        <f>BY_Demands_Drivers!$G$44*I39</f>
        <v>0</v>
      </c>
      <c r="F219" s="15" t="s">
        <v>53</v>
      </c>
    </row>
    <row r="220" spans="2:6" x14ac:dyDescent="0.3">
      <c r="B220" s="15" t="s">
        <v>195</v>
      </c>
      <c r="C220">
        <v>2015</v>
      </c>
      <c r="D220" s="40">
        <f>BY_Demands_Drivers!$F$45*I4</f>
        <v>6.1289354130687403E-2</v>
      </c>
      <c r="E220" s="40">
        <f>BY_Demands_Drivers!$G$45*I4</f>
        <v>9.1934031196031149E-2</v>
      </c>
      <c r="F220" s="15" t="s">
        <v>54</v>
      </c>
    </row>
    <row r="221" spans="2:6" x14ac:dyDescent="0.3">
      <c r="B221" s="15" t="s">
        <v>195</v>
      </c>
      <c r="C221">
        <v>2016</v>
      </c>
      <c r="D221" s="40">
        <f>BY_Demands_Drivers!$F$45*I5</f>
        <v>6.2938576873363988E-2</v>
      </c>
      <c r="E221" s="40">
        <f>BY_Demands_Drivers!$G$45*I5</f>
        <v>9.4407865310046024E-2</v>
      </c>
      <c r="F221" s="15" t="s">
        <v>54</v>
      </c>
    </row>
    <row r="222" spans="2:6" x14ac:dyDescent="0.3">
      <c r="B222" s="15" t="s">
        <v>195</v>
      </c>
      <c r="C222">
        <v>2017</v>
      </c>
      <c r="D222" s="40">
        <f>BY_Demands_Drivers!$F$45*I6</f>
        <v>6.4587799616040581E-2</v>
      </c>
      <c r="E222" s="40">
        <f>BY_Demands_Drivers!$G$45*I6</f>
        <v>9.6881699424060913E-2</v>
      </c>
      <c r="F222" s="15" t="s">
        <v>54</v>
      </c>
    </row>
    <row r="223" spans="2:6" x14ac:dyDescent="0.3">
      <c r="B223" s="15" t="s">
        <v>195</v>
      </c>
      <c r="C223">
        <v>2018</v>
      </c>
      <c r="D223" s="40">
        <f>BY_Demands_Drivers!$F$45*I7</f>
        <v>6.623702235871716E-2</v>
      </c>
      <c r="E223" s="40">
        <f>BY_Demands_Drivers!$G$45*I7</f>
        <v>9.9355533538075774E-2</v>
      </c>
      <c r="F223" s="15" t="s">
        <v>54</v>
      </c>
    </row>
    <row r="224" spans="2:6" x14ac:dyDescent="0.3">
      <c r="B224" s="15" t="s">
        <v>195</v>
      </c>
      <c r="C224">
        <v>2019</v>
      </c>
      <c r="D224" s="40">
        <f>BY_Demands_Drivers!$F$45*I8</f>
        <v>6.7886245101393738E-2</v>
      </c>
      <c r="E224" s="40">
        <f>BY_Demands_Drivers!$G$45*I8</f>
        <v>0.10182936765209066</v>
      </c>
      <c r="F224" s="15" t="s">
        <v>54</v>
      </c>
    </row>
    <row r="225" spans="2:6" x14ac:dyDescent="0.3">
      <c r="B225" s="15" t="s">
        <v>195</v>
      </c>
      <c r="C225">
        <v>2020</v>
      </c>
      <c r="D225" s="40">
        <f>BY_Demands_Drivers!$F$45*I9</f>
        <v>6.9535467844070317E-2</v>
      </c>
      <c r="E225" s="40">
        <f>BY_Demands_Drivers!$G$45*I9</f>
        <v>0.10430320176610554</v>
      </c>
      <c r="F225" s="15" t="s">
        <v>54</v>
      </c>
    </row>
    <row r="226" spans="2:6" x14ac:dyDescent="0.3">
      <c r="B226" s="15" t="s">
        <v>195</v>
      </c>
      <c r="C226">
        <v>2021</v>
      </c>
      <c r="D226" s="40">
        <f>BY_Demands_Drivers!$F$45*I10</f>
        <v>7.0271781307665496E-2</v>
      </c>
      <c r="E226" s="40">
        <f>BY_Demands_Drivers!$G$45*I10</f>
        <v>0.10540767196149829</v>
      </c>
      <c r="F226" s="15" t="s">
        <v>54</v>
      </c>
    </row>
    <row r="227" spans="2:6" x14ac:dyDescent="0.3">
      <c r="B227" s="15" t="s">
        <v>195</v>
      </c>
      <c r="C227">
        <v>2022</v>
      </c>
      <c r="D227" s="40">
        <f>BY_Demands_Drivers!$F$45*I11</f>
        <v>7.1008094771260674E-2</v>
      </c>
      <c r="E227" s="40">
        <f>BY_Demands_Drivers!$G$45*I11</f>
        <v>0.10651214215689106</v>
      </c>
      <c r="F227" s="15" t="s">
        <v>54</v>
      </c>
    </row>
    <row r="228" spans="2:6" x14ac:dyDescent="0.3">
      <c r="B228" s="15" t="s">
        <v>195</v>
      </c>
      <c r="C228">
        <v>2023</v>
      </c>
      <c r="D228" s="40">
        <f>BY_Demands_Drivers!$F$45*I12</f>
        <v>7.1744408234855839E-2</v>
      </c>
      <c r="E228" s="40">
        <f>BY_Demands_Drivers!$G$45*I12</f>
        <v>0.10761661235228381</v>
      </c>
      <c r="F228" s="15" t="s">
        <v>54</v>
      </c>
    </row>
    <row r="229" spans="2:6" x14ac:dyDescent="0.3">
      <c r="B229" s="15" t="s">
        <v>195</v>
      </c>
      <c r="C229">
        <v>2024</v>
      </c>
      <c r="D229" s="40">
        <f>BY_Demands_Drivers!$F$45*I13</f>
        <v>7.2480721698451017E-2</v>
      </c>
      <c r="E229" s="40">
        <f>BY_Demands_Drivers!$G$45*I13</f>
        <v>0.10872108254767658</v>
      </c>
      <c r="F229" s="15" t="s">
        <v>54</v>
      </c>
    </row>
    <row r="230" spans="2:6" x14ac:dyDescent="0.3">
      <c r="B230" s="15" t="s">
        <v>195</v>
      </c>
      <c r="C230">
        <v>2025</v>
      </c>
      <c r="D230" s="40">
        <f>BY_Demands_Drivers!$F$45*I14</f>
        <v>7.3217035162046196E-2</v>
      </c>
      <c r="E230" s="40">
        <f>BY_Demands_Drivers!$G$45*I14</f>
        <v>0.10982555274306935</v>
      </c>
      <c r="F230" s="15" t="s">
        <v>54</v>
      </c>
    </row>
    <row r="231" spans="2:6" x14ac:dyDescent="0.3">
      <c r="B231" s="15" t="s">
        <v>195</v>
      </c>
      <c r="C231">
        <v>2026</v>
      </c>
      <c r="D231" s="40">
        <f>BY_Demands_Drivers!$F$45*I15</f>
        <v>7.3775768185829371E-2</v>
      </c>
      <c r="E231" s="40">
        <f>BY_Demands_Drivers!$G$45*I15</f>
        <v>0.11066365227874411</v>
      </c>
      <c r="F231" s="15" t="s">
        <v>54</v>
      </c>
    </row>
    <row r="232" spans="2:6" x14ac:dyDescent="0.3">
      <c r="B232" s="15" t="s">
        <v>195</v>
      </c>
      <c r="C232">
        <v>2027</v>
      </c>
      <c r="D232" s="40">
        <f>BY_Demands_Drivers!$F$45*I16</f>
        <v>7.4334501209612547E-2</v>
      </c>
      <c r="E232" s="40">
        <f>BY_Demands_Drivers!$G$45*I16</f>
        <v>0.11150175181441888</v>
      </c>
      <c r="F232" s="15" t="s">
        <v>54</v>
      </c>
    </row>
    <row r="233" spans="2:6" x14ac:dyDescent="0.3">
      <c r="B233" s="15" t="s">
        <v>195</v>
      </c>
      <c r="C233">
        <v>2028</v>
      </c>
      <c r="D233" s="40">
        <f>BY_Demands_Drivers!$F$45*I17</f>
        <v>7.4893234233395722E-2</v>
      </c>
      <c r="E233" s="40">
        <f>BY_Demands_Drivers!$G$45*I17</f>
        <v>0.11233985135009364</v>
      </c>
      <c r="F233" s="15" t="s">
        <v>54</v>
      </c>
    </row>
    <row r="234" spans="2:6" x14ac:dyDescent="0.3">
      <c r="B234" s="15" t="s">
        <v>195</v>
      </c>
      <c r="C234">
        <v>2029</v>
      </c>
      <c r="D234" s="40">
        <f>BY_Demands_Drivers!$F$45*I18</f>
        <v>7.5451967257178898E-2</v>
      </c>
      <c r="E234" s="40">
        <f>BY_Demands_Drivers!$G$45*I18</f>
        <v>0.1131779508857684</v>
      </c>
      <c r="F234" s="15" t="s">
        <v>54</v>
      </c>
    </row>
    <row r="235" spans="2:6" x14ac:dyDescent="0.3">
      <c r="B235" s="15" t="s">
        <v>195</v>
      </c>
      <c r="C235">
        <v>2030</v>
      </c>
      <c r="D235" s="40">
        <f>BY_Demands_Drivers!$F$45*I19</f>
        <v>7.601070028096206E-2</v>
      </c>
      <c r="E235" s="40">
        <f>BY_Demands_Drivers!$G$45*I19</f>
        <v>0.11401605042144315</v>
      </c>
      <c r="F235" s="15" t="s">
        <v>54</v>
      </c>
    </row>
    <row r="236" spans="2:6" x14ac:dyDescent="0.3">
      <c r="B236" s="15" t="s">
        <v>195</v>
      </c>
      <c r="C236">
        <v>2031</v>
      </c>
      <c r="D236" s="40">
        <f>BY_Demands_Drivers!$F$45*I20</f>
        <v>7.6380700974422039E-2</v>
      </c>
      <c r="E236" s="40">
        <f>BY_Demands_Drivers!$G$45*I20</f>
        <v>0.11457105146163311</v>
      </c>
      <c r="F236" s="15" t="s">
        <v>54</v>
      </c>
    </row>
    <row r="237" spans="2:6" x14ac:dyDescent="0.3">
      <c r="B237" s="15" t="s">
        <v>195</v>
      </c>
      <c r="C237">
        <v>2032</v>
      </c>
      <c r="D237" s="40">
        <f>BY_Demands_Drivers!$F$45*I21</f>
        <v>7.6750701667882032E-2</v>
      </c>
      <c r="E237" s="40">
        <f>BY_Demands_Drivers!$G$45*I21</f>
        <v>0.1151260525018231</v>
      </c>
      <c r="F237" s="15" t="s">
        <v>54</v>
      </c>
    </row>
    <row r="238" spans="2:6" x14ac:dyDescent="0.3">
      <c r="B238" s="15" t="s">
        <v>195</v>
      </c>
      <c r="C238">
        <v>2033</v>
      </c>
      <c r="D238" s="40">
        <f>BY_Demands_Drivers!$F$45*I22</f>
        <v>7.7120702361341997E-2</v>
      </c>
      <c r="E238" s="40">
        <f>BY_Demands_Drivers!$G$45*I22</f>
        <v>0.11568105354201307</v>
      </c>
      <c r="F238" s="15" t="s">
        <v>54</v>
      </c>
    </row>
    <row r="239" spans="2:6" x14ac:dyDescent="0.3">
      <c r="B239" s="15" t="s">
        <v>195</v>
      </c>
      <c r="C239">
        <v>2034</v>
      </c>
      <c r="D239" s="40">
        <f>BY_Demands_Drivers!$F$45*I23</f>
        <v>7.7490703054801977E-2</v>
      </c>
      <c r="E239" s="40">
        <f>BY_Demands_Drivers!$G$45*I23</f>
        <v>0.11623605458220303</v>
      </c>
      <c r="F239" s="15" t="s">
        <v>54</v>
      </c>
    </row>
    <row r="240" spans="2:6" x14ac:dyDescent="0.3">
      <c r="B240" s="15" t="s">
        <v>195</v>
      </c>
      <c r="C240">
        <v>2035</v>
      </c>
      <c r="D240" s="40">
        <f>BY_Demands_Drivers!$F$45*I24</f>
        <v>7.7860703748261956E-2</v>
      </c>
      <c r="E240" s="40">
        <f>BY_Demands_Drivers!$G$45*I24</f>
        <v>0.11679105562239299</v>
      </c>
      <c r="F240" s="15" t="s">
        <v>54</v>
      </c>
    </row>
    <row r="241" spans="2:6" x14ac:dyDescent="0.3">
      <c r="B241" s="15" t="s">
        <v>195</v>
      </c>
      <c r="C241">
        <v>2036</v>
      </c>
      <c r="D241" s="40">
        <f>BY_Demands_Drivers!$F$45*I25</f>
        <v>7.8393448181655181E-2</v>
      </c>
      <c r="E241" s="40">
        <f>BY_Demands_Drivers!$G$45*I25</f>
        <v>0.11759017227248283</v>
      </c>
      <c r="F241" s="15" t="s">
        <v>54</v>
      </c>
    </row>
    <row r="242" spans="2:6" x14ac:dyDescent="0.3">
      <c r="B242" s="15" t="s">
        <v>195</v>
      </c>
      <c r="C242">
        <v>2037</v>
      </c>
      <c r="D242" s="40">
        <f>BY_Demands_Drivers!$F$45*I26</f>
        <v>7.8926192615048407E-2</v>
      </c>
      <c r="E242" s="40">
        <f>BY_Demands_Drivers!$G$45*I26</f>
        <v>0.11838928892257267</v>
      </c>
      <c r="F242" s="15" t="s">
        <v>54</v>
      </c>
    </row>
    <row r="243" spans="2:6" x14ac:dyDescent="0.3">
      <c r="B243" s="15" t="s">
        <v>195</v>
      </c>
      <c r="C243">
        <v>2038</v>
      </c>
      <c r="D243" s="40">
        <f>BY_Demands_Drivers!$F$45*I27</f>
        <v>7.9458937048441633E-2</v>
      </c>
      <c r="E243" s="40">
        <f>BY_Demands_Drivers!$G$45*I27</f>
        <v>0.11918840557266251</v>
      </c>
      <c r="F243" s="15" t="s">
        <v>54</v>
      </c>
    </row>
    <row r="244" spans="2:6" x14ac:dyDescent="0.3">
      <c r="B244" s="15" t="s">
        <v>195</v>
      </c>
      <c r="C244">
        <v>2039</v>
      </c>
      <c r="D244" s="40">
        <f>BY_Demands_Drivers!$F$45*I28</f>
        <v>7.9991681481834859E-2</v>
      </c>
      <c r="E244" s="40">
        <f>BY_Demands_Drivers!$G$45*I28</f>
        <v>0.11998752222275234</v>
      </c>
      <c r="F244" s="15" t="s">
        <v>54</v>
      </c>
    </row>
    <row r="245" spans="2:6" x14ac:dyDescent="0.3">
      <c r="B245" s="15" t="s">
        <v>195</v>
      </c>
      <c r="C245">
        <v>2040</v>
      </c>
      <c r="D245" s="40">
        <f>BY_Demands_Drivers!$F$45*I29</f>
        <v>8.0524425915228071E-2</v>
      </c>
      <c r="E245" s="40">
        <f>BY_Demands_Drivers!$G$45*I29</f>
        <v>0.12078663887284216</v>
      </c>
      <c r="F245" s="15" t="s">
        <v>54</v>
      </c>
    </row>
    <row r="246" spans="2:6" x14ac:dyDescent="0.3">
      <c r="B246" s="15" t="s">
        <v>195</v>
      </c>
      <c r="C246">
        <v>2041</v>
      </c>
      <c r="D246" s="40">
        <f>BY_Demands_Drivers!$F$45*I30</f>
        <v>8.0922778281890373E-2</v>
      </c>
      <c r="E246" s="40">
        <f>BY_Demands_Drivers!$G$45*I30</f>
        <v>0.12138416742283561</v>
      </c>
      <c r="F246" s="15" t="s">
        <v>54</v>
      </c>
    </row>
    <row r="247" spans="2:6" x14ac:dyDescent="0.3">
      <c r="B247" s="15" t="s">
        <v>195</v>
      </c>
      <c r="C247">
        <v>2042</v>
      </c>
      <c r="D247" s="40">
        <f>BY_Demands_Drivers!$F$45*I31</f>
        <v>8.1321130648552675E-2</v>
      </c>
      <c r="E247" s="40">
        <f>BY_Demands_Drivers!$G$45*I31</f>
        <v>0.12198169597282908</v>
      </c>
      <c r="F247" s="15" t="s">
        <v>54</v>
      </c>
    </row>
    <row r="248" spans="2:6" x14ac:dyDescent="0.3">
      <c r="B248" s="15" t="s">
        <v>195</v>
      </c>
      <c r="C248">
        <v>2043</v>
      </c>
      <c r="D248" s="40">
        <f>BY_Demands_Drivers!$F$45*I32</f>
        <v>8.1719483015214991E-2</v>
      </c>
      <c r="E248" s="40">
        <f>BY_Demands_Drivers!$G$45*I32</f>
        <v>0.12257922452282255</v>
      </c>
      <c r="F248" s="15" t="s">
        <v>54</v>
      </c>
    </row>
    <row r="249" spans="2:6" x14ac:dyDescent="0.3">
      <c r="B249" s="15" t="s">
        <v>195</v>
      </c>
      <c r="C249">
        <v>2044</v>
      </c>
      <c r="D249" s="40">
        <f>BY_Demands_Drivers!$F$45*I33</f>
        <v>8.2117835381877294E-2</v>
      </c>
      <c r="E249" s="40">
        <f>BY_Demands_Drivers!$G$45*I33</f>
        <v>0.12317675307281599</v>
      </c>
      <c r="F249" s="15" t="s">
        <v>54</v>
      </c>
    </row>
    <row r="250" spans="2:6" x14ac:dyDescent="0.3">
      <c r="B250" s="15" t="s">
        <v>195</v>
      </c>
      <c r="C250">
        <v>2045</v>
      </c>
      <c r="D250" s="40">
        <f>BY_Demands_Drivers!$F$45*I34</f>
        <v>8.2516187748539555E-2</v>
      </c>
      <c r="E250" s="40">
        <f>BY_Demands_Drivers!$G$45*I34</f>
        <v>0.1237742816228094</v>
      </c>
      <c r="F250" s="15" t="s">
        <v>54</v>
      </c>
    </row>
    <row r="251" spans="2:6" x14ac:dyDescent="0.3">
      <c r="B251" s="15" t="s">
        <v>195</v>
      </c>
      <c r="C251">
        <v>2046</v>
      </c>
      <c r="D251" s="40">
        <f>BY_Demands_Drivers!$F$45*I35</f>
        <v>8.2895844238096636E-2</v>
      </c>
      <c r="E251" s="40">
        <f>BY_Demands_Drivers!$G$45*I35</f>
        <v>0.12434376635714502</v>
      </c>
      <c r="F251" s="15" t="s">
        <v>54</v>
      </c>
    </row>
    <row r="252" spans="2:6" x14ac:dyDescent="0.3">
      <c r="B252" s="15" t="s">
        <v>195</v>
      </c>
      <c r="C252">
        <v>2047</v>
      </c>
      <c r="D252" s="40">
        <f>BY_Demands_Drivers!$F$45*I36</f>
        <v>8.3275500727653703E-2</v>
      </c>
      <c r="E252" s="40">
        <f>BY_Demands_Drivers!$G$45*I36</f>
        <v>0.12491325109148062</v>
      </c>
      <c r="F252" s="15" t="s">
        <v>54</v>
      </c>
    </row>
    <row r="253" spans="2:6" x14ac:dyDescent="0.3">
      <c r="B253" s="15" t="s">
        <v>195</v>
      </c>
      <c r="C253">
        <v>2048</v>
      </c>
      <c r="D253" s="40">
        <f>BY_Demands_Drivers!$F$45*I37</f>
        <v>8.3655157217210771E-2</v>
      </c>
      <c r="E253" s="40">
        <f>BY_Demands_Drivers!$G$45*I37</f>
        <v>0.12548273582581623</v>
      </c>
      <c r="F253" s="15" t="s">
        <v>54</v>
      </c>
    </row>
    <row r="254" spans="2:6" x14ac:dyDescent="0.3">
      <c r="B254" s="15" t="s">
        <v>195</v>
      </c>
      <c r="C254">
        <v>2049</v>
      </c>
      <c r="D254" s="40">
        <f>BY_Demands_Drivers!$F$45*I38</f>
        <v>8.4034813706767839E-2</v>
      </c>
      <c r="E254" s="40">
        <f>BY_Demands_Drivers!$G$45*I38</f>
        <v>0.12605222056015181</v>
      </c>
      <c r="F254" s="15" t="s">
        <v>54</v>
      </c>
    </row>
    <row r="255" spans="2:6" x14ac:dyDescent="0.3">
      <c r="B255" s="15" t="s">
        <v>195</v>
      </c>
      <c r="C255" s="15">
        <v>2050</v>
      </c>
      <c r="D255" s="40">
        <f>BY_Demands_Drivers!$F$45*I39</f>
        <v>8.4414470196324878E-2</v>
      </c>
      <c r="E255" s="40">
        <f>BY_Demands_Drivers!$G$45*I39</f>
        <v>0.12662170529448738</v>
      </c>
      <c r="F255" s="15" t="s">
        <v>54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sheetPr>
  <dimension ref="B2:AX255"/>
  <sheetViews>
    <sheetView topLeftCell="A246" zoomScaleNormal="100" workbookViewId="0">
      <selection activeCell="I4" sqref="I4"/>
    </sheetView>
  </sheetViews>
  <sheetFormatPr defaultRowHeight="14.4" x14ac:dyDescent="0.3"/>
  <cols>
    <col min="1" max="1" width="4.109375" customWidth="1"/>
    <col min="2" max="2" width="10.88671875" bestFit="1" customWidth="1"/>
    <col min="3" max="3" width="4.77734375" bestFit="1" customWidth="1"/>
    <col min="4" max="4" width="4.5546875" bestFit="1" customWidth="1"/>
    <col min="5" max="5" width="5.109375" bestFit="1" customWidth="1"/>
    <col min="6" max="6" width="8.21875" bestFit="1" customWidth="1"/>
  </cols>
  <sheetData>
    <row r="2" spans="2:50" x14ac:dyDescent="0.3">
      <c r="B2" s="1" t="s">
        <v>91</v>
      </c>
    </row>
    <row r="3" spans="2:50" ht="15" thickBot="1" x14ac:dyDescent="0.35">
      <c r="B3" s="2" t="s">
        <v>2</v>
      </c>
      <c r="C3" s="2" t="s">
        <v>0</v>
      </c>
      <c r="D3" s="3" t="s">
        <v>10</v>
      </c>
      <c r="E3" s="3" t="s">
        <v>11</v>
      </c>
      <c r="F3" s="14" t="s">
        <v>1</v>
      </c>
      <c r="I3" s="10" t="s">
        <v>90</v>
      </c>
    </row>
    <row r="4" spans="2:50" ht="15.75" customHeight="1" x14ac:dyDescent="0.3">
      <c r="B4" t="s">
        <v>195</v>
      </c>
      <c r="C4">
        <v>2015</v>
      </c>
      <c r="D4" s="17">
        <f>BY_Demands_Drivers!$F$46*I4</f>
        <v>3.0878733430278589E-2</v>
      </c>
      <c r="E4" s="17">
        <f>BY_Demands_Drivers!$G$46*I4</f>
        <v>4.6318100145417873E-2</v>
      </c>
      <c r="F4" t="s">
        <v>55</v>
      </c>
      <c r="H4" s="10">
        <f>BY_Demands_Drivers!K44</f>
        <v>2015</v>
      </c>
      <c r="I4" s="103">
        <f>BY_Demands_Drivers!R44</f>
        <v>0.96869368498051289</v>
      </c>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row>
    <row r="5" spans="2:50" ht="15.75" customHeight="1" x14ac:dyDescent="0.3">
      <c r="B5" t="s">
        <v>195</v>
      </c>
      <c r="C5">
        <v>2016</v>
      </c>
      <c r="D5" s="17">
        <f>BY_Demands_Drivers!$F$46*I5</f>
        <v>3.1709642976652234E-2</v>
      </c>
      <c r="E5" s="17">
        <f>BY_Demands_Drivers!$G$46*I5</f>
        <v>4.7564464464978341E-2</v>
      </c>
      <c r="F5" t="s">
        <v>55</v>
      </c>
      <c r="H5" s="10">
        <f>BY_Demands_Drivers!K45</f>
        <v>2016</v>
      </c>
      <c r="I5" s="103">
        <f>BY_Demands_Drivers!R45</f>
        <v>0.99476006597957678</v>
      </c>
    </row>
    <row r="6" spans="2:50" ht="15.75" customHeight="1" x14ac:dyDescent="0.3">
      <c r="B6" t="s">
        <v>195</v>
      </c>
      <c r="C6">
        <v>2017</v>
      </c>
      <c r="D6" s="17">
        <f>BY_Demands_Drivers!$F$46*I6</f>
        <v>3.254055252302588E-2</v>
      </c>
      <c r="E6" s="17">
        <f>BY_Demands_Drivers!$G$46*I6</f>
        <v>4.8810828784538816E-2</v>
      </c>
      <c r="F6" t="s">
        <v>55</v>
      </c>
      <c r="H6" s="10">
        <f>BY_Demands_Drivers!K46</f>
        <v>2017</v>
      </c>
      <c r="I6" s="103">
        <f>BY_Demands_Drivers!R46</f>
        <v>1.0208264469786408</v>
      </c>
    </row>
    <row r="7" spans="2:50" ht="15.75" customHeight="1" x14ac:dyDescent="0.3">
      <c r="B7" t="s">
        <v>195</v>
      </c>
      <c r="C7">
        <v>2018</v>
      </c>
      <c r="D7" s="17">
        <f>BY_Demands_Drivers!$F$46*I7</f>
        <v>3.3371462069399525E-2</v>
      </c>
      <c r="E7" s="17">
        <f>BY_Demands_Drivers!$G$46*I7</f>
        <v>5.0057193104099278E-2</v>
      </c>
      <c r="F7" t="s">
        <v>55</v>
      </c>
      <c r="H7" s="10">
        <f>BY_Demands_Drivers!K47</f>
        <v>2018</v>
      </c>
      <c r="I7" s="103">
        <f>BY_Demands_Drivers!R47</f>
        <v>1.0468928279777046</v>
      </c>
    </row>
    <row r="8" spans="2:50" ht="15.75" customHeight="1" x14ac:dyDescent="0.3">
      <c r="B8" t="s">
        <v>195</v>
      </c>
      <c r="C8">
        <v>2019</v>
      </c>
      <c r="D8" s="17">
        <f>BY_Demands_Drivers!$F$46*I8</f>
        <v>3.4202371615773171E-2</v>
      </c>
      <c r="E8" s="17">
        <f>BY_Demands_Drivers!$G$46*I8</f>
        <v>5.1303557423659753E-2</v>
      </c>
      <c r="F8" t="s">
        <v>55</v>
      </c>
      <c r="H8" s="10">
        <f>BY_Demands_Drivers!K48</f>
        <v>2019</v>
      </c>
      <c r="I8" s="103">
        <f>BY_Demands_Drivers!R48</f>
        <v>1.0729592089767686</v>
      </c>
    </row>
    <row r="9" spans="2:50" ht="15.75" customHeight="1" x14ac:dyDescent="0.3">
      <c r="B9" t="s">
        <v>195</v>
      </c>
      <c r="C9">
        <v>2020</v>
      </c>
      <c r="D9" s="17">
        <f>BY_Demands_Drivers!$F$46*I9</f>
        <v>3.5033281162146816E-2</v>
      </c>
      <c r="E9" s="17">
        <f>BY_Demands_Drivers!$G$46*I9</f>
        <v>5.2549921743220214E-2</v>
      </c>
      <c r="F9" t="s">
        <v>55</v>
      </c>
      <c r="H9" s="10">
        <f>BY_Demands_Drivers!K49</f>
        <v>2020</v>
      </c>
      <c r="I9" s="103">
        <f>BY_Demands_Drivers!R49</f>
        <v>1.0990255899758323</v>
      </c>
    </row>
    <row r="10" spans="2:50" ht="15.75" customHeight="1" x14ac:dyDescent="0.3">
      <c r="B10" t="s">
        <v>195</v>
      </c>
      <c r="C10">
        <v>2021</v>
      </c>
      <c r="D10" s="17">
        <f>BY_Demands_Drivers!$F$46*I10</f>
        <v>3.5404249782814597E-2</v>
      </c>
      <c r="E10" s="17">
        <f>BY_Demands_Drivers!$G$46*I10</f>
        <v>5.3106374674221891E-2</v>
      </c>
      <c r="F10" t="s">
        <v>55</v>
      </c>
      <c r="H10" s="10">
        <f>BY_Demands_Drivers!K50</f>
        <v>2021</v>
      </c>
      <c r="I10" s="103">
        <f>BY_Demands_Drivers!R50</f>
        <v>1.1106632097952529</v>
      </c>
    </row>
    <row r="11" spans="2:50" ht="15.75" customHeight="1" x14ac:dyDescent="0.3">
      <c r="B11" t="s">
        <v>195</v>
      </c>
      <c r="C11">
        <v>2022</v>
      </c>
      <c r="D11" s="17">
        <f>BY_Demands_Drivers!$F$46*I11</f>
        <v>3.5775218403482384E-2</v>
      </c>
      <c r="E11" s="17">
        <f>BY_Demands_Drivers!$G$46*I11</f>
        <v>5.3662827605223569E-2</v>
      </c>
      <c r="F11" t="s">
        <v>55</v>
      </c>
      <c r="H11" s="10">
        <f>BY_Demands_Drivers!K51</f>
        <v>2022</v>
      </c>
      <c r="I11" s="103">
        <f>BY_Demands_Drivers!R51</f>
        <v>1.1223008296146735</v>
      </c>
    </row>
    <row r="12" spans="2:50" ht="15.75" customHeight="1" x14ac:dyDescent="0.3">
      <c r="B12" t="s">
        <v>195</v>
      </c>
      <c r="C12">
        <v>2023</v>
      </c>
      <c r="D12" s="17">
        <f>BY_Demands_Drivers!$F$46*I12</f>
        <v>3.6146187024150171E-2</v>
      </c>
      <c r="E12" s="17">
        <f>BY_Demands_Drivers!$G$46*I12</f>
        <v>5.4219280536225246E-2</v>
      </c>
      <c r="F12" t="s">
        <v>55</v>
      </c>
      <c r="H12" s="10">
        <f>BY_Demands_Drivers!K52</f>
        <v>2023</v>
      </c>
      <c r="I12" s="103">
        <f>BY_Demands_Drivers!R52</f>
        <v>1.1339384494340941</v>
      </c>
    </row>
    <row r="13" spans="2:50" ht="15.75" customHeight="1" x14ac:dyDescent="0.3">
      <c r="B13" t="s">
        <v>195</v>
      </c>
      <c r="C13">
        <v>2024</v>
      </c>
      <c r="D13" s="17">
        <f>BY_Demands_Drivers!$F$46*I13</f>
        <v>3.6517155644817952E-2</v>
      </c>
      <c r="E13" s="17">
        <f>BY_Demands_Drivers!$G$46*I13</f>
        <v>5.4775733467226924E-2</v>
      </c>
      <c r="F13" t="s">
        <v>55</v>
      </c>
      <c r="H13" s="10">
        <f>BY_Demands_Drivers!K53</f>
        <v>2024</v>
      </c>
      <c r="I13" s="103">
        <f>BY_Demands_Drivers!R53</f>
        <v>1.1455760692535146</v>
      </c>
    </row>
    <row r="14" spans="2:50" ht="15.75" customHeight="1" x14ac:dyDescent="0.3">
      <c r="B14" t="s">
        <v>195</v>
      </c>
      <c r="C14">
        <v>2025</v>
      </c>
      <c r="D14" s="17">
        <f>BY_Demands_Drivers!$F$46*I14</f>
        <v>3.6888124265485739E-2</v>
      </c>
      <c r="E14" s="17">
        <f>BY_Demands_Drivers!$G$46*I14</f>
        <v>5.5332186398228601E-2</v>
      </c>
      <c r="F14" t="s">
        <v>55</v>
      </c>
      <c r="H14" s="10">
        <f>BY_Demands_Drivers!K54</f>
        <v>2025</v>
      </c>
      <c r="I14" s="103">
        <f>BY_Demands_Drivers!R54</f>
        <v>1.1572136890729352</v>
      </c>
    </row>
    <row r="15" spans="2:50" ht="15.75" customHeight="1" x14ac:dyDescent="0.3">
      <c r="B15" t="s">
        <v>195</v>
      </c>
      <c r="C15">
        <v>2026</v>
      </c>
      <c r="D15" s="17">
        <f>BY_Demands_Drivers!$F$46*I15</f>
        <v>3.7169624508795622E-2</v>
      </c>
      <c r="E15" s="17">
        <f>BY_Demands_Drivers!$G$46*I15</f>
        <v>5.575443676319343E-2</v>
      </c>
      <c r="F15" t="s">
        <v>55</v>
      </c>
      <c r="H15" s="10">
        <f>BY_Demands_Drivers!K55</f>
        <v>2026</v>
      </c>
      <c r="I15" s="103">
        <f>BY_Demands_Drivers!R55</f>
        <v>1.1660446052965707</v>
      </c>
    </row>
    <row r="16" spans="2:50" ht="15.75" customHeight="1" x14ac:dyDescent="0.3">
      <c r="B16" t="s">
        <v>195</v>
      </c>
      <c r="C16">
        <v>2027</v>
      </c>
      <c r="D16" s="17">
        <f>BY_Demands_Drivers!$F$46*I16</f>
        <v>3.7451124752105512E-2</v>
      </c>
      <c r="E16" s="17">
        <f>BY_Demands_Drivers!$G$46*I16</f>
        <v>5.6176687128158258E-2</v>
      </c>
      <c r="F16" t="s">
        <v>55</v>
      </c>
      <c r="H16" s="10">
        <f>BY_Demands_Drivers!K56</f>
        <v>2027</v>
      </c>
      <c r="I16" s="103">
        <f>BY_Demands_Drivers!R56</f>
        <v>1.1748755215202062</v>
      </c>
    </row>
    <row r="17" spans="2:9" ht="15.75" customHeight="1" x14ac:dyDescent="0.3">
      <c r="B17" t="s">
        <v>195</v>
      </c>
      <c r="C17">
        <v>2028</v>
      </c>
      <c r="D17" s="17">
        <f>BY_Demands_Drivers!$F$46*I17</f>
        <v>3.7732624995415395E-2</v>
      </c>
      <c r="E17" s="17">
        <f>BY_Demands_Drivers!$G$46*I17</f>
        <v>5.6598937493123086E-2</v>
      </c>
      <c r="F17" t="s">
        <v>55</v>
      </c>
      <c r="H17" s="10">
        <f>BY_Demands_Drivers!K57</f>
        <v>2028</v>
      </c>
      <c r="I17" s="103">
        <f>BY_Demands_Drivers!R57</f>
        <v>1.1837064377438418</v>
      </c>
    </row>
    <row r="18" spans="2:9" ht="15.75" customHeight="1" x14ac:dyDescent="0.3">
      <c r="B18" t="s">
        <v>195</v>
      </c>
      <c r="C18">
        <v>2029</v>
      </c>
      <c r="D18" s="17">
        <f>BY_Demands_Drivers!$F$46*I18</f>
        <v>3.8014125238725278E-2</v>
      </c>
      <c r="E18" s="17">
        <f>BY_Demands_Drivers!$G$46*I18</f>
        <v>5.7021187858087914E-2</v>
      </c>
      <c r="F18" t="s">
        <v>55</v>
      </c>
      <c r="H18" s="10">
        <f>BY_Demands_Drivers!K58</f>
        <v>2029</v>
      </c>
      <c r="I18" s="103">
        <f>BY_Demands_Drivers!R58</f>
        <v>1.1925373539674773</v>
      </c>
    </row>
    <row r="19" spans="2:9" ht="15.75" customHeight="1" x14ac:dyDescent="0.3">
      <c r="B19" t="s">
        <v>195</v>
      </c>
      <c r="C19">
        <v>2030</v>
      </c>
      <c r="D19" s="17">
        <f>BY_Demands_Drivers!$F$46*I19</f>
        <v>3.8295625482035162E-2</v>
      </c>
      <c r="E19" s="17">
        <f>BY_Demands_Drivers!$G$46*I19</f>
        <v>5.7443438223052729E-2</v>
      </c>
      <c r="F19" t="s">
        <v>55</v>
      </c>
      <c r="H19" s="10">
        <f>BY_Demands_Drivers!K59</f>
        <v>2030</v>
      </c>
      <c r="I19" s="103">
        <f>BY_Demands_Drivers!R59</f>
        <v>1.2013682701911126</v>
      </c>
    </row>
    <row r="20" spans="2:9" ht="15.75" customHeight="1" x14ac:dyDescent="0.3">
      <c r="B20" t="s">
        <v>195</v>
      </c>
      <c r="C20">
        <v>2031</v>
      </c>
      <c r="D20" s="17">
        <f>BY_Demands_Drivers!$F$46*I20</f>
        <v>3.8482038815058815E-2</v>
      </c>
      <c r="E20" s="17">
        <f>BY_Demands_Drivers!$G$46*I20</f>
        <v>5.7723058222588219E-2</v>
      </c>
      <c r="F20" t="s">
        <v>55</v>
      </c>
      <c r="H20" s="10">
        <f>BY_Demands_Drivers!K60</f>
        <v>2031</v>
      </c>
      <c r="I20" s="103">
        <f>BY_Demands_Drivers!R60</f>
        <v>1.2072162243795159</v>
      </c>
    </row>
    <row r="21" spans="2:9" ht="15.75" customHeight="1" x14ac:dyDescent="0.3">
      <c r="B21" t="s">
        <v>195</v>
      </c>
      <c r="C21">
        <v>2032</v>
      </c>
      <c r="D21" s="17">
        <f>BY_Demands_Drivers!$F$46*I21</f>
        <v>3.8668452148082483E-2</v>
      </c>
      <c r="E21" s="17">
        <f>BY_Demands_Drivers!$G$46*I21</f>
        <v>5.8002678222123717E-2</v>
      </c>
      <c r="F21" t="s">
        <v>55</v>
      </c>
      <c r="H21" s="10">
        <f>BY_Demands_Drivers!K61</f>
        <v>2032</v>
      </c>
      <c r="I21" s="103">
        <f>BY_Demands_Drivers!R61</f>
        <v>1.2130641785679195</v>
      </c>
    </row>
    <row r="22" spans="2:9" ht="15.75" customHeight="1" x14ac:dyDescent="0.3">
      <c r="B22" t="s">
        <v>195</v>
      </c>
      <c r="C22">
        <v>2033</v>
      </c>
      <c r="D22" s="17">
        <f>BY_Demands_Drivers!$F$46*I22</f>
        <v>3.8854865481106143E-2</v>
      </c>
      <c r="E22" s="17">
        <f>BY_Demands_Drivers!$G$46*I22</f>
        <v>5.8282298221659208E-2</v>
      </c>
      <c r="F22" t="s">
        <v>55</v>
      </c>
      <c r="H22" s="10">
        <f>BY_Demands_Drivers!K62</f>
        <v>2033</v>
      </c>
      <c r="I22" s="103">
        <f>BY_Demands_Drivers!R62</f>
        <v>1.2189121327563228</v>
      </c>
    </row>
    <row r="23" spans="2:9" ht="15.75" customHeight="1" x14ac:dyDescent="0.3">
      <c r="B23" t="s">
        <v>195</v>
      </c>
      <c r="C23">
        <v>2034</v>
      </c>
      <c r="D23" s="17">
        <f>BY_Demands_Drivers!$F$46*I23</f>
        <v>3.9041278814129804E-2</v>
      </c>
      <c r="E23" s="17">
        <f>BY_Demands_Drivers!$G$46*I23</f>
        <v>5.8561918221194692E-2</v>
      </c>
      <c r="F23" t="s">
        <v>55</v>
      </c>
      <c r="H23" s="10">
        <f>BY_Demands_Drivers!K63</f>
        <v>2034</v>
      </c>
      <c r="I23" s="103">
        <f>BY_Demands_Drivers!R63</f>
        <v>1.2247600869447262</v>
      </c>
    </row>
    <row r="24" spans="2:9" ht="15.75" customHeight="1" x14ac:dyDescent="0.3">
      <c r="B24" t="s">
        <v>195</v>
      </c>
      <c r="C24">
        <v>2035</v>
      </c>
      <c r="D24" s="17">
        <f>BY_Demands_Drivers!$F$46*I24</f>
        <v>3.9227692147153458E-2</v>
      </c>
      <c r="E24" s="17">
        <f>BY_Demands_Drivers!$G$46*I24</f>
        <v>5.8841538220730183E-2</v>
      </c>
      <c r="F24" t="s">
        <v>55</v>
      </c>
      <c r="H24" s="10">
        <f>BY_Demands_Drivers!K64</f>
        <v>2035</v>
      </c>
      <c r="I24" s="103">
        <f>BY_Demands_Drivers!R64</f>
        <v>1.2306080411331295</v>
      </c>
    </row>
    <row r="25" spans="2:9" ht="15.75" customHeight="1" x14ac:dyDescent="0.3">
      <c r="B25" t="s">
        <v>195</v>
      </c>
      <c r="C25">
        <v>2036</v>
      </c>
      <c r="D25" s="17">
        <f>BY_Demands_Drivers!$F$46*I25</f>
        <v>3.9496098848097592E-2</v>
      </c>
      <c r="E25" s="17">
        <f>BY_Demands_Drivers!$G$46*I25</f>
        <v>5.9244148272146378E-2</v>
      </c>
      <c r="F25" t="s">
        <v>55</v>
      </c>
      <c r="H25" s="10">
        <f>BY_Demands_Drivers!K65</f>
        <v>2036</v>
      </c>
      <c r="I25" s="103">
        <f>BY_Demands_Drivers!R65</f>
        <v>1.2390282011373634</v>
      </c>
    </row>
    <row r="26" spans="2:9" ht="15.75" customHeight="1" x14ac:dyDescent="0.3">
      <c r="B26" t="s">
        <v>195</v>
      </c>
      <c r="C26">
        <v>2037</v>
      </c>
      <c r="D26" s="17">
        <f>BY_Demands_Drivers!$F$46*I26</f>
        <v>3.976450554904172E-2</v>
      </c>
      <c r="E26" s="17">
        <f>BY_Demands_Drivers!$G$46*I26</f>
        <v>5.9646758323562567E-2</v>
      </c>
      <c r="F26" t="s">
        <v>55</v>
      </c>
      <c r="H26" s="10">
        <f>BY_Demands_Drivers!K66</f>
        <v>2037</v>
      </c>
      <c r="I26" s="103">
        <f>BY_Demands_Drivers!R66</f>
        <v>1.2474483611415972</v>
      </c>
    </row>
    <row r="27" spans="2:9" ht="15.75" customHeight="1" x14ac:dyDescent="0.3">
      <c r="B27" t="s">
        <v>195</v>
      </c>
      <c r="C27">
        <v>2038</v>
      </c>
      <c r="D27" s="17">
        <f>BY_Demands_Drivers!$F$46*I27</f>
        <v>4.0032912249985848E-2</v>
      </c>
      <c r="E27" s="17">
        <f>BY_Demands_Drivers!$G$46*I27</f>
        <v>6.0049368374978769E-2</v>
      </c>
      <c r="F27" t="s">
        <v>55</v>
      </c>
      <c r="H27" s="10">
        <f>BY_Demands_Drivers!K67</f>
        <v>2038</v>
      </c>
      <c r="I27" s="103">
        <f>BY_Demands_Drivers!R67</f>
        <v>1.2558685211458311</v>
      </c>
    </row>
    <row r="28" spans="2:9" ht="15.75" customHeight="1" x14ac:dyDescent="0.3">
      <c r="B28" t="s">
        <v>195</v>
      </c>
      <c r="C28">
        <v>2039</v>
      </c>
      <c r="D28" s="17">
        <f>BY_Demands_Drivers!$F$46*I28</f>
        <v>4.0301318950929976E-2</v>
      </c>
      <c r="E28" s="17">
        <f>BY_Demands_Drivers!$G$46*I28</f>
        <v>6.0451978426394951E-2</v>
      </c>
      <c r="F28" t="s">
        <v>55</v>
      </c>
      <c r="H28" s="10">
        <f>BY_Demands_Drivers!K68</f>
        <v>2039</v>
      </c>
      <c r="I28" s="103">
        <f>BY_Demands_Drivers!R68</f>
        <v>1.2642886811500649</v>
      </c>
    </row>
    <row r="29" spans="2:9" ht="15.75" customHeight="1" x14ac:dyDescent="0.3">
      <c r="B29" t="s">
        <v>195</v>
      </c>
      <c r="C29">
        <v>2040</v>
      </c>
      <c r="D29" s="17">
        <f>BY_Demands_Drivers!$F$46*I29</f>
        <v>4.0569725651874097E-2</v>
      </c>
      <c r="E29" s="17">
        <f>BY_Demands_Drivers!$G$46*I29</f>
        <v>6.0854588477811139E-2</v>
      </c>
      <c r="F29" t="s">
        <v>55</v>
      </c>
      <c r="H29" s="10">
        <f>BY_Demands_Drivers!K69</f>
        <v>2040</v>
      </c>
      <c r="I29" s="103">
        <f>BY_Demands_Drivers!R69</f>
        <v>1.2727088411542986</v>
      </c>
    </row>
    <row r="30" spans="2:9" ht="15.75" customHeight="1" x14ac:dyDescent="0.3">
      <c r="B30" t="s">
        <v>195</v>
      </c>
      <c r="C30">
        <v>2041</v>
      </c>
      <c r="D30" s="17">
        <f>BY_Demands_Drivers!$F$46*I30</f>
        <v>4.077042309298691E-2</v>
      </c>
      <c r="E30" s="17">
        <f>BY_Demands_Drivers!$G$46*I30</f>
        <v>6.1155634639480351E-2</v>
      </c>
      <c r="F30" t="s">
        <v>55</v>
      </c>
      <c r="H30" s="10">
        <f>BY_Demands_Drivers!K70</f>
        <v>2041</v>
      </c>
      <c r="I30" s="103">
        <f>BY_Demands_Drivers!R70</f>
        <v>1.279004900681374</v>
      </c>
    </row>
    <row r="31" spans="2:9" ht="15.75" customHeight="1" x14ac:dyDescent="0.3">
      <c r="B31" t="s">
        <v>195</v>
      </c>
      <c r="C31">
        <v>2042</v>
      </c>
      <c r="D31" s="17">
        <f>BY_Demands_Drivers!$F$46*I31</f>
        <v>4.0971120534099723E-2</v>
      </c>
      <c r="E31" s="17">
        <f>BY_Demands_Drivers!$G$46*I31</f>
        <v>6.1456680801149577E-2</v>
      </c>
      <c r="F31" t="s">
        <v>55</v>
      </c>
      <c r="H31" s="10">
        <f>BY_Demands_Drivers!K71</f>
        <v>2042</v>
      </c>
      <c r="I31" s="103">
        <f>BY_Demands_Drivers!R71</f>
        <v>1.2853009602084495</v>
      </c>
    </row>
    <row r="32" spans="2:9" ht="15.75" customHeight="1" x14ac:dyDescent="0.3">
      <c r="B32" t="s">
        <v>195</v>
      </c>
      <c r="C32">
        <v>2043</v>
      </c>
      <c r="D32" s="17">
        <f>BY_Demands_Drivers!$F$46*I32</f>
        <v>4.1171817975212535E-2</v>
      </c>
      <c r="E32" s="17">
        <f>BY_Demands_Drivers!$G$46*I32</f>
        <v>6.1757726962818796E-2</v>
      </c>
      <c r="F32" t="s">
        <v>55</v>
      </c>
      <c r="H32" s="10">
        <f>BY_Demands_Drivers!K72</f>
        <v>2043</v>
      </c>
      <c r="I32" s="103">
        <f>BY_Demands_Drivers!R72</f>
        <v>1.2915970197355251</v>
      </c>
    </row>
    <row r="33" spans="2:9" ht="15.75" customHeight="1" x14ac:dyDescent="0.3">
      <c r="B33" t="s">
        <v>195</v>
      </c>
      <c r="C33">
        <v>2044</v>
      </c>
      <c r="D33" s="17">
        <f>BY_Demands_Drivers!$F$46*I33</f>
        <v>4.1372515416325348E-2</v>
      </c>
      <c r="E33" s="17">
        <f>BY_Demands_Drivers!$G$46*I33</f>
        <v>6.2058773124488008E-2</v>
      </c>
      <c r="F33" t="s">
        <v>55</v>
      </c>
      <c r="H33" s="10">
        <f>BY_Demands_Drivers!K73</f>
        <v>2044</v>
      </c>
      <c r="I33" s="103">
        <f>BY_Demands_Drivers!R73</f>
        <v>1.2978930792626004</v>
      </c>
    </row>
    <row r="34" spans="2:9" ht="15.75" customHeight="1" x14ac:dyDescent="0.3">
      <c r="B34" t="s">
        <v>195</v>
      </c>
      <c r="C34">
        <v>2045</v>
      </c>
      <c r="D34" s="17">
        <f>BY_Demands_Drivers!$F$46*I34</f>
        <v>4.157321285743814E-2</v>
      </c>
      <c r="E34" s="17">
        <f>BY_Demands_Drivers!$G$46*I34</f>
        <v>6.2359819286157199E-2</v>
      </c>
      <c r="F34" t="s">
        <v>55</v>
      </c>
      <c r="H34" s="10">
        <f>BY_Demands_Drivers!K74</f>
        <v>2045</v>
      </c>
      <c r="I34" s="103">
        <f>BY_Demands_Drivers!R74</f>
        <v>1.3041891387896754</v>
      </c>
    </row>
    <row r="35" spans="2:9" ht="15.75" customHeight="1" x14ac:dyDescent="0.3">
      <c r="B35" t="s">
        <v>195</v>
      </c>
      <c r="C35">
        <v>2046</v>
      </c>
      <c r="D35" s="17">
        <f>BY_Demands_Drivers!$F$46*I35</f>
        <v>4.1764490962785943E-2</v>
      </c>
      <c r="E35" s="17">
        <f>BY_Demands_Drivers!$G$46*I35</f>
        <v>6.264673644417891E-2</v>
      </c>
      <c r="F35" t="s">
        <v>55</v>
      </c>
      <c r="H35" s="10">
        <f>BY_Demands_Drivers!K75</f>
        <v>2046</v>
      </c>
      <c r="I35" s="103">
        <f>BY_Demands_Drivers!R75</f>
        <v>1.3101897052683433</v>
      </c>
    </row>
    <row r="36" spans="2:9" x14ac:dyDescent="0.3">
      <c r="B36" t="s">
        <v>195</v>
      </c>
      <c r="C36">
        <v>2047</v>
      </c>
      <c r="D36" s="17">
        <f>BY_Demands_Drivers!$F$46*I36</f>
        <v>4.1955769068133739E-2</v>
      </c>
      <c r="E36" s="17">
        <f>BY_Demands_Drivers!$G$46*I36</f>
        <v>6.2933653602200601E-2</v>
      </c>
      <c r="F36" t="s">
        <v>55</v>
      </c>
      <c r="H36" s="10">
        <f>BY_Demands_Drivers!K76</f>
        <v>2047</v>
      </c>
      <c r="I36" s="103">
        <f>BY_Demands_Drivers!R76</f>
        <v>1.3161902717470111</v>
      </c>
    </row>
    <row r="37" spans="2:9" x14ac:dyDescent="0.3">
      <c r="B37" t="s">
        <v>195</v>
      </c>
      <c r="C37">
        <v>2048</v>
      </c>
      <c r="D37" s="17">
        <f>BY_Demands_Drivers!$F$46*I37</f>
        <v>4.2147047173481535E-2</v>
      </c>
      <c r="E37" s="17">
        <f>BY_Demands_Drivers!$G$46*I37</f>
        <v>6.3220570760222292E-2</v>
      </c>
      <c r="F37" t="s">
        <v>55</v>
      </c>
      <c r="H37" s="10">
        <f>BY_Demands_Drivers!K77</f>
        <v>2048</v>
      </c>
      <c r="I37" s="103">
        <f>BY_Demands_Drivers!R77</f>
        <v>1.3221908382256788</v>
      </c>
    </row>
    <row r="38" spans="2:9" x14ac:dyDescent="0.3">
      <c r="B38" t="s">
        <v>195</v>
      </c>
      <c r="C38">
        <v>2049</v>
      </c>
      <c r="D38" s="17">
        <f>BY_Demands_Drivers!$F$46*I38</f>
        <v>4.2338325278829331E-2</v>
      </c>
      <c r="E38" s="17">
        <f>BY_Demands_Drivers!$G$46*I38</f>
        <v>6.3507487918243982E-2</v>
      </c>
      <c r="F38" t="s">
        <v>55</v>
      </c>
      <c r="H38" s="10">
        <f>BY_Demands_Drivers!K78</f>
        <v>2049</v>
      </c>
      <c r="I38" s="103">
        <f>BY_Demands_Drivers!R78</f>
        <v>1.3281914047043466</v>
      </c>
    </row>
    <row r="39" spans="2:9" x14ac:dyDescent="0.3">
      <c r="B39" s="15" t="s">
        <v>195</v>
      </c>
      <c r="C39" s="15">
        <v>2050</v>
      </c>
      <c r="D39" s="17">
        <f>BY_Demands_Drivers!$F$46*I39</f>
        <v>4.2529603384177113E-2</v>
      </c>
      <c r="E39" s="17">
        <f>BY_Demands_Drivers!$G$46*I39</f>
        <v>6.3794405076265659E-2</v>
      </c>
      <c r="F39" s="15" t="s">
        <v>55</v>
      </c>
      <c r="H39" s="10">
        <f>BY_Demands_Drivers!K79</f>
        <v>2050</v>
      </c>
      <c r="I39" s="103">
        <f>BY_Demands_Drivers!R79</f>
        <v>1.3341919711830139</v>
      </c>
    </row>
    <row r="40" spans="2:9" x14ac:dyDescent="0.3">
      <c r="B40" s="15" t="s">
        <v>195</v>
      </c>
      <c r="C40">
        <v>2015</v>
      </c>
      <c r="D40" s="40">
        <f>BY_Demands_Drivers!$F$47*I4</f>
        <v>0</v>
      </c>
      <c r="E40" s="40">
        <f>BY_Demands_Drivers!$G$47*I4</f>
        <v>0</v>
      </c>
      <c r="F40" s="15" t="s">
        <v>56</v>
      </c>
    </row>
    <row r="41" spans="2:9" x14ac:dyDescent="0.3">
      <c r="B41" s="15" t="s">
        <v>195</v>
      </c>
      <c r="C41">
        <v>2016</v>
      </c>
      <c r="D41" s="40">
        <f>BY_Demands_Drivers!$F$47*I5</f>
        <v>0</v>
      </c>
      <c r="E41" s="40">
        <f>BY_Demands_Drivers!$G$47*I5</f>
        <v>0</v>
      </c>
      <c r="F41" s="15" t="s">
        <v>56</v>
      </c>
    </row>
    <row r="42" spans="2:9" x14ac:dyDescent="0.3">
      <c r="B42" s="15" t="s">
        <v>195</v>
      </c>
      <c r="C42">
        <v>2017</v>
      </c>
      <c r="D42" s="40">
        <f>BY_Demands_Drivers!$F$47*I6</f>
        <v>0</v>
      </c>
      <c r="E42" s="40">
        <f>BY_Demands_Drivers!$G$47*I6</f>
        <v>0</v>
      </c>
      <c r="F42" s="15" t="s">
        <v>56</v>
      </c>
    </row>
    <row r="43" spans="2:9" x14ac:dyDescent="0.3">
      <c r="B43" s="15" t="s">
        <v>195</v>
      </c>
      <c r="C43">
        <v>2018</v>
      </c>
      <c r="D43" s="40">
        <f>BY_Demands_Drivers!$F$47*I7</f>
        <v>0</v>
      </c>
      <c r="E43" s="40">
        <f>BY_Demands_Drivers!$G$47*I7</f>
        <v>0</v>
      </c>
      <c r="F43" s="15" t="s">
        <v>56</v>
      </c>
    </row>
    <row r="44" spans="2:9" x14ac:dyDescent="0.3">
      <c r="B44" s="15" t="s">
        <v>195</v>
      </c>
      <c r="C44">
        <v>2019</v>
      </c>
      <c r="D44" s="40">
        <f>BY_Demands_Drivers!$F$47*I8</f>
        <v>0</v>
      </c>
      <c r="E44" s="40">
        <f>BY_Demands_Drivers!$G$47*I8</f>
        <v>0</v>
      </c>
      <c r="F44" s="15" t="s">
        <v>56</v>
      </c>
    </row>
    <row r="45" spans="2:9" x14ac:dyDescent="0.3">
      <c r="B45" s="15" t="s">
        <v>195</v>
      </c>
      <c r="C45">
        <v>2020</v>
      </c>
      <c r="D45" s="40">
        <f>BY_Demands_Drivers!$F$47*I9</f>
        <v>0</v>
      </c>
      <c r="E45" s="40">
        <f>BY_Demands_Drivers!$G$47*I9</f>
        <v>0</v>
      </c>
      <c r="F45" s="15" t="s">
        <v>56</v>
      </c>
    </row>
    <row r="46" spans="2:9" x14ac:dyDescent="0.3">
      <c r="B46" s="15" t="s">
        <v>195</v>
      </c>
      <c r="C46">
        <v>2021</v>
      </c>
      <c r="D46" s="40">
        <f>BY_Demands_Drivers!$F$47*I10</f>
        <v>0</v>
      </c>
      <c r="E46" s="40">
        <f>BY_Demands_Drivers!$G$47*I10</f>
        <v>0</v>
      </c>
      <c r="F46" s="15" t="s">
        <v>56</v>
      </c>
    </row>
    <row r="47" spans="2:9" x14ac:dyDescent="0.3">
      <c r="B47" s="15" t="s">
        <v>195</v>
      </c>
      <c r="C47">
        <v>2022</v>
      </c>
      <c r="D47" s="40">
        <f>BY_Demands_Drivers!$F$47*I11</f>
        <v>0</v>
      </c>
      <c r="E47" s="40">
        <f>BY_Demands_Drivers!$G$47*I11</f>
        <v>0</v>
      </c>
      <c r="F47" s="15" t="s">
        <v>56</v>
      </c>
    </row>
    <row r="48" spans="2:9" x14ac:dyDescent="0.3">
      <c r="B48" s="15" t="s">
        <v>195</v>
      </c>
      <c r="C48">
        <v>2023</v>
      </c>
      <c r="D48" s="40">
        <f>BY_Demands_Drivers!$F$47*I12</f>
        <v>0</v>
      </c>
      <c r="E48" s="40">
        <f>BY_Demands_Drivers!$G$47*I12</f>
        <v>0</v>
      </c>
      <c r="F48" s="15" t="s">
        <v>56</v>
      </c>
    </row>
    <row r="49" spans="2:6" x14ac:dyDescent="0.3">
      <c r="B49" s="15" t="s">
        <v>195</v>
      </c>
      <c r="C49">
        <v>2024</v>
      </c>
      <c r="D49" s="40">
        <f>BY_Demands_Drivers!$F$47*I13</f>
        <v>0</v>
      </c>
      <c r="E49" s="40">
        <f>BY_Demands_Drivers!$G$47*I13</f>
        <v>0</v>
      </c>
      <c r="F49" s="15" t="s">
        <v>56</v>
      </c>
    </row>
    <row r="50" spans="2:6" x14ac:dyDescent="0.3">
      <c r="B50" s="15" t="s">
        <v>195</v>
      </c>
      <c r="C50">
        <v>2025</v>
      </c>
      <c r="D50" s="40">
        <f>BY_Demands_Drivers!$F$47*I14</f>
        <v>0</v>
      </c>
      <c r="E50" s="40">
        <f>BY_Demands_Drivers!$G$47*I14</f>
        <v>0</v>
      </c>
      <c r="F50" s="15" t="s">
        <v>56</v>
      </c>
    </row>
    <row r="51" spans="2:6" x14ac:dyDescent="0.3">
      <c r="B51" s="15" t="s">
        <v>195</v>
      </c>
      <c r="C51">
        <v>2026</v>
      </c>
      <c r="D51" s="40">
        <f>BY_Demands_Drivers!$F$47*I15</f>
        <v>0</v>
      </c>
      <c r="E51" s="40">
        <f>BY_Demands_Drivers!$G$47*I15</f>
        <v>0</v>
      </c>
      <c r="F51" s="15" t="s">
        <v>56</v>
      </c>
    </row>
    <row r="52" spans="2:6" x14ac:dyDescent="0.3">
      <c r="B52" s="15" t="s">
        <v>195</v>
      </c>
      <c r="C52">
        <v>2027</v>
      </c>
      <c r="D52" s="40">
        <f>BY_Demands_Drivers!$F$47*I16</f>
        <v>0</v>
      </c>
      <c r="E52" s="40">
        <f>BY_Demands_Drivers!$G$47*I16</f>
        <v>0</v>
      </c>
      <c r="F52" s="15" t="s">
        <v>56</v>
      </c>
    </row>
    <row r="53" spans="2:6" x14ac:dyDescent="0.3">
      <c r="B53" s="15" t="s">
        <v>195</v>
      </c>
      <c r="C53">
        <v>2028</v>
      </c>
      <c r="D53" s="40">
        <f>BY_Demands_Drivers!$F$47*I17</f>
        <v>0</v>
      </c>
      <c r="E53" s="40">
        <f>BY_Demands_Drivers!$G$47*I17</f>
        <v>0</v>
      </c>
      <c r="F53" s="15" t="s">
        <v>56</v>
      </c>
    </row>
    <row r="54" spans="2:6" x14ac:dyDescent="0.3">
      <c r="B54" s="15" t="s">
        <v>195</v>
      </c>
      <c r="C54">
        <v>2029</v>
      </c>
      <c r="D54" s="40">
        <f>BY_Demands_Drivers!$F$47*I18</f>
        <v>0</v>
      </c>
      <c r="E54" s="40">
        <f>BY_Demands_Drivers!$G$47*I18</f>
        <v>0</v>
      </c>
      <c r="F54" s="15" t="s">
        <v>56</v>
      </c>
    </row>
    <row r="55" spans="2:6" x14ac:dyDescent="0.3">
      <c r="B55" s="15" t="s">
        <v>195</v>
      </c>
      <c r="C55">
        <v>2030</v>
      </c>
      <c r="D55" s="40">
        <f>BY_Demands_Drivers!$F$47*I19</f>
        <v>0</v>
      </c>
      <c r="E55" s="40">
        <f>BY_Demands_Drivers!$G$47*I19</f>
        <v>0</v>
      </c>
      <c r="F55" s="15" t="s">
        <v>56</v>
      </c>
    </row>
    <row r="56" spans="2:6" x14ac:dyDescent="0.3">
      <c r="B56" s="15" t="s">
        <v>195</v>
      </c>
      <c r="C56">
        <v>2031</v>
      </c>
      <c r="D56" s="40">
        <f>BY_Demands_Drivers!$F$47*I20</f>
        <v>0</v>
      </c>
      <c r="E56" s="40">
        <f>BY_Demands_Drivers!$G$47*I20</f>
        <v>0</v>
      </c>
      <c r="F56" s="15" t="s">
        <v>56</v>
      </c>
    </row>
    <row r="57" spans="2:6" x14ac:dyDescent="0.3">
      <c r="B57" s="15" t="s">
        <v>195</v>
      </c>
      <c r="C57">
        <v>2032</v>
      </c>
      <c r="D57" s="40">
        <f>BY_Demands_Drivers!$F$47*I21</f>
        <v>0</v>
      </c>
      <c r="E57" s="40">
        <f>BY_Demands_Drivers!$G$47*I21</f>
        <v>0</v>
      </c>
      <c r="F57" s="15" t="s">
        <v>56</v>
      </c>
    </row>
    <row r="58" spans="2:6" x14ac:dyDescent="0.3">
      <c r="B58" s="15" t="s">
        <v>195</v>
      </c>
      <c r="C58">
        <v>2033</v>
      </c>
      <c r="D58" s="40">
        <f>BY_Demands_Drivers!$F$47*I22</f>
        <v>0</v>
      </c>
      <c r="E58" s="40">
        <f>BY_Demands_Drivers!$G$47*I22</f>
        <v>0</v>
      </c>
      <c r="F58" s="15" t="s">
        <v>56</v>
      </c>
    </row>
    <row r="59" spans="2:6" x14ac:dyDescent="0.3">
      <c r="B59" s="15" t="s">
        <v>195</v>
      </c>
      <c r="C59">
        <v>2034</v>
      </c>
      <c r="D59" s="40">
        <f>BY_Demands_Drivers!$F$47*I23</f>
        <v>0</v>
      </c>
      <c r="E59" s="40">
        <f>BY_Demands_Drivers!$G$47*I23</f>
        <v>0</v>
      </c>
      <c r="F59" s="15" t="s">
        <v>56</v>
      </c>
    </row>
    <row r="60" spans="2:6" x14ac:dyDescent="0.3">
      <c r="B60" s="15" t="s">
        <v>195</v>
      </c>
      <c r="C60">
        <v>2035</v>
      </c>
      <c r="D60" s="40">
        <f>BY_Demands_Drivers!$F$47*I24</f>
        <v>0</v>
      </c>
      <c r="E60" s="40">
        <f>BY_Demands_Drivers!$G$47*I24</f>
        <v>0</v>
      </c>
      <c r="F60" s="15" t="s">
        <v>56</v>
      </c>
    </row>
    <row r="61" spans="2:6" x14ac:dyDescent="0.3">
      <c r="B61" s="15" t="s">
        <v>195</v>
      </c>
      <c r="C61">
        <v>2036</v>
      </c>
      <c r="D61" s="40">
        <f>BY_Demands_Drivers!$F$47*I25</f>
        <v>0</v>
      </c>
      <c r="E61" s="40">
        <f>BY_Demands_Drivers!$G$47*I25</f>
        <v>0</v>
      </c>
      <c r="F61" s="15" t="s">
        <v>56</v>
      </c>
    </row>
    <row r="62" spans="2:6" x14ac:dyDescent="0.3">
      <c r="B62" s="15" t="s">
        <v>195</v>
      </c>
      <c r="C62">
        <v>2037</v>
      </c>
      <c r="D62" s="40">
        <f>BY_Demands_Drivers!$F$47*I26</f>
        <v>0</v>
      </c>
      <c r="E62" s="40">
        <f>BY_Demands_Drivers!$G$47*I26</f>
        <v>0</v>
      </c>
      <c r="F62" s="15" t="s">
        <v>56</v>
      </c>
    </row>
    <row r="63" spans="2:6" x14ac:dyDescent="0.3">
      <c r="B63" s="15" t="s">
        <v>195</v>
      </c>
      <c r="C63">
        <v>2038</v>
      </c>
      <c r="D63" s="40">
        <f>BY_Demands_Drivers!$F$47*I27</f>
        <v>0</v>
      </c>
      <c r="E63" s="40">
        <f>BY_Demands_Drivers!$G$47*I27</f>
        <v>0</v>
      </c>
      <c r="F63" s="15" t="s">
        <v>56</v>
      </c>
    </row>
    <row r="64" spans="2:6" x14ac:dyDescent="0.3">
      <c r="B64" s="15" t="s">
        <v>195</v>
      </c>
      <c r="C64">
        <v>2039</v>
      </c>
      <c r="D64" s="40">
        <f>BY_Demands_Drivers!$F$47*I28</f>
        <v>0</v>
      </c>
      <c r="E64" s="40">
        <f>BY_Demands_Drivers!$G$47*I28</f>
        <v>0</v>
      </c>
      <c r="F64" s="15" t="s">
        <v>56</v>
      </c>
    </row>
    <row r="65" spans="2:6" x14ac:dyDescent="0.3">
      <c r="B65" s="15" t="s">
        <v>195</v>
      </c>
      <c r="C65">
        <v>2040</v>
      </c>
      <c r="D65" s="40">
        <f>BY_Demands_Drivers!$F$47*I29</f>
        <v>0</v>
      </c>
      <c r="E65" s="40">
        <f>BY_Demands_Drivers!$G$47*I29</f>
        <v>0</v>
      </c>
      <c r="F65" s="15" t="s">
        <v>56</v>
      </c>
    </row>
    <row r="66" spans="2:6" x14ac:dyDescent="0.3">
      <c r="B66" s="15" t="s">
        <v>195</v>
      </c>
      <c r="C66">
        <v>2041</v>
      </c>
      <c r="D66" s="40">
        <f>BY_Demands_Drivers!$F$47*I30</f>
        <v>0</v>
      </c>
      <c r="E66" s="40">
        <f>BY_Demands_Drivers!$G$47*I30</f>
        <v>0</v>
      </c>
      <c r="F66" s="15" t="s">
        <v>56</v>
      </c>
    </row>
    <row r="67" spans="2:6" x14ac:dyDescent="0.3">
      <c r="B67" s="15" t="s">
        <v>195</v>
      </c>
      <c r="C67">
        <v>2042</v>
      </c>
      <c r="D67" s="40">
        <f>BY_Demands_Drivers!$F$47*I31</f>
        <v>0</v>
      </c>
      <c r="E67" s="40">
        <f>BY_Demands_Drivers!$G$47*I31</f>
        <v>0</v>
      </c>
      <c r="F67" s="15" t="s">
        <v>56</v>
      </c>
    </row>
    <row r="68" spans="2:6" x14ac:dyDescent="0.3">
      <c r="B68" s="15" t="s">
        <v>195</v>
      </c>
      <c r="C68">
        <v>2043</v>
      </c>
      <c r="D68" s="40">
        <f>BY_Demands_Drivers!$F$47*I32</f>
        <v>0</v>
      </c>
      <c r="E68" s="40">
        <f>BY_Demands_Drivers!$G$47*I32</f>
        <v>0</v>
      </c>
      <c r="F68" s="15" t="s">
        <v>56</v>
      </c>
    </row>
    <row r="69" spans="2:6" x14ac:dyDescent="0.3">
      <c r="B69" s="15" t="s">
        <v>195</v>
      </c>
      <c r="C69">
        <v>2044</v>
      </c>
      <c r="D69" s="40">
        <f>BY_Demands_Drivers!$F$47*I33</f>
        <v>0</v>
      </c>
      <c r="E69" s="40">
        <f>BY_Demands_Drivers!$G$47*I33</f>
        <v>0</v>
      </c>
      <c r="F69" s="15" t="s">
        <v>56</v>
      </c>
    </row>
    <row r="70" spans="2:6" x14ac:dyDescent="0.3">
      <c r="B70" s="15" t="s">
        <v>195</v>
      </c>
      <c r="C70">
        <v>2045</v>
      </c>
      <c r="D70" s="40">
        <f>BY_Demands_Drivers!$F$47*I34</f>
        <v>0</v>
      </c>
      <c r="E70" s="40">
        <f>BY_Demands_Drivers!$G$47*I34</f>
        <v>0</v>
      </c>
      <c r="F70" s="15" t="s">
        <v>56</v>
      </c>
    </row>
    <row r="71" spans="2:6" x14ac:dyDescent="0.3">
      <c r="B71" s="15" t="s">
        <v>195</v>
      </c>
      <c r="C71">
        <v>2046</v>
      </c>
      <c r="D71" s="40">
        <f>BY_Demands_Drivers!$F$47*I35</f>
        <v>0</v>
      </c>
      <c r="E71" s="40">
        <f>BY_Demands_Drivers!$G$47*I35</f>
        <v>0</v>
      </c>
      <c r="F71" s="15" t="s">
        <v>56</v>
      </c>
    </row>
    <row r="72" spans="2:6" x14ac:dyDescent="0.3">
      <c r="B72" s="15" t="s">
        <v>195</v>
      </c>
      <c r="C72">
        <v>2047</v>
      </c>
      <c r="D72" s="40">
        <f>BY_Demands_Drivers!$F$47*I36</f>
        <v>0</v>
      </c>
      <c r="E72" s="40">
        <f>BY_Demands_Drivers!$G$47*I36</f>
        <v>0</v>
      </c>
      <c r="F72" s="15" t="s">
        <v>56</v>
      </c>
    </row>
    <row r="73" spans="2:6" x14ac:dyDescent="0.3">
      <c r="B73" s="15" t="s">
        <v>195</v>
      </c>
      <c r="C73">
        <v>2048</v>
      </c>
      <c r="D73" s="40">
        <f>BY_Demands_Drivers!$F$47*I37</f>
        <v>0</v>
      </c>
      <c r="E73" s="40">
        <f>BY_Demands_Drivers!$G$47*I37</f>
        <v>0</v>
      </c>
      <c r="F73" s="15" t="s">
        <v>56</v>
      </c>
    </row>
    <row r="74" spans="2:6" x14ac:dyDescent="0.3">
      <c r="B74" s="15" t="s">
        <v>195</v>
      </c>
      <c r="C74">
        <v>2049</v>
      </c>
      <c r="D74" s="40">
        <f>BY_Demands_Drivers!$F$47*I38</f>
        <v>0</v>
      </c>
      <c r="E74" s="40">
        <f>BY_Demands_Drivers!$G$47*I38</f>
        <v>0</v>
      </c>
      <c r="F74" s="15" t="s">
        <v>56</v>
      </c>
    </row>
    <row r="75" spans="2:6" x14ac:dyDescent="0.3">
      <c r="B75" s="15" t="s">
        <v>195</v>
      </c>
      <c r="C75" s="15">
        <v>2050</v>
      </c>
      <c r="D75" s="40">
        <f>BY_Demands_Drivers!$F$47*I39</f>
        <v>0</v>
      </c>
      <c r="E75" s="40">
        <f>BY_Demands_Drivers!$G$47*I39</f>
        <v>0</v>
      </c>
      <c r="F75" s="15" t="s">
        <v>56</v>
      </c>
    </row>
    <row r="76" spans="2:6" x14ac:dyDescent="0.3">
      <c r="B76" s="15" t="s">
        <v>195</v>
      </c>
      <c r="C76">
        <v>2015</v>
      </c>
      <c r="D76" s="40">
        <f>BY_Demands_Drivers!$F$48*I4</f>
        <v>0.45112854069580022</v>
      </c>
      <c r="E76" s="40">
        <f>BY_Demands_Drivers!$G$48*I4</f>
        <v>0.67669281104369983</v>
      </c>
      <c r="F76" s="15" t="s">
        <v>57</v>
      </c>
    </row>
    <row r="77" spans="2:6" x14ac:dyDescent="0.3">
      <c r="B77" s="15" t="s">
        <v>195</v>
      </c>
      <c r="C77">
        <v>2016</v>
      </c>
      <c r="D77" s="40">
        <f>BY_Demands_Drivers!$F$48*I5</f>
        <v>0.46326786668053088</v>
      </c>
      <c r="E77" s="40">
        <f>BY_Demands_Drivers!$G$48*I5</f>
        <v>0.69490180002079582</v>
      </c>
      <c r="F77" s="15" t="s">
        <v>57</v>
      </c>
    </row>
    <row r="78" spans="2:6" x14ac:dyDescent="0.3">
      <c r="B78" s="15" t="s">
        <v>195</v>
      </c>
      <c r="C78">
        <v>2017</v>
      </c>
      <c r="D78" s="40">
        <f>BY_Demands_Drivers!$F$48*I6</f>
        <v>0.4754071926652616</v>
      </c>
      <c r="E78" s="40">
        <f>BY_Demands_Drivers!$G$48*I6</f>
        <v>0.71311078899789182</v>
      </c>
      <c r="F78" s="15" t="s">
        <v>57</v>
      </c>
    </row>
    <row r="79" spans="2:6" x14ac:dyDescent="0.3">
      <c r="B79" s="15" t="s">
        <v>195</v>
      </c>
      <c r="C79">
        <v>2018</v>
      </c>
      <c r="D79" s="40">
        <f>BY_Demands_Drivers!$F$48*I7</f>
        <v>0.48754651864999221</v>
      </c>
      <c r="E79" s="40">
        <f>BY_Demands_Drivers!$G$48*I7</f>
        <v>0.73131977797498771</v>
      </c>
      <c r="F79" s="15" t="s">
        <v>57</v>
      </c>
    </row>
    <row r="80" spans="2:6" x14ac:dyDescent="0.3">
      <c r="B80" s="15" t="s">
        <v>195</v>
      </c>
      <c r="C80">
        <v>2019</v>
      </c>
      <c r="D80" s="40">
        <f>BY_Demands_Drivers!$F$48*I8</f>
        <v>0.49968584463472288</v>
      </c>
      <c r="E80" s="40">
        <f>BY_Demands_Drivers!$G$48*I8</f>
        <v>0.7495287669520837</v>
      </c>
      <c r="F80" s="15" t="s">
        <v>57</v>
      </c>
    </row>
    <row r="81" spans="2:6" x14ac:dyDescent="0.3">
      <c r="B81" s="15" t="s">
        <v>195</v>
      </c>
      <c r="C81">
        <v>2020</v>
      </c>
      <c r="D81" s="40">
        <f>BY_Demands_Drivers!$F$48*I9</f>
        <v>0.51182517061945343</v>
      </c>
      <c r="E81" s="40">
        <f>BY_Demands_Drivers!$G$48*I9</f>
        <v>0.76773775592917959</v>
      </c>
      <c r="F81" s="15" t="s">
        <v>57</v>
      </c>
    </row>
    <row r="82" spans="2:6" x14ac:dyDescent="0.3">
      <c r="B82" s="15" t="s">
        <v>195</v>
      </c>
      <c r="C82">
        <v>2021</v>
      </c>
      <c r="D82" s="40">
        <f>BY_Demands_Drivers!$F$48*I10</f>
        <v>0.51724490497687658</v>
      </c>
      <c r="E82" s="40">
        <f>BY_Demands_Drivers!$G$48*I10</f>
        <v>0.77586735746531432</v>
      </c>
      <c r="F82" s="15" t="s">
        <v>57</v>
      </c>
    </row>
    <row r="83" spans="2:6" x14ac:dyDescent="0.3">
      <c r="B83" s="15" t="s">
        <v>195</v>
      </c>
      <c r="C83">
        <v>2022</v>
      </c>
      <c r="D83" s="40">
        <f>BY_Demands_Drivers!$F$48*I11</f>
        <v>0.52266463933429974</v>
      </c>
      <c r="E83" s="40">
        <f>BY_Demands_Drivers!$G$48*I11</f>
        <v>0.78399695900144906</v>
      </c>
      <c r="F83" s="15" t="s">
        <v>57</v>
      </c>
    </row>
    <row r="84" spans="2:6" x14ac:dyDescent="0.3">
      <c r="B84" s="15" t="s">
        <v>195</v>
      </c>
      <c r="C84">
        <v>2023</v>
      </c>
      <c r="D84" s="40">
        <f>BY_Demands_Drivers!$F$48*I12</f>
        <v>0.5280843736917229</v>
      </c>
      <c r="E84" s="40">
        <f>BY_Demands_Drivers!$G$48*I12</f>
        <v>0.79212656053758379</v>
      </c>
      <c r="F84" s="15" t="s">
        <v>57</v>
      </c>
    </row>
    <row r="85" spans="2:6" x14ac:dyDescent="0.3">
      <c r="B85" s="15" t="s">
        <v>195</v>
      </c>
      <c r="C85">
        <v>2024</v>
      </c>
      <c r="D85" s="40">
        <f>BY_Demands_Drivers!$F$48*I13</f>
        <v>0.53350410804914605</v>
      </c>
      <c r="E85" s="40">
        <f>BY_Demands_Drivers!$G$48*I13</f>
        <v>0.80025616207371852</v>
      </c>
      <c r="F85" s="15" t="s">
        <v>57</v>
      </c>
    </row>
    <row r="86" spans="2:6" x14ac:dyDescent="0.3">
      <c r="B86" s="15" t="s">
        <v>195</v>
      </c>
      <c r="C86">
        <v>2025</v>
      </c>
      <c r="D86" s="40">
        <f>BY_Demands_Drivers!$F$48*I14</f>
        <v>0.53892384240656921</v>
      </c>
      <c r="E86" s="40">
        <f>BY_Demands_Drivers!$G$48*I14</f>
        <v>0.80838576360985326</v>
      </c>
      <c r="F86" s="15" t="s">
        <v>57</v>
      </c>
    </row>
    <row r="87" spans="2:6" x14ac:dyDescent="0.3">
      <c r="B87" s="15" t="s">
        <v>195</v>
      </c>
      <c r="C87">
        <v>2026</v>
      </c>
      <c r="D87" s="40">
        <f>BY_Demands_Drivers!$F$48*I15</f>
        <v>0.54303647203422678</v>
      </c>
      <c r="E87" s="40">
        <f>BY_Demands_Drivers!$G$48*I15</f>
        <v>0.81455470805133945</v>
      </c>
      <c r="F87" s="15" t="s">
        <v>57</v>
      </c>
    </row>
    <row r="88" spans="2:6" x14ac:dyDescent="0.3">
      <c r="B88" s="15" t="s">
        <v>195</v>
      </c>
      <c r="C88">
        <v>2027</v>
      </c>
      <c r="D88" s="40">
        <f>BY_Demands_Drivers!$F$48*I16</f>
        <v>0.54714910166188424</v>
      </c>
      <c r="E88" s="40">
        <f>BY_Demands_Drivers!$G$48*I16</f>
        <v>0.82072365249282564</v>
      </c>
      <c r="F88" s="15" t="s">
        <v>57</v>
      </c>
    </row>
    <row r="89" spans="2:6" x14ac:dyDescent="0.3">
      <c r="B89" s="15" t="s">
        <v>195</v>
      </c>
      <c r="C89">
        <v>2028</v>
      </c>
      <c r="D89" s="40">
        <f>BY_Demands_Drivers!$F$48*I17</f>
        <v>0.5512617312895417</v>
      </c>
      <c r="E89" s="40">
        <f>BY_Demands_Drivers!$G$48*I17</f>
        <v>0.82689259693431183</v>
      </c>
      <c r="F89" s="15" t="s">
        <v>57</v>
      </c>
    </row>
    <row r="90" spans="2:6" x14ac:dyDescent="0.3">
      <c r="B90" s="15" t="s">
        <v>195</v>
      </c>
      <c r="C90">
        <v>2029</v>
      </c>
      <c r="D90" s="40">
        <f>BY_Demands_Drivers!$F$48*I18</f>
        <v>0.55537436091719916</v>
      </c>
      <c r="E90" s="40">
        <f>BY_Demands_Drivers!$G$48*I18</f>
        <v>0.83306154137579813</v>
      </c>
      <c r="F90" s="15" t="s">
        <v>57</v>
      </c>
    </row>
    <row r="91" spans="2:6" x14ac:dyDescent="0.3">
      <c r="B91" s="15" t="s">
        <v>195</v>
      </c>
      <c r="C91">
        <v>2030</v>
      </c>
      <c r="D91" s="40">
        <f>BY_Demands_Drivers!$F$48*I19</f>
        <v>0.55948699054485651</v>
      </c>
      <c r="E91" s="40">
        <f>BY_Demands_Drivers!$G$48*I19</f>
        <v>0.83923048581728421</v>
      </c>
      <c r="F91" s="15" t="s">
        <v>57</v>
      </c>
    </row>
    <row r="92" spans="2:6" x14ac:dyDescent="0.3">
      <c r="B92" s="15" t="s">
        <v>195</v>
      </c>
      <c r="C92">
        <v>2031</v>
      </c>
      <c r="D92" s="40">
        <f>BY_Demands_Drivers!$F$48*I20</f>
        <v>0.56221043045158348</v>
      </c>
      <c r="E92" s="40">
        <f>BY_Demands_Drivers!$G$48*I20</f>
        <v>0.84331564567737449</v>
      </c>
      <c r="F92" s="15" t="s">
        <v>57</v>
      </c>
    </row>
    <row r="93" spans="2:6" x14ac:dyDescent="0.3">
      <c r="B93" s="15" t="s">
        <v>195</v>
      </c>
      <c r="C93">
        <v>2032</v>
      </c>
      <c r="D93" s="40">
        <f>BY_Demands_Drivers!$F$48*I21</f>
        <v>0.56493387035831055</v>
      </c>
      <c r="E93" s="40">
        <f>BY_Demands_Drivers!$G$48*I21</f>
        <v>0.84740080553746511</v>
      </c>
      <c r="F93" s="15" t="s">
        <v>57</v>
      </c>
    </row>
    <row r="94" spans="2:6" x14ac:dyDescent="0.3">
      <c r="B94" s="15" t="s">
        <v>195</v>
      </c>
      <c r="C94">
        <v>2033</v>
      </c>
      <c r="D94" s="40">
        <f>BY_Demands_Drivers!$F$48*I22</f>
        <v>0.56765731026503741</v>
      </c>
      <c r="E94" s="40">
        <f>BY_Demands_Drivers!$G$48*I22</f>
        <v>0.8514859653975555</v>
      </c>
      <c r="F94" s="15" t="s">
        <v>57</v>
      </c>
    </row>
    <row r="95" spans="2:6" x14ac:dyDescent="0.3">
      <c r="B95" s="15" t="s">
        <v>195</v>
      </c>
      <c r="C95">
        <v>2034</v>
      </c>
      <c r="D95" s="40">
        <f>BY_Demands_Drivers!$F$48*I23</f>
        <v>0.57038075017176437</v>
      </c>
      <c r="E95" s="40">
        <f>BY_Demands_Drivers!$G$48*I23</f>
        <v>0.85557112525764589</v>
      </c>
      <c r="F95" s="15" t="s">
        <v>57</v>
      </c>
    </row>
    <row r="96" spans="2:6" x14ac:dyDescent="0.3">
      <c r="B96" s="15" t="s">
        <v>195</v>
      </c>
      <c r="C96">
        <v>2035</v>
      </c>
      <c r="D96" s="40">
        <f>BY_Demands_Drivers!$F$48*I24</f>
        <v>0.57310419007849134</v>
      </c>
      <c r="E96" s="40">
        <f>BY_Demands_Drivers!$G$48*I24</f>
        <v>0.85965628511773629</v>
      </c>
      <c r="F96" s="15" t="s">
        <v>57</v>
      </c>
    </row>
    <row r="97" spans="2:6" x14ac:dyDescent="0.3">
      <c r="B97" s="15" t="s">
        <v>195</v>
      </c>
      <c r="C97">
        <v>2036</v>
      </c>
      <c r="D97" s="40">
        <f>BY_Demands_Drivers!$F$48*I25</f>
        <v>0.57702552718848965</v>
      </c>
      <c r="E97" s="40">
        <f>BY_Demands_Drivers!$G$48*I25</f>
        <v>0.86553829078273392</v>
      </c>
      <c r="F97" s="15" t="s">
        <v>57</v>
      </c>
    </row>
    <row r="98" spans="2:6" x14ac:dyDescent="0.3">
      <c r="B98" s="15" t="s">
        <v>195</v>
      </c>
      <c r="C98">
        <v>2037</v>
      </c>
      <c r="D98" s="40">
        <f>BY_Demands_Drivers!$F$48*I26</f>
        <v>0.58094686429848807</v>
      </c>
      <c r="E98" s="40">
        <f>BY_Demands_Drivers!$G$48*I26</f>
        <v>0.87142029644773134</v>
      </c>
      <c r="F98" s="15" t="s">
        <v>57</v>
      </c>
    </row>
    <row r="99" spans="2:6" x14ac:dyDescent="0.3">
      <c r="B99" s="15" t="s">
        <v>195</v>
      </c>
      <c r="C99">
        <v>2038</v>
      </c>
      <c r="D99" s="40">
        <f>BY_Demands_Drivers!$F$48*I27</f>
        <v>0.5848682014084865</v>
      </c>
      <c r="E99" s="40">
        <f>BY_Demands_Drivers!$G$48*I27</f>
        <v>0.87730230211272897</v>
      </c>
      <c r="F99" s="15" t="s">
        <v>57</v>
      </c>
    </row>
    <row r="100" spans="2:6" x14ac:dyDescent="0.3">
      <c r="B100" s="15" t="s">
        <v>195</v>
      </c>
      <c r="C100">
        <v>2039</v>
      </c>
      <c r="D100" s="40">
        <f>BY_Demands_Drivers!$F$48*I28</f>
        <v>0.58878953851848481</v>
      </c>
      <c r="E100" s="40">
        <f>BY_Demands_Drivers!$G$48*I28</f>
        <v>0.8831843077777265</v>
      </c>
      <c r="F100" s="15" t="s">
        <v>57</v>
      </c>
    </row>
    <row r="101" spans="2:6" x14ac:dyDescent="0.3">
      <c r="B101" s="15" t="s">
        <v>195</v>
      </c>
      <c r="C101">
        <v>2040</v>
      </c>
      <c r="D101" s="40">
        <f>BY_Demands_Drivers!$F$48*I29</f>
        <v>0.59271087562848312</v>
      </c>
      <c r="E101" s="40">
        <f>BY_Demands_Drivers!$G$48*I29</f>
        <v>0.88906631344272391</v>
      </c>
      <c r="F101" s="15" t="s">
        <v>57</v>
      </c>
    </row>
    <row r="102" spans="2:6" x14ac:dyDescent="0.3">
      <c r="B102" s="15" t="s">
        <v>195</v>
      </c>
      <c r="C102">
        <v>2041</v>
      </c>
      <c r="D102" s="40">
        <f>BY_Demands_Drivers!$F$48*I30</f>
        <v>0.59564300184198327</v>
      </c>
      <c r="E102" s="40">
        <f>BY_Demands_Drivers!$G$48*I30</f>
        <v>0.89346450276297407</v>
      </c>
      <c r="F102" s="15" t="s">
        <v>57</v>
      </c>
    </row>
    <row r="103" spans="2:6" x14ac:dyDescent="0.3">
      <c r="B103" s="15" t="s">
        <v>195</v>
      </c>
      <c r="C103">
        <v>2042</v>
      </c>
      <c r="D103" s="40">
        <f>BY_Demands_Drivers!$F$48*I31</f>
        <v>0.59857512805548341</v>
      </c>
      <c r="E103" s="40">
        <f>BY_Demands_Drivers!$G$48*I31</f>
        <v>0.89786269208322445</v>
      </c>
      <c r="F103" s="15" t="s">
        <v>57</v>
      </c>
    </row>
    <row r="104" spans="2:6" x14ac:dyDescent="0.3">
      <c r="B104" s="15" t="s">
        <v>195</v>
      </c>
      <c r="C104">
        <v>2043</v>
      </c>
      <c r="D104" s="40">
        <f>BY_Demands_Drivers!$F$48*I32</f>
        <v>0.60150725426898366</v>
      </c>
      <c r="E104" s="40">
        <f>BY_Demands_Drivers!$G$48*I32</f>
        <v>0.90226088140347482</v>
      </c>
      <c r="F104" s="15" t="s">
        <v>57</v>
      </c>
    </row>
    <row r="105" spans="2:6" x14ac:dyDescent="0.3">
      <c r="B105" s="15" t="s">
        <v>195</v>
      </c>
      <c r="C105">
        <v>2044</v>
      </c>
      <c r="D105" s="40">
        <f>BY_Demands_Drivers!$F$48*I33</f>
        <v>0.6044393804824838</v>
      </c>
      <c r="E105" s="40">
        <f>BY_Demands_Drivers!$G$48*I33</f>
        <v>0.90665907072372498</v>
      </c>
      <c r="F105" s="15" t="s">
        <v>57</v>
      </c>
    </row>
    <row r="106" spans="2:6" x14ac:dyDescent="0.3">
      <c r="B106" s="15" t="s">
        <v>195</v>
      </c>
      <c r="C106">
        <v>2045</v>
      </c>
      <c r="D106" s="40">
        <f>BY_Demands_Drivers!$F$48*I34</f>
        <v>0.60737150669598372</v>
      </c>
      <c r="E106" s="40">
        <f>BY_Demands_Drivers!$G$48*I34</f>
        <v>0.9110572600439748</v>
      </c>
      <c r="F106" s="15" t="s">
        <v>57</v>
      </c>
    </row>
    <row r="107" spans="2:6" x14ac:dyDescent="0.3">
      <c r="B107" s="15" t="s">
        <v>195</v>
      </c>
      <c r="C107">
        <v>2046</v>
      </c>
      <c r="D107" s="40">
        <f>BY_Demands_Drivers!$F$48*I35</f>
        <v>0.6101660193895645</v>
      </c>
      <c r="E107" s="40">
        <f>BY_Demands_Drivers!$G$48*I35</f>
        <v>0.91524902908434602</v>
      </c>
      <c r="F107" s="15" t="s">
        <v>57</v>
      </c>
    </row>
    <row r="108" spans="2:6" x14ac:dyDescent="0.3">
      <c r="B108" s="15" t="s">
        <v>195</v>
      </c>
      <c r="C108">
        <v>2047</v>
      </c>
      <c r="D108" s="40">
        <f>BY_Demands_Drivers!$F$48*I36</f>
        <v>0.61296053208314527</v>
      </c>
      <c r="E108" s="40">
        <f>BY_Demands_Drivers!$G$48*I36</f>
        <v>0.91944079812471713</v>
      </c>
      <c r="F108" s="15" t="s">
        <v>57</v>
      </c>
    </row>
    <row r="109" spans="2:6" x14ac:dyDescent="0.3">
      <c r="B109" s="15" t="s">
        <v>195</v>
      </c>
      <c r="C109">
        <v>2048</v>
      </c>
      <c r="D109" s="40">
        <f>BY_Demands_Drivers!$F$48*I37</f>
        <v>0.61575504477672593</v>
      </c>
      <c r="E109" s="40">
        <f>BY_Demands_Drivers!$G$48*I37</f>
        <v>0.92363256716508824</v>
      </c>
      <c r="F109" s="15" t="s">
        <v>57</v>
      </c>
    </row>
    <row r="110" spans="2:6" x14ac:dyDescent="0.3">
      <c r="B110" s="15" t="s">
        <v>195</v>
      </c>
      <c r="C110">
        <v>2049</v>
      </c>
      <c r="D110" s="40">
        <f>BY_Demands_Drivers!$F$48*I38</f>
        <v>0.61854955747030671</v>
      </c>
      <c r="E110" s="40">
        <f>BY_Demands_Drivers!$G$48*I38</f>
        <v>0.92782433620545923</v>
      </c>
      <c r="F110" s="15" t="s">
        <v>57</v>
      </c>
    </row>
    <row r="111" spans="2:6" x14ac:dyDescent="0.3">
      <c r="B111" s="15" t="s">
        <v>195</v>
      </c>
      <c r="C111" s="15">
        <v>2050</v>
      </c>
      <c r="D111" s="40">
        <f>BY_Demands_Drivers!$F$48*I39</f>
        <v>0.62134407016388715</v>
      </c>
      <c r="E111" s="40">
        <f>BY_Demands_Drivers!$G$48*I39</f>
        <v>0.93201610524583001</v>
      </c>
      <c r="F111" s="15" t="s">
        <v>57</v>
      </c>
    </row>
    <row r="112" spans="2:6" x14ac:dyDescent="0.3">
      <c r="B112" s="15" t="s">
        <v>195</v>
      </c>
      <c r="C112">
        <v>2015</v>
      </c>
      <c r="D112" s="40">
        <f>BY_Demands_Drivers!$F$49*I4</f>
        <v>0.17738539433422718</v>
      </c>
      <c r="E112" s="40">
        <f>BY_Demands_Drivers!$G$49*I4</f>
        <v>0.26607809150134076</v>
      </c>
      <c r="F112" s="15" t="s">
        <v>58</v>
      </c>
    </row>
    <row r="113" spans="2:6" x14ac:dyDescent="0.3">
      <c r="B113" s="15" t="s">
        <v>195</v>
      </c>
      <c r="C113">
        <v>2016</v>
      </c>
      <c r="D113" s="40">
        <f>BY_Demands_Drivers!$F$49*I5</f>
        <v>0.18215862176832381</v>
      </c>
      <c r="E113" s="40">
        <f>BY_Demands_Drivers!$G$49*I5</f>
        <v>0.27323793265248575</v>
      </c>
      <c r="F113" s="15" t="s">
        <v>58</v>
      </c>
    </row>
    <row r="114" spans="2:6" x14ac:dyDescent="0.3">
      <c r="B114" s="15" t="s">
        <v>195</v>
      </c>
      <c r="C114">
        <v>2017</v>
      </c>
      <c r="D114" s="40">
        <f>BY_Demands_Drivers!$F$49*I6</f>
        <v>0.18693184920242048</v>
      </c>
      <c r="E114" s="40">
        <f>BY_Demands_Drivers!$G$49*I6</f>
        <v>0.28039777380363073</v>
      </c>
      <c r="F114" s="15" t="s">
        <v>58</v>
      </c>
    </row>
    <row r="115" spans="2:6" x14ac:dyDescent="0.3">
      <c r="B115" s="15" t="s">
        <v>195</v>
      </c>
      <c r="C115">
        <v>2018</v>
      </c>
      <c r="D115" s="40">
        <f>BY_Demands_Drivers!$F$49*I7</f>
        <v>0.19170507663651709</v>
      </c>
      <c r="E115" s="40">
        <f>BY_Demands_Drivers!$G$49*I7</f>
        <v>0.28755761495477566</v>
      </c>
      <c r="F115" s="15" t="s">
        <v>58</v>
      </c>
    </row>
    <row r="116" spans="2:6" x14ac:dyDescent="0.3">
      <c r="B116" s="15" t="s">
        <v>195</v>
      </c>
      <c r="C116">
        <v>2019</v>
      </c>
      <c r="D116" s="40">
        <f>BY_Demands_Drivers!$F$49*I8</f>
        <v>0.19647830407061376</v>
      </c>
      <c r="E116" s="40">
        <f>BY_Demands_Drivers!$G$49*I8</f>
        <v>0.29471745610592065</v>
      </c>
      <c r="F116" s="15" t="s">
        <v>58</v>
      </c>
    </row>
    <row r="117" spans="2:6" x14ac:dyDescent="0.3">
      <c r="B117" s="15" t="s">
        <v>195</v>
      </c>
      <c r="C117">
        <v>2020</v>
      </c>
      <c r="D117" s="40">
        <f>BY_Demands_Drivers!$F$49*I9</f>
        <v>0.20125153150471037</v>
      </c>
      <c r="E117" s="40">
        <f>BY_Demands_Drivers!$G$49*I9</f>
        <v>0.30187729725706558</v>
      </c>
      <c r="F117" s="15" t="s">
        <v>58</v>
      </c>
    </row>
    <row r="118" spans="2:6" x14ac:dyDescent="0.3">
      <c r="B118" s="15" t="s">
        <v>195</v>
      </c>
      <c r="C118">
        <v>2021</v>
      </c>
      <c r="D118" s="40">
        <f>BY_Demands_Drivers!$F$49*I10</f>
        <v>0.20338259090231681</v>
      </c>
      <c r="E118" s="40">
        <f>BY_Demands_Drivers!$G$49*I10</f>
        <v>0.30507388635347527</v>
      </c>
      <c r="F118" s="15" t="s">
        <v>58</v>
      </c>
    </row>
    <row r="119" spans="2:6" x14ac:dyDescent="0.3">
      <c r="B119" s="15" t="s">
        <v>195</v>
      </c>
      <c r="C119">
        <v>2022</v>
      </c>
      <c r="D119" s="40">
        <f>BY_Demands_Drivers!$F$49*I11</f>
        <v>0.20551365029992327</v>
      </c>
      <c r="E119" s="40">
        <f>BY_Demands_Drivers!$G$49*I11</f>
        <v>0.3082704754498849</v>
      </c>
      <c r="F119" s="15" t="s">
        <v>58</v>
      </c>
    </row>
    <row r="120" spans="2:6" x14ac:dyDescent="0.3">
      <c r="B120" s="15" t="s">
        <v>195</v>
      </c>
      <c r="C120">
        <v>2023</v>
      </c>
      <c r="D120" s="40">
        <f>BY_Demands_Drivers!$F$49*I12</f>
        <v>0.20764470969752971</v>
      </c>
      <c r="E120" s="40">
        <f>BY_Demands_Drivers!$G$49*I12</f>
        <v>0.31146706454629458</v>
      </c>
      <c r="F120" s="15" t="s">
        <v>58</v>
      </c>
    </row>
    <row r="121" spans="2:6" x14ac:dyDescent="0.3">
      <c r="B121" s="15" t="s">
        <v>195</v>
      </c>
      <c r="C121">
        <v>2024</v>
      </c>
      <c r="D121" s="40">
        <f>BY_Demands_Drivers!$F$49*I13</f>
        <v>0.20977576909513615</v>
      </c>
      <c r="E121" s="40">
        <f>BY_Demands_Drivers!$G$49*I13</f>
        <v>0.31466365364270427</v>
      </c>
      <c r="F121" s="15" t="s">
        <v>58</v>
      </c>
    </row>
    <row r="122" spans="2:6" x14ac:dyDescent="0.3">
      <c r="B122" s="15" t="s">
        <v>195</v>
      </c>
      <c r="C122">
        <v>2025</v>
      </c>
      <c r="D122" s="40">
        <f>BY_Demands_Drivers!$F$49*I14</f>
        <v>0.21190682849274259</v>
      </c>
      <c r="E122" s="40">
        <f>BY_Demands_Drivers!$G$49*I14</f>
        <v>0.3178602427391139</v>
      </c>
      <c r="F122" s="15" t="s">
        <v>58</v>
      </c>
    </row>
    <row r="123" spans="2:6" x14ac:dyDescent="0.3">
      <c r="B123" s="15" t="s">
        <v>195</v>
      </c>
      <c r="C123">
        <v>2026</v>
      </c>
      <c r="D123" s="40">
        <f>BY_Demands_Drivers!$F$49*I15</f>
        <v>0.21352392952369814</v>
      </c>
      <c r="E123" s="40">
        <f>BY_Demands_Drivers!$G$49*I15</f>
        <v>0.32028589428554721</v>
      </c>
      <c r="F123" s="15" t="s">
        <v>58</v>
      </c>
    </row>
    <row r="124" spans="2:6" x14ac:dyDescent="0.3">
      <c r="B124" s="15" t="s">
        <v>195</v>
      </c>
      <c r="C124">
        <v>2027</v>
      </c>
      <c r="D124" s="40">
        <f>BY_Demands_Drivers!$F$49*I16</f>
        <v>0.21514103055465367</v>
      </c>
      <c r="E124" s="40">
        <f>BY_Demands_Drivers!$G$49*I16</f>
        <v>0.32271154583198053</v>
      </c>
      <c r="F124" s="15" t="s">
        <v>58</v>
      </c>
    </row>
    <row r="125" spans="2:6" x14ac:dyDescent="0.3">
      <c r="B125" s="15" t="s">
        <v>195</v>
      </c>
      <c r="C125">
        <v>2028</v>
      </c>
      <c r="D125" s="40">
        <f>BY_Demands_Drivers!$F$49*I17</f>
        <v>0.21675813158560922</v>
      </c>
      <c r="E125" s="40">
        <f>BY_Demands_Drivers!$G$49*I17</f>
        <v>0.32513719737841384</v>
      </c>
      <c r="F125" s="15" t="s">
        <v>58</v>
      </c>
    </row>
    <row r="126" spans="2:6" x14ac:dyDescent="0.3">
      <c r="B126" s="15" t="s">
        <v>195</v>
      </c>
      <c r="C126">
        <v>2029</v>
      </c>
      <c r="D126" s="40">
        <f>BY_Demands_Drivers!$F$49*I18</f>
        <v>0.21837523261656475</v>
      </c>
      <c r="E126" s="40">
        <f>BY_Demands_Drivers!$G$49*I18</f>
        <v>0.32756284892484716</v>
      </c>
      <c r="F126" s="15" t="s">
        <v>58</v>
      </c>
    </row>
    <row r="127" spans="2:6" x14ac:dyDescent="0.3">
      <c r="B127" s="15" t="s">
        <v>195</v>
      </c>
      <c r="C127">
        <v>2030</v>
      </c>
      <c r="D127" s="40">
        <f>BY_Demands_Drivers!$F$49*I19</f>
        <v>0.21999233364752027</v>
      </c>
      <c r="E127" s="40">
        <f>BY_Demands_Drivers!$G$49*I19</f>
        <v>0.32998850047128042</v>
      </c>
      <c r="F127" s="15" t="s">
        <v>58</v>
      </c>
    </row>
    <row r="128" spans="2:6" x14ac:dyDescent="0.3">
      <c r="B128" s="15" t="s">
        <v>195</v>
      </c>
      <c r="C128">
        <v>2031</v>
      </c>
      <c r="D128" s="40">
        <f>BY_Demands_Drivers!$F$49*I20</f>
        <v>0.22106320019268544</v>
      </c>
      <c r="E128" s="40">
        <f>BY_Demands_Drivers!$G$49*I20</f>
        <v>0.33159480028902821</v>
      </c>
      <c r="F128" s="15" t="s">
        <v>58</v>
      </c>
    </row>
    <row r="129" spans="2:6" x14ac:dyDescent="0.3">
      <c r="B129" s="15" t="s">
        <v>195</v>
      </c>
      <c r="C129">
        <v>2032</v>
      </c>
      <c r="D129" s="40">
        <f>BY_Demands_Drivers!$F$49*I21</f>
        <v>0.22213406673785069</v>
      </c>
      <c r="E129" s="40">
        <f>BY_Demands_Drivers!$G$49*I21</f>
        <v>0.33320110010677606</v>
      </c>
      <c r="F129" s="15" t="s">
        <v>58</v>
      </c>
    </row>
    <row r="130" spans="2:6" x14ac:dyDescent="0.3">
      <c r="B130" s="15" t="s">
        <v>195</v>
      </c>
      <c r="C130">
        <v>2033</v>
      </c>
      <c r="D130" s="40">
        <f>BY_Demands_Drivers!$F$49*I22</f>
        <v>0.22320493328301588</v>
      </c>
      <c r="E130" s="40">
        <f>BY_Demands_Drivers!$G$49*I22</f>
        <v>0.33480739992452385</v>
      </c>
      <c r="F130" s="15" t="s">
        <v>58</v>
      </c>
    </row>
    <row r="131" spans="2:6" x14ac:dyDescent="0.3">
      <c r="B131" s="15" t="s">
        <v>195</v>
      </c>
      <c r="C131">
        <v>2034</v>
      </c>
      <c r="D131" s="40">
        <f>BY_Demands_Drivers!$F$49*I23</f>
        <v>0.22427579982818108</v>
      </c>
      <c r="E131" s="40">
        <f>BY_Demands_Drivers!$G$49*I23</f>
        <v>0.33641369974227164</v>
      </c>
      <c r="F131" s="15" t="s">
        <v>58</v>
      </c>
    </row>
    <row r="132" spans="2:6" x14ac:dyDescent="0.3">
      <c r="B132" s="15" t="s">
        <v>195</v>
      </c>
      <c r="C132">
        <v>2035</v>
      </c>
      <c r="D132" s="40">
        <f>BY_Demands_Drivers!$F$49*I24</f>
        <v>0.22534666637334627</v>
      </c>
      <c r="E132" s="40">
        <f>BY_Demands_Drivers!$G$49*I24</f>
        <v>0.33801999956001944</v>
      </c>
      <c r="F132" s="15" t="s">
        <v>58</v>
      </c>
    </row>
    <row r="133" spans="2:6" x14ac:dyDescent="0.3">
      <c r="B133" s="15" t="s">
        <v>195</v>
      </c>
      <c r="C133">
        <v>2036</v>
      </c>
      <c r="D133" s="40">
        <f>BY_Demands_Drivers!$F$49*I25</f>
        <v>0.2268885504858027</v>
      </c>
      <c r="E133" s="40">
        <f>BY_Demands_Drivers!$G$49*I25</f>
        <v>0.3403328257287041</v>
      </c>
      <c r="F133" s="15" t="s">
        <v>58</v>
      </c>
    </row>
    <row r="134" spans="2:6" x14ac:dyDescent="0.3">
      <c r="B134" s="15" t="s">
        <v>195</v>
      </c>
      <c r="C134">
        <v>2037</v>
      </c>
      <c r="D134" s="40">
        <f>BY_Demands_Drivers!$F$49*I26</f>
        <v>0.2284304345982591</v>
      </c>
      <c r="E134" s="40">
        <f>BY_Demands_Drivers!$G$49*I26</f>
        <v>0.34264565189738866</v>
      </c>
      <c r="F134" s="15" t="s">
        <v>58</v>
      </c>
    </row>
    <row r="135" spans="2:6" x14ac:dyDescent="0.3">
      <c r="B135" s="15" t="s">
        <v>195</v>
      </c>
      <c r="C135">
        <v>2038</v>
      </c>
      <c r="D135" s="40">
        <f>BY_Demands_Drivers!$F$49*I27</f>
        <v>0.22997231871071552</v>
      </c>
      <c r="E135" s="40">
        <f>BY_Demands_Drivers!$G$49*I27</f>
        <v>0.34495847806607333</v>
      </c>
      <c r="F135" s="15" t="s">
        <v>58</v>
      </c>
    </row>
    <row r="136" spans="2:6" x14ac:dyDescent="0.3">
      <c r="B136" s="15" t="s">
        <v>195</v>
      </c>
      <c r="C136">
        <v>2039</v>
      </c>
      <c r="D136" s="40">
        <f>BY_Demands_Drivers!$F$49*I28</f>
        <v>0.23151420282317189</v>
      </c>
      <c r="E136" s="40">
        <f>BY_Demands_Drivers!$G$49*I28</f>
        <v>0.34727130423475788</v>
      </c>
      <c r="F136" s="15" t="s">
        <v>58</v>
      </c>
    </row>
    <row r="137" spans="2:6" x14ac:dyDescent="0.3">
      <c r="B137" s="15" t="s">
        <v>195</v>
      </c>
      <c r="C137">
        <v>2040</v>
      </c>
      <c r="D137" s="40">
        <f>BY_Demands_Drivers!$F$49*I29</f>
        <v>0.23305608693562829</v>
      </c>
      <c r="E137" s="40">
        <f>BY_Demands_Drivers!$G$49*I29</f>
        <v>0.34958413040344249</v>
      </c>
      <c r="F137" s="15" t="s">
        <v>58</v>
      </c>
    </row>
    <row r="138" spans="2:6" x14ac:dyDescent="0.3">
      <c r="B138" s="15" t="s">
        <v>195</v>
      </c>
      <c r="C138">
        <v>2041</v>
      </c>
      <c r="D138" s="40">
        <f>BY_Demands_Drivers!$F$49*I30</f>
        <v>0.23420900970087219</v>
      </c>
      <c r="E138" s="40">
        <f>BY_Demands_Drivers!$G$49*I30</f>
        <v>0.35131351455130833</v>
      </c>
      <c r="F138" s="15" t="s">
        <v>58</v>
      </c>
    </row>
    <row r="139" spans="2:6" x14ac:dyDescent="0.3">
      <c r="B139" s="15" t="s">
        <v>195</v>
      </c>
      <c r="C139">
        <v>2042</v>
      </c>
      <c r="D139" s="40">
        <f>BY_Demands_Drivers!$F$49*I31</f>
        <v>0.23536193246611611</v>
      </c>
      <c r="E139" s="40">
        <f>BY_Demands_Drivers!$G$49*I31</f>
        <v>0.35304289869917421</v>
      </c>
      <c r="F139" s="15" t="s">
        <v>58</v>
      </c>
    </row>
    <row r="140" spans="2:6" x14ac:dyDescent="0.3">
      <c r="B140" s="15" t="s">
        <v>195</v>
      </c>
      <c r="C140">
        <v>2043</v>
      </c>
      <c r="D140" s="40">
        <f>BY_Demands_Drivers!$F$49*I32</f>
        <v>0.23651485523136007</v>
      </c>
      <c r="E140" s="40">
        <f>BY_Demands_Drivers!$G$49*I32</f>
        <v>0.3547722828470401</v>
      </c>
      <c r="F140" s="15" t="s">
        <v>58</v>
      </c>
    </row>
    <row r="141" spans="2:6" x14ac:dyDescent="0.3">
      <c r="B141" s="15" t="s">
        <v>195</v>
      </c>
      <c r="C141">
        <v>2044</v>
      </c>
      <c r="D141" s="40">
        <f>BY_Demands_Drivers!$F$49*I33</f>
        <v>0.23766777799660393</v>
      </c>
      <c r="E141" s="40">
        <f>BY_Demands_Drivers!$G$49*I33</f>
        <v>0.35650166699490593</v>
      </c>
      <c r="F141" s="15" t="s">
        <v>58</v>
      </c>
    </row>
    <row r="142" spans="2:6" x14ac:dyDescent="0.3">
      <c r="B142" s="15" t="s">
        <v>195</v>
      </c>
      <c r="C142">
        <v>2045</v>
      </c>
      <c r="D142" s="40">
        <f>BY_Demands_Drivers!$F$49*I34</f>
        <v>0.23882070076184775</v>
      </c>
      <c r="E142" s="40">
        <f>BY_Demands_Drivers!$G$49*I34</f>
        <v>0.35823105114277165</v>
      </c>
      <c r="F142" s="15" t="s">
        <v>58</v>
      </c>
    </row>
    <row r="143" spans="2:6" x14ac:dyDescent="0.3">
      <c r="B143" s="15" t="s">
        <v>195</v>
      </c>
      <c r="C143">
        <v>2046</v>
      </c>
      <c r="D143" s="40">
        <f>BY_Demands_Drivers!$F$49*I35</f>
        <v>0.2399195133870882</v>
      </c>
      <c r="E143" s="40">
        <f>BY_Demands_Drivers!$G$49*I35</f>
        <v>0.35987927008063231</v>
      </c>
      <c r="F143" s="15" t="s">
        <v>58</v>
      </c>
    </row>
    <row r="144" spans="2:6" x14ac:dyDescent="0.3">
      <c r="B144" s="15" t="s">
        <v>195</v>
      </c>
      <c r="C144">
        <v>2047</v>
      </c>
      <c r="D144" s="40">
        <f>BY_Demands_Drivers!$F$49*I36</f>
        <v>0.24101832601232859</v>
      </c>
      <c r="E144" s="40">
        <f>BY_Demands_Drivers!$G$49*I36</f>
        <v>0.36152748901849291</v>
      </c>
      <c r="F144" s="15" t="s">
        <v>58</v>
      </c>
    </row>
    <row r="145" spans="2:6" x14ac:dyDescent="0.3">
      <c r="B145" s="15" t="s">
        <v>195</v>
      </c>
      <c r="C145">
        <v>2048</v>
      </c>
      <c r="D145" s="40">
        <f>BY_Demands_Drivers!$F$49*I37</f>
        <v>0.24211713863756898</v>
      </c>
      <c r="E145" s="40">
        <f>BY_Demands_Drivers!$G$49*I37</f>
        <v>0.36317570795635351</v>
      </c>
      <c r="F145" s="15" t="s">
        <v>58</v>
      </c>
    </row>
    <row r="146" spans="2:6" x14ac:dyDescent="0.3">
      <c r="B146" s="15" t="s">
        <v>195</v>
      </c>
      <c r="C146">
        <v>2049</v>
      </c>
      <c r="D146" s="40">
        <f>BY_Demands_Drivers!$F$49*I38</f>
        <v>0.24321595126280937</v>
      </c>
      <c r="E146" s="40">
        <f>BY_Demands_Drivers!$G$49*I38</f>
        <v>0.36482392689421406</v>
      </c>
      <c r="F146" s="15" t="s">
        <v>58</v>
      </c>
    </row>
    <row r="147" spans="2:6" x14ac:dyDescent="0.3">
      <c r="B147" s="15" t="s">
        <v>195</v>
      </c>
      <c r="C147" s="15">
        <v>2050</v>
      </c>
      <c r="D147" s="40">
        <f>BY_Demands_Drivers!$F$49*I39</f>
        <v>0.24431476388804968</v>
      </c>
      <c r="E147" s="40">
        <f>BY_Demands_Drivers!$G$49*I39</f>
        <v>0.36647214583207455</v>
      </c>
      <c r="F147" s="15" t="s">
        <v>58</v>
      </c>
    </row>
    <row r="148" spans="2:6" x14ac:dyDescent="0.3">
      <c r="B148" s="15" t="s">
        <v>195</v>
      </c>
      <c r="C148">
        <v>2015</v>
      </c>
      <c r="D148" s="40">
        <f>BY_Demands_Drivers!$F$50*I4</f>
        <v>0.18662972745008463</v>
      </c>
      <c r="E148" s="40">
        <f>BY_Demands_Drivers!$G$50*I4</f>
        <v>0.27994459117512743</v>
      </c>
      <c r="F148" s="15" t="s">
        <v>59</v>
      </c>
    </row>
    <row r="149" spans="2:6" x14ac:dyDescent="0.3">
      <c r="B149" s="15" t="s">
        <v>195</v>
      </c>
      <c r="C149">
        <v>2016</v>
      </c>
      <c r="D149" s="40">
        <f>BY_Demands_Drivers!$F$50*I5</f>
        <v>0.19165170876047505</v>
      </c>
      <c r="E149" s="40">
        <f>BY_Demands_Drivers!$G$50*I5</f>
        <v>0.28747756314071304</v>
      </c>
      <c r="F149" s="15" t="s">
        <v>59</v>
      </c>
    </row>
    <row r="150" spans="2:6" x14ac:dyDescent="0.3">
      <c r="B150" s="15" t="s">
        <v>195</v>
      </c>
      <c r="C150">
        <v>2017</v>
      </c>
      <c r="D150" s="40">
        <f>BY_Demands_Drivers!$F$50*I6</f>
        <v>0.19667369007086549</v>
      </c>
      <c r="E150" s="40">
        <f>BY_Demands_Drivers!$G$50*I6</f>
        <v>0.29501053510629871</v>
      </c>
      <c r="F150" s="15" t="s">
        <v>59</v>
      </c>
    </row>
    <row r="151" spans="2:6" x14ac:dyDescent="0.3">
      <c r="B151" s="15" t="s">
        <v>195</v>
      </c>
      <c r="C151">
        <v>2018</v>
      </c>
      <c r="D151" s="40">
        <f>BY_Demands_Drivers!$F$50*I7</f>
        <v>0.20169567138125588</v>
      </c>
      <c r="E151" s="40">
        <f>BY_Demands_Drivers!$G$50*I7</f>
        <v>0.30254350707188432</v>
      </c>
      <c r="F151" s="15" t="s">
        <v>59</v>
      </c>
    </row>
    <row r="152" spans="2:6" x14ac:dyDescent="0.3">
      <c r="B152" s="15" t="s">
        <v>195</v>
      </c>
      <c r="C152">
        <v>2019</v>
      </c>
      <c r="D152" s="40">
        <f>BY_Demands_Drivers!$F$50*I8</f>
        <v>0.20671765269164633</v>
      </c>
      <c r="E152" s="40">
        <f>BY_Demands_Drivers!$G$50*I8</f>
        <v>0.31007647903746999</v>
      </c>
      <c r="F152" s="15" t="s">
        <v>59</v>
      </c>
    </row>
    <row r="153" spans="2:6" x14ac:dyDescent="0.3">
      <c r="B153" s="15" t="s">
        <v>195</v>
      </c>
      <c r="C153">
        <v>2020</v>
      </c>
      <c r="D153" s="40">
        <f>BY_Demands_Drivers!$F$50*I9</f>
        <v>0.21173963400203671</v>
      </c>
      <c r="E153" s="40">
        <f>BY_Demands_Drivers!$G$50*I9</f>
        <v>0.3176094510030556</v>
      </c>
      <c r="F153" s="15" t="s">
        <v>59</v>
      </c>
    </row>
    <row r="154" spans="2:6" x14ac:dyDescent="0.3">
      <c r="B154" s="15" t="s">
        <v>195</v>
      </c>
      <c r="C154">
        <v>2021</v>
      </c>
      <c r="D154" s="40">
        <f>BY_Demands_Drivers!$F$50*I10</f>
        <v>0.21398175227816635</v>
      </c>
      <c r="E154" s="40">
        <f>BY_Demands_Drivers!$G$50*I10</f>
        <v>0.32097262841725005</v>
      </c>
      <c r="F154" s="15" t="s">
        <v>59</v>
      </c>
    </row>
    <row r="155" spans="2:6" x14ac:dyDescent="0.3">
      <c r="B155" s="15" t="s">
        <v>195</v>
      </c>
      <c r="C155">
        <v>2022</v>
      </c>
      <c r="D155" s="40">
        <f>BY_Demands_Drivers!$F$50*I11</f>
        <v>0.21622387055429598</v>
      </c>
      <c r="E155" s="40">
        <f>BY_Demands_Drivers!$G$50*I11</f>
        <v>0.3243358058314445</v>
      </c>
      <c r="F155" s="15" t="s">
        <v>59</v>
      </c>
    </row>
    <row r="156" spans="2:6" x14ac:dyDescent="0.3">
      <c r="B156" s="15" t="s">
        <v>195</v>
      </c>
      <c r="C156">
        <v>2023</v>
      </c>
      <c r="D156" s="40">
        <f>BY_Demands_Drivers!$F$50*I12</f>
        <v>0.21846598883042562</v>
      </c>
      <c r="E156" s="40">
        <f>BY_Demands_Drivers!$G$50*I12</f>
        <v>0.32769898324563895</v>
      </c>
      <c r="F156" s="15" t="s">
        <v>59</v>
      </c>
    </row>
    <row r="157" spans="2:6" x14ac:dyDescent="0.3">
      <c r="B157" s="15" t="s">
        <v>195</v>
      </c>
      <c r="C157">
        <v>2024</v>
      </c>
      <c r="D157" s="40">
        <f>BY_Demands_Drivers!$F$50*I13</f>
        <v>0.22070810710655525</v>
      </c>
      <c r="E157" s="40">
        <f>BY_Demands_Drivers!$G$50*I13</f>
        <v>0.3310621606598334</v>
      </c>
      <c r="F157" s="15" t="s">
        <v>59</v>
      </c>
    </row>
    <row r="158" spans="2:6" x14ac:dyDescent="0.3">
      <c r="B158" s="15" t="s">
        <v>195</v>
      </c>
      <c r="C158">
        <v>2025</v>
      </c>
      <c r="D158" s="40">
        <f>BY_Demands_Drivers!$F$50*I14</f>
        <v>0.22295022538268486</v>
      </c>
      <c r="E158" s="40">
        <f>BY_Demands_Drivers!$G$50*I14</f>
        <v>0.33442533807402786</v>
      </c>
      <c r="F158" s="15" t="s">
        <v>59</v>
      </c>
    </row>
    <row r="159" spans="2:6" x14ac:dyDescent="0.3">
      <c r="B159" s="15" t="s">
        <v>195</v>
      </c>
      <c r="C159">
        <v>2026</v>
      </c>
      <c r="D159" s="40">
        <f>BY_Demands_Drivers!$F$50*I15</f>
        <v>0.22465160066106793</v>
      </c>
      <c r="E159" s="40">
        <f>BY_Demands_Drivers!$G$50*I15</f>
        <v>0.33697740099160245</v>
      </c>
      <c r="F159" s="15" t="s">
        <v>59</v>
      </c>
    </row>
    <row r="160" spans="2:6" x14ac:dyDescent="0.3">
      <c r="B160" s="15" t="s">
        <v>195</v>
      </c>
      <c r="C160">
        <v>2027</v>
      </c>
      <c r="D160" s="40">
        <f>BY_Demands_Drivers!$F$50*I16</f>
        <v>0.22635297593945097</v>
      </c>
      <c r="E160" s="40">
        <f>BY_Demands_Drivers!$G$50*I16</f>
        <v>0.33952946390917704</v>
      </c>
      <c r="F160" s="15" t="s">
        <v>59</v>
      </c>
    </row>
    <row r="161" spans="2:6" x14ac:dyDescent="0.3">
      <c r="B161" s="15" t="s">
        <v>195</v>
      </c>
      <c r="C161">
        <v>2028</v>
      </c>
      <c r="D161" s="40">
        <f>BY_Demands_Drivers!$F$50*I17</f>
        <v>0.22805435121783404</v>
      </c>
      <c r="E161" s="40">
        <f>BY_Demands_Drivers!$G$50*I17</f>
        <v>0.34208152682675164</v>
      </c>
      <c r="F161" s="15" t="s">
        <v>59</v>
      </c>
    </row>
    <row r="162" spans="2:6" x14ac:dyDescent="0.3">
      <c r="B162" s="15" t="s">
        <v>195</v>
      </c>
      <c r="C162">
        <v>2029</v>
      </c>
      <c r="D162" s="40">
        <f>BY_Demands_Drivers!$F$50*I18</f>
        <v>0.22975572649621709</v>
      </c>
      <c r="E162" s="40">
        <f>BY_Demands_Drivers!$G$50*I18</f>
        <v>0.34463358974432617</v>
      </c>
      <c r="F162" s="15" t="s">
        <v>59</v>
      </c>
    </row>
    <row r="163" spans="2:6" x14ac:dyDescent="0.3">
      <c r="B163" s="15" t="s">
        <v>195</v>
      </c>
      <c r="C163">
        <v>2030</v>
      </c>
      <c r="D163" s="40">
        <f>BY_Demands_Drivers!$F$50*I19</f>
        <v>0.2314571017746001</v>
      </c>
      <c r="E163" s="40">
        <f>BY_Demands_Drivers!$G$50*I19</f>
        <v>0.34718565266190071</v>
      </c>
      <c r="F163" s="15" t="s">
        <v>59</v>
      </c>
    </row>
    <row r="164" spans="2:6" x14ac:dyDescent="0.3">
      <c r="B164" s="15" t="s">
        <v>195</v>
      </c>
      <c r="C164">
        <v>2031</v>
      </c>
      <c r="D164" s="40">
        <f>BY_Demands_Drivers!$F$50*I20</f>
        <v>0.23258377588556456</v>
      </c>
      <c r="E164" s="40">
        <f>BY_Demands_Drivers!$G$50*I20</f>
        <v>0.34887566382834739</v>
      </c>
      <c r="F164" s="15" t="s">
        <v>59</v>
      </c>
    </row>
    <row r="165" spans="2:6" x14ac:dyDescent="0.3">
      <c r="B165" s="15" t="s">
        <v>195</v>
      </c>
      <c r="C165">
        <v>2032</v>
      </c>
      <c r="D165" s="40">
        <f>BY_Demands_Drivers!$F$50*I21</f>
        <v>0.23371044999652904</v>
      </c>
      <c r="E165" s="40">
        <f>BY_Demands_Drivers!$G$50*I21</f>
        <v>0.35056567499479413</v>
      </c>
      <c r="F165" s="15" t="s">
        <v>59</v>
      </c>
    </row>
    <row r="166" spans="2:6" x14ac:dyDescent="0.3">
      <c r="B166" s="15" t="s">
        <v>195</v>
      </c>
      <c r="C166">
        <v>2033</v>
      </c>
      <c r="D166" s="40">
        <f>BY_Demands_Drivers!$F$50*I22</f>
        <v>0.23483712410749349</v>
      </c>
      <c r="E166" s="40">
        <f>BY_Demands_Drivers!$G$50*I22</f>
        <v>0.35225568616124081</v>
      </c>
      <c r="F166" s="15" t="s">
        <v>59</v>
      </c>
    </row>
    <row r="167" spans="2:6" x14ac:dyDescent="0.3">
      <c r="B167" s="15" t="s">
        <v>195</v>
      </c>
      <c r="C167">
        <v>2034</v>
      </c>
      <c r="D167" s="40">
        <f>BY_Demands_Drivers!$F$50*I23</f>
        <v>0.23596379821845795</v>
      </c>
      <c r="E167" s="40">
        <f>BY_Demands_Drivers!$G$50*I23</f>
        <v>0.35394569732768749</v>
      </c>
      <c r="F167" s="15" t="s">
        <v>59</v>
      </c>
    </row>
    <row r="168" spans="2:6" x14ac:dyDescent="0.3">
      <c r="B168" s="15" t="s">
        <v>195</v>
      </c>
      <c r="C168">
        <v>2035</v>
      </c>
      <c r="D168" s="40">
        <f>BY_Demands_Drivers!$F$50*I24</f>
        <v>0.2370904723294224</v>
      </c>
      <c r="E168" s="40">
        <f>BY_Demands_Drivers!$G$50*I24</f>
        <v>0.35563570849413417</v>
      </c>
      <c r="F168" s="15" t="s">
        <v>59</v>
      </c>
    </row>
    <row r="169" spans="2:6" x14ac:dyDescent="0.3">
      <c r="B169" s="15" t="s">
        <v>195</v>
      </c>
      <c r="C169">
        <v>2036</v>
      </c>
      <c r="D169" s="40">
        <f>BY_Demands_Drivers!$F$50*I25</f>
        <v>0.23871271080484704</v>
      </c>
      <c r="E169" s="40">
        <f>BY_Demands_Drivers!$G$50*I25</f>
        <v>0.35806906620727119</v>
      </c>
      <c r="F169" s="15" t="s">
        <v>59</v>
      </c>
    </row>
    <row r="170" spans="2:6" x14ac:dyDescent="0.3">
      <c r="B170" s="15" t="s">
        <v>195</v>
      </c>
      <c r="C170">
        <v>2037</v>
      </c>
      <c r="D170" s="40">
        <f>BY_Demands_Drivers!$F$50*I26</f>
        <v>0.24033494928027169</v>
      </c>
      <c r="E170" s="40">
        <f>BY_Demands_Drivers!$G$50*I26</f>
        <v>0.3605024239204081</v>
      </c>
      <c r="F170" s="15" t="s">
        <v>59</v>
      </c>
    </row>
    <row r="171" spans="2:6" x14ac:dyDescent="0.3">
      <c r="B171" s="15" t="s">
        <v>195</v>
      </c>
      <c r="C171">
        <v>2038</v>
      </c>
      <c r="D171" s="40">
        <f>BY_Demands_Drivers!$F$50*I27</f>
        <v>0.24195718775569636</v>
      </c>
      <c r="E171" s="40">
        <f>BY_Demands_Drivers!$G$50*I27</f>
        <v>0.36293578163354512</v>
      </c>
      <c r="F171" s="15" t="s">
        <v>59</v>
      </c>
    </row>
    <row r="172" spans="2:6" x14ac:dyDescent="0.3">
      <c r="B172" s="15" t="s">
        <v>195</v>
      </c>
      <c r="C172">
        <v>2039</v>
      </c>
      <c r="D172" s="40">
        <f>BY_Demands_Drivers!$F$50*I28</f>
        <v>0.24357942623112097</v>
      </c>
      <c r="E172" s="40">
        <f>BY_Demands_Drivers!$G$50*I28</f>
        <v>0.36536913934668203</v>
      </c>
      <c r="F172" s="15" t="s">
        <v>59</v>
      </c>
    </row>
    <row r="173" spans="2:6" x14ac:dyDescent="0.3">
      <c r="B173" s="15" t="s">
        <v>195</v>
      </c>
      <c r="C173">
        <v>2040</v>
      </c>
      <c r="D173" s="40">
        <f>BY_Demands_Drivers!$F$50*I29</f>
        <v>0.24520166470654559</v>
      </c>
      <c r="E173" s="40">
        <f>BY_Demands_Drivers!$G$50*I29</f>
        <v>0.36780249705981899</v>
      </c>
      <c r="F173" s="15" t="s">
        <v>59</v>
      </c>
    </row>
    <row r="174" spans="2:6" x14ac:dyDescent="0.3">
      <c r="B174" s="15" t="s">
        <v>195</v>
      </c>
      <c r="C174">
        <v>2041</v>
      </c>
      <c r="D174" s="40">
        <f>BY_Demands_Drivers!$F$50*I30</f>
        <v>0.24641467134813552</v>
      </c>
      <c r="E174" s="40">
        <f>BY_Demands_Drivers!$G$50*I30</f>
        <v>0.36962200702220388</v>
      </c>
      <c r="F174" s="15" t="s">
        <v>59</v>
      </c>
    </row>
    <row r="175" spans="2:6" x14ac:dyDescent="0.3">
      <c r="B175" s="15" t="s">
        <v>195</v>
      </c>
      <c r="C175">
        <v>2042</v>
      </c>
      <c r="D175" s="40">
        <f>BY_Demands_Drivers!$F$50*I31</f>
        <v>0.24762767798972549</v>
      </c>
      <c r="E175" s="40">
        <f>BY_Demands_Drivers!$G$50*I31</f>
        <v>0.37144151698458883</v>
      </c>
      <c r="F175" s="15" t="s">
        <v>59</v>
      </c>
    </row>
    <row r="176" spans="2:6" x14ac:dyDescent="0.3">
      <c r="B176" s="15" t="s">
        <v>195</v>
      </c>
      <c r="C176">
        <v>2043</v>
      </c>
      <c r="D176" s="40">
        <f>BY_Demands_Drivers!$F$50*I32</f>
        <v>0.24884068463131545</v>
      </c>
      <c r="E176" s="40">
        <f>BY_Demands_Drivers!$G$50*I32</f>
        <v>0.37326102694697377</v>
      </c>
      <c r="F176" s="15" t="s">
        <v>59</v>
      </c>
    </row>
    <row r="177" spans="2:6" x14ac:dyDescent="0.3">
      <c r="B177" s="15" t="s">
        <v>195</v>
      </c>
      <c r="C177">
        <v>2044</v>
      </c>
      <c r="D177" s="40">
        <f>BY_Demands_Drivers!$F$50*I33</f>
        <v>0.25005369127290539</v>
      </c>
      <c r="E177" s="40">
        <f>BY_Demands_Drivers!$G$50*I33</f>
        <v>0.37508053690935866</v>
      </c>
      <c r="F177" s="15" t="s">
        <v>59</v>
      </c>
    </row>
    <row r="178" spans="2:6" x14ac:dyDescent="0.3">
      <c r="B178" s="15" t="s">
        <v>195</v>
      </c>
      <c r="C178">
        <v>2045</v>
      </c>
      <c r="D178" s="40">
        <f>BY_Demands_Drivers!$F$50*I34</f>
        <v>0.25126669791449519</v>
      </c>
      <c r="E178" s="40">
        <f>BY_Demands_Drivers!$G$50*I34</f>
        <v>0.37690004687174344</v>
      </c>
      <c r="F178" s="15" t="s">
        <v>59</v>
      </c>
    </row>
    <row r="179" spans="2:6" x14ac:dyDescent="0.3">
      <c r="B179" s="15" t="s">
        <v>195</v>
      </c>
      <c r="C179">
        <v>2046</v>
      </c>
      <c r="D179" s="40">
        <f>BY_Demands_Drivers!$F$50*I35</f>
        <v>0.2524227744986865</v>
      </c>
      <c r="E179" s="40">
        <f>BY_Demands_Drivers!$G$50*I35</f>
        <v>0.37863416174803033</v>
      </c>
      <c r="F179" s="15" t="s">
        <v>59</v>
      </c>
    </row>
    <row r="180" spans="2:6" x14ac:dyDescent="0.3">
      <c r="B180" s="15" t="s">
        <v>195</v>
      </c>
      <c r="C180">
        <v>2047</v>
      </c>
      <c r="D180" s="40">
        <f>BY_Demands_Drivers!$F$50*I36</f>
        <v>0.2535788510828777</v>
      </c>
      <c r="E180" s="40">
        <f>BY_Demands_Drivers!$G$50*I36</f>
        <v>0.38036827662431716</v>
      </c>
      <c r="F180" s="15" t="s">
        <v>59</v>
      </c>
    </row>
    <row r="181" spans="2:6" x14ac:dyDescent="0.3">
      <c r="B181" s="15" t="s">
        <v>195</v>
      </c>
      <c r="C181">
        <v>2048</v>
      </c>
      <c r="D181" s="40">
        <f>BY_Demands_Drivers!$F$50*I37</f>
        <v>0.2547349276670689</v>
      </c>
      <c r="E181" s="40">
        <f>BY_Demands_Drivers!$G$50*I37</f>
        <v>0.38210239150060399</v>
      </c>
      <c r="F181" s="15" t="s">
        <v>59</v>
      </c>
    </row>
    <row r="182" spans="2:6" x14ac:dyDescent="0.3">
      <c r="B182" s="15" t="s">
        <v>195</v>
      </c>
      <c r="C182">
        <v>2049</v>
      </c>
      <c r="D182" s="40">
        <f>BY_Demands_Drivers!$F$50*I38</f>
        <v>0.25589100425126016</v>
      </c>
      <c r="E182" s="40">
        <f>BY_Demands_Drivers!$G$50*I38</f>
        <v>0.38383650637689082</v>
      </c>
      <c r="F182" s="15" t="s">
        <v>59</v>
      </c>
    </row>
    <row r="183" spans="2:6" x14ac:dyDescent="0.3">
      <c r="B183" s="15" t="s">
        <v>195</v>
      </c>
      <c r="C183" s="15">
        <v>2050</v>
      </c>
      <c r="D183" s="40">
        <f>BY_Demands_Drivers!$F$50*I39</f>
        <v>0.25704708083545125</v>
      </c>
      <c r="E183" s="40">
        <f>BY_Demands_Drivers!$G$50*I39</f>
        <v>0.38557062125317754</v>
      </c>
      <c r="F183" s="15" t="s">
        <v>59</v>
      </c>
    </row>
    <row r="184" spans="2:6" x14ac:dyDescent="0.3">
      <c r="B184" s="15" t="s">
        <v>195</v>
      </c>
      <c r="C184">
        <v>2015</v>
      </c>
      <c r="D184" s="40">
        <f>BY_Demands_Drivers!$F$51*I4</f>
        <v>0</v>
      </c>
      <c r="E184" s="40">
        <f>BY_Demands_Drivers!$G$51*I4</f>
        <v>0</v>
      </c>
      <c r="F184" s="15" t="s">
        <v>60</v>
      </c>
    </row>
    <row r="185" spans="2:6" x14ac:dyDescent="0.3">
      <c r="B185" s="15" t="s">
        <v>195</v>
      </c>
      <c r="C185">
        <v>2016</v>
      </c>
      <c r="D185" s="40">
        <f>BY_Demands_Drivers!$F$51*I5</f>
        <v>0</v>
      </c>
      <c r="E185" s="40">
        <f>BY_Demands_Drivers!$G$51*I5</f>
        <v>0</v>
      </c>
      <c r="F185" s="15" t="s">
        <v>60</v>
      </c>
    </row>
    <row r="186" spans="2:6" x14ac:dyDescent="0.3">
      <c r="B186" s="15" t="s">
        <v>195</v>
      </c>
      <c r="C186">
        <v>2017</v>
      </c>
      <c r="D186" s="40">
        <f>BY_Demands_Drivers!$F$51*I6</f>
        <v>0</v>
      </c>
      <c r="E186" s="40">
        <f>BY_Demands_Drivers!$G$51*I6</f>
        <v>0</v>
      </c>
      <c r="F186" s="15" t="s">
        <v>60</v>
      </c>
    </row>
    <row r="187" spans="2:6" x14ac:dyDescent="0.3">
      <c r="B187" s="15" t="s">
        <v>195</v>
      </c>
      <c r="C187">
        <v>2018</v>
      </c>
      <c r="D187" s="40">
        <f>BY_Demands_Drivers!$F$51*I7</f>
        <v>0</v>
      </c>
      <c r="E187" s="40">
        <f>BY_Demands_Drivers!$G$51*I7</f>
        <v>0</v>
      </c>
      <c r="F187" s="15" t="s">
        <v>60</v>
      </c>
    </row>
    <row r="188" spans="2:6" x14ac:dyDescent="0.3">
      <c r="B188" s="15" t="s">
        <v>195</v>
      </c>
      <c r="C188">
        <v>2019</v>
      </c>
      <c r="D188" s="40">
        <f>BY_Demands_Drivers!$F$51*I8</f>
        <v>0</v>
      </c>
      <c r="E188" s="40">
        <f>BY_Demands_Drivers!$G$51*I8</f>
        <v>0</v>
      </c>
      <c r="F188" s="15" t="s">
        <v>60</v>
      </c>
    </row>
    <row r="189" spans="2:6" x14ac:dyDescent="0.3">
      <c r="B189" s="15" t="s">
        <v>195</v>
      </c>
      <c r="C189">
        <v>2020</v>
      </c>
      <c r="D189" s="40">
        <f>BY_Demands_Drivers!$F$51*I9</f>
        <v>0</v>
      </c>
      <c r="E189" s="40">
        <f>BY_Demands_Drivers!$G$51*I9</f>
        <v>0</v>
      </c>
      <c r="F189" s="15" t="s">
        <v>60</v>
      </c>
    </row>
    <row r="190" spans="2:6" x14ac:dyDescent="0.3">
      <c r="B190" s="15" t="s">
        <v>195</v>
      </c>
      <c r="C190">
        <v>2021</v>
      </c>
      <c r="D190" s="40">
        <f>BY_Demands_Drivers!$F$51*I10</f>
        <v>0</v>
      </c>
      <c r="E190" s="40">
        <f>BY_Demands_Drivers!$G$51*I10</f>
        <v>0</v>
      </c>
      <c r="F190" s="15" t="s">
        <v>60</v>
      </c>
    </row>
    <row r="191" spans="2:6" x14ac:dyDescent="0.3">
      <c r="B191" s="15" t="s">
        <v>195</v>
      </c>
      <c r="C191">
        <v>2022</v>
      </c>
      <c r="D191" s="40">
        <f>BY_Demands_Drivers!$F$51*I11</f>
        <v>0</v>
      </c>
      <c r="E191" s="40">
        <f>BY_Demands_Drivers!$G$51*I11</f>
        <v>0</v>
      </c>
      <c r="F191" s="15" t="s">
        <v>60</v>
      </c>
    </row>
    <row r="192" spans="2:6" x14ac:dyDescent="0.3">
      <c r="B192" s="15" t="s">
        <v>195</v>
      </c>
      <c r="C192">
        <v>2023</v>
      </c>
      <c r="D192" s="40">
        <f>BY_Demands_Drivers!$F$51*I12</f>
        <v>0</v>
      </c>
      <c r="E192" s="40">
        <f>BY_Demands_Drivers!$G$51*I12</f>
        <v>0</v>
      </c>
      <c r="F192" s="15" t="s">
        <v>60</v>
      </c>
    </row>
    <row r="193" spans="2:6" x14ac:dyDescent="0.3">
      <c r="B193" s="15" t="s">
        <v>195</v>
      </c>
      <c r="C193">
        <v>2024</v>
      </c>
      <c r="D193" s="40">
        <f>BY_Demands_Drivers!$F$51*I13</f>
        <v>0</v>
      </c>
      <c r="E193" s="40">
        <f>BY_Demands_Drivers!$G$51*I13</f>
        <v>0</v>
      </c>
      <c r="F193" s="15" t="s">
        <v>60</v>
      </c>
    </row>
    <row r="194" spans="2:6" x14ac:dyDescent="0.3">
      <c r="B194" s="15" t="s">
        <v>195</v>
      </c>
      <c r="C194">
        <v>2025</v>
      </c>
      <c r="D194" s="40">
        <f>BY_Demands_Drivers!$F$51*I14</f>
        <v>0</v>
      </c>
      <c r="E194" s="40">
        <f>BY_Demands_Drivers!$G$51*I14</f>
        <v>0</v>
      </c>
      <c r="F194" s="15" t="s">
        <v>60</v>
      </c>
    </row>
    <row r="195" spans="2:6" x14ac:dyDescent="0.3">
      <c r="B195" s="15" t="s">
        <v>195</v>
      </c>
      <c r="C195">
        <v>2026</v>
      </c>
      <c r="D195" s="40">
        <f>BY_Demands_Drivers!$F$51*I15</f>
        <v>0</v>
      </c>
      <c r="E195" s="40">
        <f>BY_Demands_Drivers!$G$51*I15</f>
        <v>0</v>
      </c>
      <c r="F195" s="15" t="s">
        <v>60</v>
      </c>
    </row>
    <row r="196" spans="2:6" x14ac:dyDescent="0.3">
      <c r="B196" s="15" t="s">
        <v>195</v>
      </c>
      <c r="C196">
        <v>2027</v>
      </c>
      <c r="D196" s="40">
        <f>BY_Demands_Drivers!$F$51*I16</f>
        <v>0</v>
      </c>
      <c r="E196" s="40">
        <f>BY_Demands_Drivers!$G$51*I16</f>
        <v>0</v>
      </c>
      <c r="F196" s="15" t="s">
        <v>60</v>
      </c>
    </row>
    <row r="197" spans="2:6" x14ac:dyDescent="0.3">
      <c r="B197" s="15" t="s">
        <v>195</v>
      </c>
      <c r="C197">
        <v>2028</v>
      </c>
      <c r="D197" s="40">
        <f>BY_Demands_Drivers!$F$51*I17</f>
        <v>0</v>
      </c>
      <c r="E197" s="40">
        <f>BY_Demands_Drivers!$G$51*I17</f>
        <v>0</v>
      </c>
      <c r="F197" s="15" t="s">
        <v>60</v>
      </c>
    </row>
    <row r="198" spans="2:6" x14ac:dyDescent="0.3">
      <c r="B198" s="15" t="s">
        <v>195</v>
      </c>
      <c r="C198">
        <v>2029</v>
      </c>
      <c r="D198" s="40">
        <f>BY_Demands_Drivers!$F$51*I18</f>
        <v>0</v>
      </c>
      <c r="E198" s="40">
        <f>BY_Demands_Drivers!$G$51*I18</f>
        <v>0</v>
      </c>
      <c r="F198" s="15" t="s">
        <v>60</v>
      </c>
    </row>
    <row r="199" spans="2:6" x14ac:dyDescent="0.3">
      <c r="B199" s="15" t="s">
        <v>195</v>
      </c>
      <c r="C199">
        <v>2030</v>
      </c>
      <c r="D199" s="40">
        <f>BY_Demands_Drivers!$F$51*I19</f>
        <v>0</v>
      </c>
      <c r="E199" s="40">
        <f>BY_Demands_Drivers!$G$51*I19</f>
        <v>0</v>
      </c>
      <c r="F199" s="15" t="s">
        <v>60</v>
      </c>
    </row>
    <row r="200" spans="2:6" x14ac:dyDescent="0.3">
      <c r="B200" s="15" t="s">
        <v>195</v>
      </c>
      <c r="C200">
        <v>2031</v>
      </c>
      <c r="D200" s="40">
        <f>BY_Demands_Drivers!$F$51*I20</f>
        <v>0</v>
      </c>
      <c r="E200" s="40">
        <f>BY_Demands_Drivers!$G$51*I20</f>
        <v>0</v>
      </c>
      <c r="F200" s="15" t="s">
        <v>60</v>
      </c>
    </row>
    <row r="201" spans="2:6" x14ac:dyDescent="0.3">
      <c r="B201" s="15" t="s">
        <v>195</v>
      </c>
      <c r="C201">
        <v>2032</v>
      </c>
      <c r="D201" s="40">
        <f>BY_Demands_Drivers!$F$51*I21</f>
        <v>0</v>
      </c>
      <c r="E201" s="40">
        <f>BY_Demands_Drivers!$G$51*I21</f>
        <v>0</v>
      </c>
      <c r="F201" s="15" t="s">
        <v>60</v>
      </c>
    </row>
    <row r="202" spans="2:6" x14ac:dyDescent="0.3">
      <c r="B202" s="15" t="s">
        <v>195</v>
      </c>
      <c r="C202">
        <v>2033</v>
      </c>
      <c r="D202" s="40">
        <f>BY_Demands_Drivers!$F$51*I22</f>
        <v>0</v>
      </c>
      <c r="E202" s="40">
        <f>BY_Demands_Drivers!$G$51*I22</f>
        <v>0</v>
      </c>
      <c r="F202" s="15" t="s">
        <v>60</v>
      </c>
    </row>
    <row r="203" spans="2:6" x14ac:dyDescent="0.3">
      <c r="B203" s="15" t="s">
        <v>195</v>
      </c>
      <c r="C203">
        <v>2034</v>
      </c>
      <c r="D203" s="40">
        <f>BY_Demands_Drivers!$F$51*I23</f>
        <v>0</v>
      </c>
      <c r="E203" s="40">
        <f>BY_Demands_Drivers!$G$51*I23</f>
        <v>0</v>
      </c>
      <c r="F203" s="15" t="s">
        <v>60</v>
      </c>
    </row>
    <row r="204" spans="2:6" x14ac:dyDescent="0.3">
      <c r="B204" s="15" t="s">
        <v>195</v>
      </c>
      <c r="C204">
        <v>2035</v>
      </c>
      <c r="D204" s="40">
        <f>BY_Demands_Drivers!$F$51*I24</f>
        <v>0</v>
      </c>
      <c r="E204" s="40">
        <f>BY_Demands_Drivers!$G$51*I24</f>
        <v>0</v>
      </c>
      <c r="F204" s="15" t="s">
        <v>60</v>
      </c>
    </row>
    <row r="205" spans="2:6" x14ac:dyDescent="0.3">
      <c r="B205" s="15" t="s">
        <v>195</v>
      </c>
      <c r="C205">
        <v>2036</v>
      </c>
      <c r="D205" s="40">
        <f>BY_Demands_Drivers!$F$51*I25</f>
        <v>0</v>
      </c>
      <c r="E205" s="40">
        <f>BY_Demands_Drivers!$G$51*I25</f>
        <v>0</v>
      </c>
      <c r="F205" s="15" t="s">
        <v>60</v>
      </c>
    </row>
    <row r="206" spans="2:6" x14ac:dyDescent="0.3">
      <c r="B206" s="15" t="s">
        <v>195</v>
      </c>
      <c r="C206">
        <v>2037</v>
      </c>
      <c r="D206" s="40">
        <f>BY_Demands_Drivers!$F$51*I26</f>
        <v>0</v>
      </c>
      <c r="E206" s="40">
        <f>BY_Demands_Drivers!$G$51*I26</f>
        <v>0</v>
      </c>
      <c r="F206" s="15" t="s">
        <v>60</v>
      </c>
    </row>
    <row r="207" spans="2:6" x14ac:dyDescent="0.3">
      <c r="B207" s="15" t="s">
        <v>195</v>
      </c>
      <c r="C207">
        <v>2038</v>
      </c>
      <c r="D207" s="40">
        <f>BY_Demands_Drivers!$F$51*I27</f>
        <v>0</v>
      </c>
      <c r="E207" s="40">
        <f>BY_Demands_Drivers!$G$51*I27</f>
        <v>0</v>
      </c>
      <c r="F207" s="15" t="s">
        <v>60</v>
      </c>
    </row>
    <row r="208" spans="2:6" x14ac:dyDescent="0.3">
      <c r="B208" s="15" t="s">
        <v>195</v>
      </c>
      <c r="C208">
        <v>2039</v>
      </c>
      <c r="D208" s="40">
        <f>BY_Demands_Drivers!$F$51*I28</f>
        <v>0</v>
      </c>
      <c r="E208" s="40">
        <f>BY_Demands_Drivers!$G$51*I28</f>
        <v>0</v>
      </c>
      <c r="F208" s="15" t="s">
        <v>60</v>
      </c>
    </row>
    <row r="209" spans="2:6" x14ac:dyDescent="0.3">
      <c r="B209" s="15" t="s">
        <v>195</v>
      </c>
      <c r="C209">
        <v>2040</v>
      </c>
      <c r="D209" s="40">
        <f>BY_Demands_Drivers!$F$51*I29</f>
        <v>0</v>
      </c>
      <c r="E209" s="40">
        <f>BY_Demands_Drivers!$G$51*I29</f>
        <v>0</v>
      </c>
      <c r="F209" s="15" t="s">
        <v>60</v>
      </c>
    </row>
    <row r="210" spans="2:6" x14ac:dyDescent="0.3">
      <c r="B210" s="15" t="s">
        <v>195</v>
      </c>
      <c r="C210">
        <v>2041</v>
      </c>
      <c r="D210" s="40">
        <f>BY_Demands_Drivers!$F$51*I30</f>
        <v>0</v>
      </c>
      <c r="E210" s="40">
        <f>BY_Demands_Drivers!$G$51*I30</f>
        <v>0</v>
      </c>
      <c r="F210" s="15" t="s">
        <v>60</v>
      </c>
    </row>
    <row r="211" spans="2:6" x14ac:dyDescent="0.3">
      <c r="B211" s="15" t="s">
        <v>195</v>
      </c>
      <c r="C211">
        <v>2042</v>
      </c>
      <c r="D211" s="40">
        <f>BY_Demands_Drivers!$F$51*I31</f>
        <v>0</v>
      </c>
      <c r="E211" s="40">
        <f>BY_Demands_Drivers!$G$51*I31</f>
        <v>0</v>
      </c>
      <c r="F211" s="15" t="s">
        <v>60</v>
      </c>
    </row>
    <row r="212" spans="2:6" x14ac:dyDescent="0.3">
      <c r="B212" s="15" t="s">
        <v>195</v>
      </c>
      <c r="C212">
        <v>2043</v>
      </c>
      <c r="D212" s="40">
        <f>BY_Demands_Drivers!$F$51*I32</f>
        <v>0</v>
      </c>
      <c r="E212" s="40">
        <f>BY_Demands_Drivers!$G$51*I32</f>
        <v>0</v>
      </c>
      <c r="F212" s="15" t="s">
        <v>60</v>
      </c>
    </row>
    <row r="213" spans="2:6" x14ac:dyDescent="0.3">
      <c r="B213" s="15" t="s">
        <v>195</v>
      </c>
      <c r="C213">
        <v>2044</v>
      </c>
      <c r="D213" s="40">
        <f>BY_Demands_Drivers!$F$51*I33</f>
        <v>0</v>
      </c>
      <c r="E213" s="40">
        <f>BY_Demands_Drivers!$G$51*I33</f>
        <v>0</v>
      </c>
      <c r="F213" s="15" t="s">
        <v>60</v>
      </c>
    </row>
    <row r="214" spans="2:6" x14ac:dyDescent="0.3">
      <c r="B214" s="15" t="s">
        <v>195</v>
      </c>
      <c r="C214">
        <v>2045</v>
      </c>
      <c r="D214" s="40">
        <f>BY_Demands_Drivers!$F$51*I34</f>
        <v>0</v>
      </c>
      <c r="E214" s="40">
        <f>BY_Demands_Drivers!$G$51*I34</f>
        <v>0</v>
      </c>
      <c r="F214" s="15" t="s">
        <v>60</v>
      </c>
    </row>
    <row r="215" spans="2:6" x14ac:dyDescent="0.3">
      <c r="B215" s="15" t="s">
        <v>195</v>
      </c>
      <c r="C215">
        <v>2046</v>
      </c>
      <c r="D215" s="40">
        <f>BY_Demands_Drivers!$F$51*I35</f>
        <v>0</v>
      </c>
      <c r="E215" s="40">
        <f>BY_Demands_Drivers!$G$51*I35</f>
        <v>0</v>
      </c>
      <c r="F215" s="15" t="s">
        <v>60</v>
      </c>
    </row>
    <row r="216" spans="2:6" x14ac:dyDescent="0.3">
      <c r="B216" s="15" t="s">
        <v>195</v>
      </c>
      <c r="C216">
        <v>2047</v>
      </c>
      <c r="D216" s="40">
        <f>BY_Demands_Drivers!$F$51*I36</f>
        <v>0</v>
      </c>
      <c r="E216" s="40">
        <f>BY_Demands_Drivers!$G$51*I36</f>
        <v>0</v>
      </c>
      <c r="F216" s="15" t="s">
        <v>60</v>
      </c>
    </row>
    <row r="217" spans="2:6" x14ac:dyDescent="0.3">
      <c r="B217" s="15" t="s">
        <v>195</v>
      </c>
      <c r="C217">
        <v>2048</v>
      </c>
      <c r="D217" s="40">
        <f>BY_Demands_Drivers!$F$51*I37</f>
        <v>0</v>
      </c>
      <c r="E217" s="40">
        <f>BY_Demands_Drivers!$G$51*I37</f>
        <v>0</v>
      </c>
      <c r="F217" s="15" t="s">
        <v>60</v>
      </c>
    </row>
    <row r="218" spans="2:6" x14ac:dyDescent="0.3">
      <c r="B218" s="15" t="s">
        <v>195</v>
      </c>
      <c r="C218">
        <v>2049</v>
      </c>
      <c r="D218" s="40">
        <f>BY_Demands_Drivers!$F$51*I38</f>
        <v>0</v>
      </c>
      <c r="E218" s="40">
        <f>BY_Demands_Drivers!$G$51*I38</f>
        <v>0</v>
      </c>
      <c r="F218" s="15" t="s">
        <v>60</v>
      </c>
    </row>
    <row r="219" spans="2:6" x14ac:dyDescent="0.3">
      <c r="B219" s="15" t="s">
        <v>195</v>
      </c>
      <c r="C219" s="15">
        <v>2050</v>
      </c>
      <c r="D219" s="40">
        <f>BY_Demands_Drivers!$F$51*I39</f>
        <v>0</v>
      </c>
      <c r="E219" s="40">
        <f>BY_Demands_Drivers!$G$51*I39</f>
        <v>0</v>
      </c>
      <c r="F219" s="15" t="s">
        <v>60</v>
      </c>
    </row>
    <row r="220" spans="2:6" x14ac:dyDescent="0.3">
      <c r="B220" s="15" t="s">
        <v>195</v>
      </c>
      <c r="C220">
        <v>2015</v>
      </c>
      <c r="D220" s="40">
        <f>BY_Demands_Drivers!$F$52*I4</f>
        <v>0</v>
      </c>
      <c r="E220" s="40">
        <f>BY_Demands_Drivers!$G$52*I4</f>
        <v>0</v>
      </c>
      <c r="F220" s="15" t="s">
        <v>61</v>
      </c>
    </row>
    <row r="221" spans="2:6" x14ac:dyDescent="0.3">
      <c r="B221" s="15" t="s">
        <v>195</v>
      </c>
      <c r="C221">
        <v>2016</v>
      </c>
      <c r="D221" s="40">
        <f>BY_Demands_Drivers!$F$52*I5</f>
        <v>0</v>
      </c>
      <c r="E221" s="40">
        <f>BY_Demands_Drivers!$G$52*I5</f>
        <v>0</v>
      </c>
      <c r="F221" s="15" t="s">
        <v>61</v>
      </c>
    </row>
    <row r="222" spans="2:6" x14ac:dyDescent="0.3">
      <c r="B222" s="15" t="s">
        <v>195</v>
      </c>
      <c r="C222">
        <v>2017</v>
      </c>
      <c r="D222" s="40">
        <f>BY_Demands_Drivers!$F$52*I6</f>
        <v>0</v>
      </c>
      <c r="E222" s="40">
        <f>BY_Demands_Drivers!$G$52*I6</f>
        <v>0</v>
      </c>
      <c r="F222" s="15" t="s">
        <v>61</v>
      </c>
    </row>
    <row r="223" spans="2:6" x14ac:dyDescent="0.3">
      <c r="B223" s="15" t="s">
        <v>195</v>
      </c>
      <c r="C223">
        <v>2018</v>
      </c>
      <c r="D223" s="40">
        <f>BY_Demands_Drivers!$F$52*I7</f>
        <v>0</v>
      </c>
      <c r="E223" s="40">
        <f>BY_Demands_Drivers!$G$52*I7</f>
        <v>0</v>
      </c>
      <c r="F223" s="15" t="s">
        <v>61</v>
      </c>
    </row>
    <row r="224" spans="2:6" x14ac:dyDescent="0.3">
      <c r="B224" s="15" t="s">
        <v>195</v>
      </c>
      <c r="C224">
        <v>2019</v>
      </c>
      <c r="D224" s="40">
        <f>BY_Demands_Drivers!$F$52*I8</f>
        <v>0</v>
      </c>
      <c r="E224" s="40">
        <f>BY_Demands_Drivers!$G$52*I8</f>
        <v>0</v>
      </c>
      <c r="F224" s="15" t="s">
        <v>61</v>
      </c>
    </row>
    <row r="225" spans="2:6" x14ac:dyDescent="0.3">
      <c r="B225" s="15" t="s">
        <v>195</v>
      </c>
      <c r="C225">
        <v>2020</v>
      </c>
      <c r="D225" s="40">
        <f>BY_Demands_Drivers!$F$52*I9</f>
        <v>0</v>
      </c>
      <c r="E225" s="40">
        <f>BY_Demands_Drivers!$G$52*I9</f>
        <v>0</v>
      </c>
      <c r="F225" s="15" t="s">
        <v>61</v>
      </c>
    </row>
    <row r="226" spans="2:6" x14ac:dyDescent="0.3">
      <c r="B226" s="15" t="s">
        <v>195</v>
      </c>
      <c r="C226">
        <v>2021</v>
      </c>
      <c r="D226" s="40">
        <f>BY_Demands_Drivers!$F$52*I10</f>
        <v>0</v>
      </c>
      <c r="E226" s="40">
        <f>BY_Demands_Drivers!$G$52*I10</f>
        <v>0</v>
      </c>
      <c r="F226" s="15" t="s">
        <v>61</v>
      </c>
    </row>
    <row r="227" spans="2:6" x14ac:dyDescent="0.3">
      <c r="B227" s="15" t="s">
        <v>195</v>
      </c>
      <c r="C227">
        <v>2022</v>
      </c>
      <c r="D227" s="40">
        <f>BY_Demands_Drivers!$F$52*I11</f>
        <v>0</v>
      </c>
      <c r="E227" s="40">
        <f>BY_Demands_Drivers!$G$52*I11</f>
        <v>0</v>
      </c>
      <c r="F227" s="15" t="s">
        <v>61</v>
      </c>
    </row>
    <row r="228" spans="2:6" x14ac:dyDescent="0.3">
      <c r="B228" s="15" t="s">
        <v>195</v>
      </c>
      <c r="C228">
        <v>2023</v>
      </c>
      <c r="D228" s="40">
        <f>BY_Demands_Drivers!$F$52*I12</f>
        <v>0</v>
      </c>
      <c r="E228" s="40">
        <f>BY_Demands_Drivers!$G$52*I12</f>
        <v>0</v>
      </c>
      <c r="F228" s="15" t="s">
        <v>61</v>
      </c>
    </row>
    <row r="229" spans="2:6" x14ac:dyDescent="0.3">
      <c r="B229" s="15" t="s">
        <v>195</v>
      </c>
      <c r="C229">
        <v>2024</v>
      </c>
      <c r="D229" s="40">
        <f>BY_Demands_Drivers!$F$52*I13</f>
        <v>0</v>
      </c>
      <c r="E229" s="40">
        <f>BY_Demands_Drivers!$G$52*I13</f>
        <v>0</v>
      </c>
      <c r="F229" s="15" t="s">
        <v>61</v>
      </c>
    </row>
    <row r="230" spans="2:6" x14ac:dyDescent="0.3">
      <c r="B230" s="15" t="s">
        <v>195</v>
      </c>
      <c r="C230">
        <v>2025</v>
      </c>
      <c r="D230" s="40">
        <f>BY_Demands_Drivers!$F$52*I14</f>
        <v>0</v>
      </c>
      <c r="E230" s="40">
        <f>BY_Demands_Drivers!$G$52*I14</f>
        <v>0</v>
      </c>
      <c r="F230" s="15" t="s">
        <v>61</v>
      </c>
    </row>
    <row r="231" spans="2:6" x14ac:dyDescent="0.3">
      <c r="B231" s="15" t="s">
        <v>195</v>
      </c>
      <c r="C231">
        <v>2026</v>
      </c>
      <c r="D231" s="40">
        <f>BY_Demands_Drivers!$F$52*I15</f>
        <v>0</v>
      </c>
      <c r="E231" s="40">
        <f>BY_Demands_Drivers!$G$52*I15</f>
        <v>0</v>
      </c>
      <c r="F231" s="15" t="s">
        <v>61</v>
      </c>
    </row>
    <row r="232" spans="2:6" x14ac:dyDescent="0.3">
      <c r="B232" s="15" t="s">
        <v>195</v>
      </c>
      <c r="C232">
        <v>2027</v>
      </c>
      <c r="D232" s="40">
        <f>BY_Demands_Drivers!$F$52*I16</f>
        <v>0</v>
      </c>
      <c r="E232" s="40">
        <f>BY_Demands_Drivers!$G$52*I16</f>
        <v>0</v>
      </c>
      <c r="F232" s="15" t="s">
        <v>61</v>
      </c>
    </row>
    <row r="233" spans="2:6" x14ac:dyDescent="0.3">
      <c r="B233" s="15" t="s">
        <v>195</v>
      </c>
      <c r="C233">
        <v>2028</v>
      </c>
      <c r="D233" s="40">
        <f>BY_Demands_Drivers!$F$52*I17</f>
        <v>0</v>
      </c>
      <c r="E233" s="40">
        <f>BY_Demands_Drivers!$G$52*I17</f>
        <v>0</v>
      </c>
      <c r="F233" s="15" t="s">
        <v>61</v>
      </c>
    </row>
    <row r="234" spans="2:6" x14ac:dyDescent="0.3">
      <c r="B234" s="15" t="s">
        <v>195</v>
      </c>
      <c r="C234">
        <v>2029</v>
      </c>
      <c r="D234" s="40">
        <f>BY_Demands_Drivers!$F$52*I18</f>
        <v>0</v>
      </c>
      <c r="E234" s="40">
        <f>BY_Demands_Drivers!$G$52*I18</f>
        <v>0</v>
      </c>
      <c r="F234" s="15" t="s">
        <v>61</v>
      </c>
    </row>
    <row r="235" spans="2:6" x14ac:dyDescent="0.3">
      <c r="B235" s="15" t="s">
        <v>195</v>
      </c>
      <c r="C235">
        <v>2030</v>
      </c>
      <c r="D235" s="40">
        <f>BY_Demands_Drivers!$F$52*I19</f>
        <v>0</v>
      </c>
      <c r="E235" s="40">
        <f>BY_Demands_Drivers!$G$52*I19</f>
        <v>0</v>
      </c>
      <c r="F235" s="15" t="s">
        <v>61</v>
      </c>
    </row>
    <row r="236" spans="2:6" x14ac:dyDescent="0.3">
      <c r="B236" s="15" t="s">
        <v>195</v>
      </c>
      <c r="C236">
        <v>2031</v>
      </c>
      <c r="D236" s="40">
        <f>BY_Demands_Drivers!$F$52*I20</f>
        <v>0</v>
      </c>
      <c r="E236" s="40">
        <f>BY_Demands_Drivers!$G$52*I20</f>
        <v>0</v>
      </c>
      <c r="F236" s="15" t="s">
        <v>61</v>
      </c>
    </row>
    <row r="237" spans="2:6" x14ac:dyDescent="0.3">
      <c r="B237" s="15" t="s">
        <v>195</v>
      </c>
      <c r="C237">
        <v>2032</v>
      </c>
      <c r="D237" s="40">
        <f>BY_Demands_Drivers!$F$52*I21</f>
        <v>0</v>
      </c>
      <c r="E237" s="40">
        <f>BY_Demands_Drivers!$G$52*I21</f>
        <v>0</v>
      </c>
      <c r="F237" s="15" t="s">
        <v>61</v>
      </c>
    </row>
    <row r="238" spans="2:6" x14ac:dyDescent="0.3">
      <c r="B238" s="15" t="s">
        <v>195</v>
      </c>
      <c r="C238">
        <v>2033</v>
      </c>
      <c r="D238" s="40">
        <f>BY_Demands_Drivers!$F$52*I22</f>
        <v>0</v>
      </c>
      <c r="E238" s="40">
        <f>BY_Demands_Drivers!$G$52*I22</f>
        <v>0</v>
      </c>
      <c r="F238" s="15" t="s">
        <v>61</v>
      </c>
    </row>
    <row r="239" spans="2:6" x14ac:dyDescent="0.3">
      <c r="B239" s="15" t="s">
        <v>195</v>
      </c>
      <c r="C239">
        <v>2034</v>
      </c>
      <c r="D239" s="40">
        <f>BY_Demands_Drivers!$F$52*I23</f>
        <v>0</v>
      </c>
      <c r="E239" s="40">
        <f>BY_Demands_Drivers!$G$52*I23</f>
        <v>0</v>
      </c>
      <c r="F239" s="15" t="s">
        <v>61</v>
      </c>
    </row>
    <row r="240" spans="2:6" x14ac:dyDescent="0.3">
      <c r="B240" s="15" t="s">
        <v>195</v>
      </c>
      <c r="C240">
        <v>2035</v>
      </c>
      <c r="D240" s="40">
        <f>BY_Demands_Drivers!$F$52*I24</f>
        <v>0</v>
      </c>
      <c r="E240" s="40">
        <f>BY_Demands_Drivers!$G$52*I24</f>
        <v>0</v>
      </c>
      <c r="F240" s="15" t="s">
        <v>61</v>
      </c>
    </row>
    <row r="241" spans="2:6" x14ac:dyDescent="0.3">
      <c r="B241" s="15" t="s">
        <v>195</v>
      </c>
      <c r="C241">
        <v>2036</v>
      </c>
      <c r="D241" s="40">
        <f>BY_Demands_Drivers!$F$52*I25</f>
        <v>0</v>
      </c>
      <c r="E241" s="40">
        <f>BY_Demands_Drivers!$G$52*I25</f>
        <v>0</v>
      </c>
      <c r="F241" s="15" t="s">
        <v>61</v>
      </c>
    </row>
    <row r="242" spans="2:6" x14ac:dyDescent="0.3">
      <c r="B242" s="15" t="s">
        <v>195</v>
      </c>
      <c r="C242">
        <v>2037</v>
      </c>
      <c r="D242" s="40">
        <f>BY_Demands_Drivers!$F$52*I26</f>
        <v>0</v>
      </c>
      <c r="E242" s="40">
        <f>BY_Demands_Drivers!$G$52*I26</f>
        <v>0</v>
      </c>
      <c r="F242" s="15" t="s">
        <v>61</v>
      </c>
    </row>
    <row r="243" spans="2:6" x14ac:dyDescent="0.3">
      <c r="B243" s="15" t="s">
        <v>195</v>
      </c>
      <c r="C243">
        <v>2038</v>
      </c>
      <c r="D243" s="40">
        <f>BY_Demands_Drivers!$F$52*I27</f>
        <v>0</v>
      </c>
      <c r="E243" s="40">
        <f>BY_Demands_Drivers!$G$52*I27</f>
        <v>0</v>
      </c>
      <c r="F243" s="15" t="s">
        <v>61</v>
      </c>
    </row>
    <row r="244" spans="2:6" x14ac:dyDescent="0.3">
      <c r="B244" s="15" t="s">
        <v>195</v>
      </c>
      <c r="C244">
        <v>2039</v>
      </c>
      <c r="D244" s="40">
        <f>BY_Demands_Drivers!$F$52*I28</f>
        <v>0</v>
      </c>
      <c r="E244" s="40">
        <f>BY_Demands_Drivers!$G$52*I28</f>
        <v>0</v>
      </c>
      <c r="F244" s="15" t="s">
        <v>61</v>
      </c>
    </row>
    <row r="245" spans="2:6" x14ac:dyDescent="0.3">
      <c r="B245" s="15" t="s">
        <v>195</v>
      </c>
      <c r="C245">
        <v>2040</v>
      </c>
      <c r="D245" s="40">
        <f>BY_Demands_Drivers!$F$52*I29</f>
        <v>0</v>
      </c>
      <c r="E245" s="40">
        <f>BY_Demands_Drivers!$G$52*I29</f>
        <v>0</v>
      </c>
      <c r="F245" s="15" t="s">
        <v>61</v>
      </c>
    </row>
    <row r="246" spans="2:6" x14ac:dyDescent="0.3">
      <c r="B246" s="15" t="s">
        <v>195</v>
      </c>
      <c r="C246">
        <v>2041</v>
      </c>
      <c r="D246" s="40">
        <f>BY_Demands_Drivers!$F$52*I30</f>
        <v>0</v>
      </c>
      <c r="E246" s="40">
        <f>BY_Demands_Drivers!$G$52*I30</f>
        <v>0</v>
      </c>
      <c r="F246" s="15" t="s">
        <v>61</v>
      </c>
    </row>
    <row r="247" spans="2:6" x14ac:dyDescent="0.3">
      <c r="B247" s="15" t="s">
        <v>195</v>
      </c>
      <c r="C247">
        <v>2042</v>
      </c>
      <c r="D247" s="40">
        <f>BY_Demands_Drivers!$F$52*I31</f>
        <v>0</v>
      </c>
      <c r="E247" s="40">
        <f>BY_Demands_Drivers!$G$52*I31</f>
        <v>0</v>
      </c>
      <c r="F247" s="15" t="s">
        <v>61</v>
      </c>
    </row>
    <row r="248" spans="2:6" x14ac:dyDescent="0.3">
      <c r="B248" s="15" t="s">
        <v>195</v>
      </c>
      <c r="C248">
        <v>2043</v>
      </c>
      <c r="D248" s="40">
        <f>BY_Demands_Drivers!$F$52*I32</f>
        <v>0</v>
      </c>
      <c r="E248" s="40">
        <f>BY_Demands_Drivers!$G$52*I32</f>
        <v>0</v>
      </c>
      <c r="F248" s="15" t="s">
        <v>61</v>
      </c>
    </row>
    <row r="249" spans="2:6" x14ac:dyDescent="0.3">
      <c r="B249" s="15" t="s">
        <v>195</v>
      </c>
      <c r="C249">
        <v>2044</v>
      </c>
      <c r="D249" s="40">
        <f>BY_Demands_Drivers!$F$52*I33</f>
        <v>0</v>
      </c>
      <c r="E249" s="40">
        <f>BY_Demands_Drivers!$G$52*I33</f>
        <v>0</v>
      </c>
      <c r="F249" s="15" t="s">
        <v>61</v>
      </c>
    </row>
    <row r="250" spans="2:6" x14ac:dyDescent="0.3">
      <c r="B250" s="15" t="s">
        <v>195</v>
      </c>
      <c r="C250">
        <v>2045</v>
      </c>
      <c r="D250" s="40">
        <f>BY_Demands_Drivers!$F$52*I34</f>
        <v>0</v>
      </c>
      <c r="E250" s="40">
        <f>BY_Demands_Drivers!$G$52*I34</f>
        <v>0</v>
      </c>
      <c r="F250" s="15" t="s">
        <v>61</v>
      </c>
    </row>
    <row r="251" spans="2:6" x14ac:dyDescent="0.3">
      <c r="B251" s="15" t="s">
        <v>195</v>
      </c>
      <c r="C251">
        <v>2046</v>
      </c>
      <c r="D251" s="40">
        <f>BY_Demands_Drivers!$F$52*I35</f>
        <v>0</v>
      </c>
      <c r="E251" s="40">
        <f>BY_Demands_Drivers!$G$52*I35</f>
        <v>0</v>
      </c>
      <c r="F251" s="15" t="s">
        <v>61</v>
      </c>
    </row>
    <row r="252" spans="2:6" x14ac:dyDescent="0.3">
      <c r="B252" s="15" t="s">
        <v>195</v>
      </c>
      <c r="C252">
        <v>2047</v>
      </c>
      <c r="D252" s="40">
        <f>BY_Demands_Drivers!$F$52*I36</f>
        <v>0</v>
      </c>
      <c r="E252" s="40">
        <f>BY_Demands_Drivers!$G$52*I36</f>
        <v>0</v>
      </c>
      <c r="F252" s="15" t="s">
        <v>61</v>
      </c>
    </row>
    <row r="253" spans="2:6" x14ac:dyDescent="0.3">
      <c r="B253" s="15" t="s">
        <v>195</v>
      </c>
      <c r="C253">
        <v>2048</v>
      </c>
      <c r="D253" s="40">
        <f>BY_Demands_Drivers!$F$52*I37</f>
        <v>0</v>
      </c>
      <c r="E253" s="40">
        <f>BY_Demands_Drivers!$G$52*I37</f>
        <v>0</v>
      </c>
      <c r="F253" s="15" t="s">
        <v>61</v>
      </c>
    </row>
    <row r="254" spans="2:6" x14ac:dyDescent="0.3">
      <c r="B254" s="15" t="s">
        <v>195</v>
      </c>
      <c r="C254">
        <v>2049</v>
      </c>
      <c r="D254" s="40">
        <f>BY_Demands_Drivers!$F$52*I38</f>
        <v>0</v>
      </c>
      <c r="E254" s="40">
        <f>BY_Demands_Drivers!$G$52*I38</f>
        <v>0</v>
      </c>
      <c r="F254" s="15" t="s">
        <v>61</v>
      </c>
    </row>
    <row r="255" spans="2:6" x14ac:dyDescent="0.3">
      <c r="B255" s="15" t="s">
        <v>195</v>
      </c>
      <c r="C255" s="15">
        <v>2050</v>
      </c>
      <c r="D255" s="40">
        <f>BY_Demands_Drivers!$F$52*I39</f>
        <v>0</v>
      </c>
      <c r="E255" s="40">
        <f>BY_Demands_Drivers!$G$52*I39</f>
        <v>0</v>
      </c>
      <c r="F255" s="15" t="s">
        <v>61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sheetPr>
  <dimension ref="B2:AX255"/>
  <sheetViews>
    <sheetView topLeftCell="A232" zoomScaleNormal="100" workbookViewId="0">
      <selection activeCell="I4" sqref="I4"/>
    </sheetView>
  </sheetViews>
  <sheetFormatPr defaultRowHeight="14.4" x14ac:dyDescent="0.3"/>
  <cols>
    <col min="1" max="1" width="4.109375" customWidth="1"/>
    <col min="2" max="2" width="10.88671875" bestFit="1" customWidth="1"/>
    <col min="3" max="3" width="4.77734375" bestFit="1" customWidth="1"/>
    <col min="4" max="4" width="4.5546875" bestFit="1" customWidth="1"/>
    <col min="5" max="5" width="5.109375" bestFit="1" customWidth="1"/>
    <col min="6" max="6" width="8.21875" bestFit="1" customWidth="1"/>
  </cols>
  <sheetData>
    <row r="2" spans="2:50" x14ac:dyDescent="0.3">
      <c r="B2" s="1" t="s">
        <v>91</v>
      </c>
    </row>
    <row r="3" spans="2:50" ht="15" thickBot="1" x14ac:dyDescent="0.35">
      <c r="B3" s="2" t="s">
        <v>2</v>
      </c>
      <c r="C3" s="2" t="s">
        <v>0</v>
      </c>
      <c r="D3" s="3" t="s">
        <v>10</v>
      </c>
      <c r="E3" s="3" t="s">
        <v>11</v>
      </c>
      <c r="F3" s="14" t="s">
        <v>1</v>
      </c>
      <c r="I3" s="10" t="s">
        <v>90</v>
      </c>
    </row>
    <row r="4" spans="2:50" ht="15.75" customHeight="1" x14ac:dyDescent="0.3">
      <c r="B4" t="s">
        <v>195</v>
      </c>
      <c r="C4">
        <v>2015</v>
      </c>
      <c r="D4" s="17" t="e">
        <f>BY_Demands_Drivers!$F$53*I4</f>
        <v>#REF!</v>
      </c>
      <c r="E4" s="17" t="e">
        <f>BY_Demands_Drivers!$G$53*I4</f>
        <v>#REF!</v>
      </c>
      <c r="F4" t="s">
        <v>62</v>
      </c>
      <c r="H4" s="10">
        <f>BY_Demands_Drivers!K44</f>
        <v>2015</v>
      </c>
      <c r="I4" s="103" t="e">
        <f>BY_Demands_Drivers!#REF!</f>
        <v>#REF!</v>
      </c>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row>
    <row r="5" spans="2:50" ht="15.75" customHeight="1" x14ac:dyDescent="0.3">
      <c r="B5" t="s">
        <v>195</v>
      </c>
      <c r="C5">
        <v>2016</v>
      </c>
      <c r="D5" s="17" t="e">
        <f>BY_Demands_Drivers!$F$53*I5</f>
        <v>#REF!</v>
      </c>
      <c r="E5" s="17" t="e">
        <f>BY_Demands_Drivers!$G$53*I5</f>
        <v>#REF!</v>
      </c>
      <c r="F5" t="s">
        <v>62</v>
      </c>
      <c r="H5" s="10">
        <f>BY_Demands_Drivers!K45</f>
        <v>2016</v>
      </c>
      <c r="I5" s="103" t="e">
        <f>BY_Demands_Drivers!#REF!</f>
        <v>#REF!</v>
      </c>
    </row>
    <row r="6" spans="2:50" ht="15.75" customHeight="1" x14ac:dyDescent="0.3">
      <c r="B6" t="s">
        <v>195</v>
      </c>
      <c r="C6">
        <v>2017</v>
      </c>
      <c r="D6" s="17" t="e">
        <f>BY_Demands_Drivers!$F$53*I6</f>
        <v>#REF!</v>
      </c>
      <c r="E6" s="17" t="e">
        <f>BY_Demands_Drivers!$G$53*I6</f>
        <v>#REF!</v>
      </c>
      <c r="F6" t="s">
        <v>62</v>
      </c>
      <c r="H6" s="10">
        <f>BY_Demands_Drivers!K46</f>
        <v>2017</v>
      </c>
      <c r="I6" s="103" t="e">
        <f>BY_Demands_Drivers!#REF!</f>
        <v>#REF!</v>
      </c>
    </row>
    <row r="7" spans="2:50" ht="15.75" customHeight="1" x14ac:dyDescent="0.3">
      <c r="B7" t="s">
        <v>195</v>
      </c>
      <c r="C7">
        <v>2018</v>
      </c>
      <c r="D7" s="17" t="e">
        <f>BY_Demands_Drivers!$F$53*I7</f>
        <v>#REF!</v>
      </c>
      <c r="E7" s="17" t="e">
        <f>BY_Demands_Drivers!$G$53*I7</f>
        <v>#REF!</v>
      </c>
      <c r="F7" t="s">
        <v>62</v>
      </c>
      <c r="H7" s="10">
        <f>BY_Demands_Drivers!K47</f>
        <v>2018</v>
      </c>
      <c r="I7" s="103" t="e">
        <f>BY_Demands_Drivers!#REF!</f>
        <v>#REF!</v>
      </c>
    </row>
    <row r="8" spans="2:50" ht="15.75" customHeight="1" x14ac:dyDescent="0.3">
      <c r="B8" t="s">
        <v>195</v>
      </c>
      <c r="C8">
        <v>2019</v>
      </c>
      <c r="D8" s="17" t="e">
        <f>BY_Demands_Drivers!$F$53*I8</f>
        <v>#REF!</v>
      </c>
      <c r="E8" s="17" t="e">
        <f>BY_Demands_Drivers!$G$53*I8</f>
        <v>#REF!</v>
      </c>
      <c r="F8" t="s">
        <v>62</v>
      </c>
      <c r="H8" s="10">
        <f>BY_Demands_Drivers!K48</f>
        <v>2019</v>
      </c>
      <c r="I8" s="103" t="e">
        <f>BY_Demands_Drivers!#REF!</f>
        <v>#REF!</v>
      </c>
    </row>
    <row r="9" spans="2:50" ht="15.75" customHeight="1" x14ac:dyDescent="0.3">
      <c r="B9" t="s">
        <v>195</v>
      </c>
      <c r="C9">
        <v>2020</v>
      </c>
      <c r="D9" s="17" t="e">
        <f>BY_Demands_Drivers!$F$53*I9</f>
        <v>#REF!</v>
      </c>
      <c r="E9" s="17" t="e">
        <f>BY_Demands_Drivers!$G$53*I9</f>
        <v>#REF!</v>
      </c>
      <c r="F9" t="s">
        <v>62</v>
      </c>
      <c r="H9" s="10">
        <f>BY_Demands_Drivers!K49</f>
        <v>2020</v>
      </c>
      <c r="I9" s="103" t="e">
        <f>BY_Demands_Drivers!#REF!</f>
        <v>#REF!</v>
      </c>
    </row>
    <row r="10" spans="2:50" ht="15.75" customHeight="1" x14ac:dyDescent="0.3">
      <c r="B10" t="s">
        <v>195</v>
      </c>
      <c r="C10">
        <v>2021</v>
      </c>
      <c r="D10" s="17" t="e">
        <f>BY_Demands_Drivers!$F$53*I10</f>
        <v>#REF!</v>
      </c>
      <c r="E10" s="17" t="e">
        <f>BY_Demands_Drivers!$G$53*I10</f>
        <v>#REF!</v>
      </c>
      <c r="F10" t="s">
        <v>62</v>
      </c>
      <c r="H10" s="10">
        <f>BY_Demands_Drivers!K50</f>
        <v>2021</v>
      </c>
      <c r="I10" s="103" t="e">
        <f>BY_Demands_Drivers!#REF!</f>
        <v>#REF!</v>
      </c>
    </row>
    <row r="11" spans="2:50" ht="15.75" customHeight="1" x14ac:dyDescent="0.3">
      <c r="B11" t="s">
        <v>195</v>
      </c>
      <c r="C11">
        <v>2022</v>
      </c>
      <c r="D11" s="17" t="e">
        <f>BY_Demands_Drivers!$F$53*I11</f>
        <v>#REF!</v>
      </c>
      <c r="E11" s="17" t="e">
        <f>BY_Demands_Drivers!$G$53*I11</f>
        <v>#REF!</v>
      </c>
      <c r="F11" t="s">
        <v>62</v>
      </c>
      <c r="H11" s="10">
        <f>BY_Demands_Drivers!K51</f>
        <v>2022</v>
      </c>
      <c r="I11" s="103" t="e">
        <f>BY_Demands_Drivers!#REF!</f>
        <v>#REF!</v>
      </c>
    </row>
    <row r="12" spans="2:50" ht="15.75" customHeight="1" x14ac:dyDescent="0.3">
      <c r="B12" t="s">
        <v>195</v>
      </c>
      <c r="C12">
        <v>2023</v>
      </c>
      <c r="D12" s="17" t="e">
        <f>BY_Demands_Drivers!$F$53*I12</f>
        <v>#REF!</v>
      </c>
      <c r="E12" s="17" t="e">
        <f>BY_Demands_Drivers!$G$53*I12</f>
        <v>#REF!</v>
      </c>
      <c r="F12" t="s">
        <v>62</v>
      </c>
      <c r="H12" s="10">
        <f>BY_Demands_Drivers!K52</f>
        <v>2023</v>
      </c>
      <c r="I12" s="103" t="e">
        <f>BY_Demands_Drivers!#REF!</f>
        <v>#REF!</v>
      </c>
    </row>
    <row r="13" spans="2:50" ht="15.75" customHeight="1" x14ac:dyDescent="0.3">
      <c r="B13" t="s">
        <v>195</v>
      </c>
      <c r="C13">
        <v>2024</v>
      </c>
      <c r="D13" s="17" t="e">
        <f>BY_Demands_Drivers!$F$53*I13</f>
        <v>#REF!</v>
      </c>
      <c r="E13" s="17" t="e">
        <f>BY_Demands_Drivers!$G$53*I13</f>
        <v>#REF!</v>
      </c>
      <c r="F13" t="s">
        <v>62</v>
      </c>
      <c r="H13" s="10">
        <f>BY_Demands_Drivers!K53</f>
        <v>2024</v>
      </c>
      <c r="I13" s="103" t="e">
        <f>BY_Demands_Drivers!#REF!</f>
        <v>#REF!</v>
      </c>
    </row>
    <row r="14" spans="2:50" ht="15.75" customHeight="1" x14ac:dyDescent="0.3">
      <c r="B14" t="s">
        <v>195</v>
      </c>
      <c r="C14">
        <v>2025</v>
      </c>
      <c r="D14" s="17" t="e">
        <f>BY_Demands_Drivers!$F$53*I14</f>
        <v>#REF!</v>
      </c>
      <c r="E14" s="17" t="e">
        <f>BY_Demands_Drivers!$G$53*I14</f>
        <v>#REF!</v>
      </c>
      <c r="F14" t="s">
        <v>62</v>
      </c>
      <c r="H14" s="10">
        <f>BY_Demands_Drivers!K54</f>
        <v>2025</v>
      </c>
      <c r="I14" s="103" t="e">
        <f>BY_Demands_Drivers!#REF!</f>
        <v>#REF!</v>
      </c>
    </row>
    <row r="15" spans="2:50" ht="15.75" customHeight="1" x14ac:dyDescent="0.3">
      <c r="B15" t="s">
        <v>195</v>
      </c>
      <c r="C15">
        <v>2026</v>
      </c>
      <c r="D15" s="17" t="e">
        <f>BY_Demands_Drivers!$F$53*I15</f>
        <v>#REF!</v>
      </c>
      <c r="E15" s="17" t="e">
        <f>BY_Demands_Drivers!$G$53*I15</f>
        <v>#REF!</v>
      </c>
      <c r="F15" t="s">
        <v>62</v>
      </c>
      <c r="H15" s="10">
        <f>BY_Demands_Drivers!K55</f>
        <v>2026</v>
      </c>
      <c r="I15" s="103" t="e">
        <f>BY_Demands_Drivers!#REF!</f>
        <v>#REF!</v>
      </c>
    </row>
    <row r="16" spans="2:50" ht="15.75" customHeight="1" x14ac:dyDescent="0.3">
      <c r="B16" t="s">
        <v>195</v>
      </c>
      <c r="C16">
        <v>2027</v>
      </c>
      <c r="D16" s="17" t="e">
        <f>BY_Demands_Drivers!$F$53*I16</f>
        <v>#REF!</v>
      </c>
      <c r="E16" s="17" t="e">
        <f>BY_Demands_Drivers!$G$53*I16</f>
        <v>#REF!</v>
      </c>
      <c r="F16" t="s">
        <v>62</v>
      </c>
      <c r="H16" s="10">
        <f>BY_Demands_Drivers!K56</f>
        <v>2027</v>
      </c>
      <c r="I16" s="103" t="e">
        <f>BY_Demands_Drivers!#REF!</f>
        <v>#REF!</v>
      </c>
    </row>
    <row r="17" spans="2:9" ht="15.75" customHeight="1" x14ac:dyDescent="0.3">
      <c r="B17" t="s">
        <v>195</v>
      </c>
      <c r="C17">
        <v>2028</v>
      </c>
      <c r="D17" s="17" t="e">
        <f>BY_Demands_Drivers!$F$53*I17</f>
        <v>#REF!</v>
      </c>
      <c r="E17" s="17" t="e">
        <f>BY_Demands_Drivers!$G$53*I17</f>
        <v>#REF!</v>
      </c>
      <c r="F17" t="s">
        <v>62</v>
      </c>
      <c r="H17" s="10">
        <f>BY_Demands_Drivers!K57</f>
        <v>2028</v>
      </c>
      <c r="I17" s="103" t="e">
        <f>BY_Demands_Drivers!#REF!</f>
        <v>#REF!</v>
      </c>
    </row>
    <row r="18" spans="2:9" ht="15.75" customHeight="1" x14ac:dyDescent="0.3">
      <c r="B18" t="s">
        <v>195</v>
      </c>
      <c r="C18">
        <v>2029</v>
      </c>
      <c r="D18" s="17" t="e">
        <f>BY_Demands_Drivers!$F$53*I18</f>
        <v>#REF!</v>
      </c>
      <c r="E18" s="17" t="e">
        <f>BY_Demands_Drivers!$G$53*I18</f>
        <v>#REF!</v>
      </c>
      <c r="F18" t="s">
        <v>62</v>
      </c>
      <c r="H18" s="10">
        <f>BY_Demands_Drivers!K58</f>
        <v>2029</v>
      </c>
      <c r="I18" s="103" t="e">
        <f>BY_Demands_Drivers!#REF!</f>
        <v>#REF!</v>
      </c>
    </row>
    <row r="19" spans="2:9" ht="15.75" customHeight="1" x14ac:dyDescent="0.3">
      <c r="B19" t="s">
        <v>195</v>
      </c>
      <c r="C19">
        <v>2030</v>
      </c>
      <c r="D19" s="17" t="e">
        <f>BY_Demands_Drivers!$F$53*I19</f>
        <v>#REF!</v>
      </c>
      <c r="E19" s="17" t="e">
        <f>BY_Demands_Drivers!$G$53*I19</f>
        <v>#REF!</v>
      </c>
      <c r="F19" t="s">
        <v>62</v>
      </c>
      <c r="H19" s="10">
        <f>BY_Demands_Drivers!K59</f>
        <v>2030</v>
      </c>
      <c r="I19" s="103" t="e">
        <f>BY_Demands_Drivers!#REF!</f>
        <v>#REF!</v>
      </c>
    </row>
    <row r="20" spans="2:9" ht="15.75" customHeight="1" x14ac:dyDescent="0.3">
      <c r="B20" t="s">
        <v>195</v>
      </c>
      <c r="C20">
        <v>2031</v>
      </c>
      <c r="D20" s="17" t="e">
        <f>BY_Demands_Drivers!$F$53*I20</f>
        <v>#REF!</v>
      </c>
      <c r="E20" s="17" t="e">
        <f>BY_Demands_Drivers!$G$53*I20</f>
        <v>#REF!</v>
      </c>
      <c r="F20" t="s">
        <v>62</v>
      </c>
      <c r="H20" s="10">
        <f>BY_Demands_Drivers!K60</f>
        <v>2031</v>
      </c>
      <c r="I20" s="103" t="e">
        <f>BY_Demands_Drivers!#REF!</f>
        <v>#REF!</v>
      </c>
    </row>
    <row r="21" spans="2:9" ht="15.75" customHeight="1" x14ac:dyDescent="0.3">
      <c r="B21" t="s">
        <v>195</v>
      </c>
      <c r="C21">
        <v>2032</v>
      </c>
      <c r="D21" s="17" t="e">
        <f>BY_Demands_Drivers!$F$53*I21</f>
        <v>#REF!</v>
      </c>
      <c r="E21" s="17" t="e">
        <f>BY_Demands_Drivers!$G$53*I21</f>
        <v>#REF!</v>
      </c>
      <c r="F21" t="s">
        <v>62</v>
      </c>
      <c r="H21" s="10">
        <f>BY_Demands_Drivers!K61</f>
        <v>2032</v>
      </c>
      <c r="I21" s="103" t="e">
        <f>BY_Demands_Drivers!#REF!</f>
        <v>#REF!</v>
      </c>
    </row>
    <row r="22" spans="2:9" ht="15.75" customHeight="1" x14ac:dyDescent="0.3">
      <c r="B22" t="s">
        <v>195</v>
      </c>
      <c r="C22">
        <v>2033</v>
      </c>
      <c r="D22" s="17" t="e">
        <f>BY_Demands_Drivers!$F$53*I22</f>
        <v>#REF!</v>
      </c>
      <c r="E22" s="17" t="e">
        <f>BY_Demands_Drivers!$G$53*I22</f>
        <v>#REF!</v>
      </c>
      <c r="F22" t="s">
        <v>62</v>
      </c>
      <c r="H22" s="10">
        <f>BY_Demands_Drivers!K62</f>
        <v>2033</v>
      </c>
      <c r="I22" s="103" t="e">
        <f>BY_Demands_Drivers!#REF!</f>
        <v>#REF!</v>
      </c>
    </row>
    <row r="23" spans="2:9" ht="15.75" customHeight="1" x14ac:dyDescent="0.3">
      <c r="B23" t="s">
        <v>195</v>
      </c>
      <c r="C23">
        <v>2034</v>
      </c>
      <c r="D23" s="17" t="e">
        <f>BY_Demands_Drivers!$F$53*I23</f>
        <v>#REF!</v>
      </c>
      <c r="E23" s="17" t="e">
        <f>BY_Demands_Drivers!$G$53*I23</f>
        <v>#REF!</v>
      </c>
      <c r="F23" t="s">
        <v>62</v>
      </c>
      <c r="H23" s="10">
        <f>BY_Demands_Drivers!K63</f>
        <v>2034</v>
      </c>
      <c r="I23" s="103" t="e">
        <f>BY_Demands_Drivers!#REF!</f>
        <v>#REF!</v>
      </c>
    </row>
    <row r="24" spans="2:9" ht="15.75" customHeight="1" x14ac:dyDescent="0.3">
      <c r="B24" t="s">
        <v>195</v>
      </c>
      <c r="C24">
        <v>2035</v>
      </c>
      <c r="D24" s="17" t="e">
        <f>BY_Demands_Drivers!$F$53*I24</f>
        <v>#REF!</v>
      </c>
      <c r="E24" s="17" t="e">
        <f>BY_Demands_Drivers!$G$53*I24</f>
        <v>#REF!</v>
      </c>
      <c r="F24" t="s">
        <v>62</v>
      </c>
      <c r="H24" s="10">
        <f>BY_Demands_Drivers!K64</f>
        <v>2035</v>
      </c>
      <c r="I24" s="103" t="e">
        <f>BY_Demands_Drivers!#REF!</f>
        <v>#REF!</v>
      </c>
    </row>
    <row r="25" spans="2:9" ht="15.75" customHeight="1" x14ac:dyDescent="0.3">
      <c r="B25" t="s">
        <v>195</v>
      </c>
      <c r="C25">
        <v>2036</v>
      </c>
      <c r="D25" s="17" t="e">
        <f>BY_Demands_Drivers!$F$53*I25</f>
        <v>#REF!</v>
      </c>
      <c r="E25" s="17" t="e">
        <f>BY_Demands_Drivers!$G$53*I25</f>
        <v>#REF!</v>
      </c>
      <c r="F25" t="s">
        <v>62</v>
      </c>
      <c r="H25" s="10">
        <f>BY_Demands_Drivers!K65</f>
        <v>2036</v>
      </c>
      <c r="I25" s="103" t="e">
        <f>BY_Demands_Drivers!#REF!</f>
        <v>#REF!</v>
      </c>
    </row>
    <row r="26" spans="2:9" ht="15.75" customHeight="1" x14ac:dyDescent="0.3">
      <c r="B26" t="s">
        <v>195</v>
      </c>
      <c r="C26">
        <v>2037</v>
      </c>
      <c r="D26" s="17" t="e">
        <f>BY_Demands_Drivers!$F$53*I26</f>
        <v>#REF!</v>
      </c>
      <c r="E26" s="17" t="e">
        <f>BY_Demands_Drivers!$G$53*I26</f>
        <v>#REF!</v>
      </c>
      <c r="F26" t="s">
        <v>62</v>
      </c>
      <c r="H26" s="10">
        <f>BY_Demands_Drivers!K66</f>
        <v>2037</v>
      </c>
      <c r="I26" s="103" t="e">
        <f>BY_Demands_Drivers!#REF!</f>
        <v>#REF!</v>
      </c>
    </row>
    <row r="27" spans="2:9" ht="15.75" customHeight="1" x14ac:dyDescent="0.3">
      <c r="B27" t="s">
        <v>195</v>
      </c>
      <c r="C27">
        <v>2038</v>
      </c>
      <c r="D27" s="17" t="e">
        <f>BY_Demands_Drivers!$F$53*I27</f>
        <v>#REF!</v>
      </c>
      <c r="E27" s="17" t="e">
        <f>BY_Demands_Drivers!$G$53*I27</f>
        <v>#REF!</v>
      </c>
      <c r="F27" t="s">
        <v>62</v>
      </c>
      <c r="H27" s="10">
        <f>BY_Demands_Drivers!K67</f>
        <v>2038</v>
      </c>
      <c r="I27" s="103" t="e">
        <f>BY_Demands_Drivers!#REF!</f>
        <v>#REF!</v>
      </c>
    </row>
    <row r="28" spans="2:9" ht="15.75" customHeight="1" x14ac:dyDescent="0.3">
      <c r="B28" t="s">
        <v>195</v>
      </c>
      <c r="C28">
        <v>2039</v>
      </c>
      <c r="D28" s="17" t="e">
        <f>BY_Demands_Drivers!$F$53*I28</f>
        <v>#REF!</v>
      </c>
      <c r="E28" s="17" t="e">
        <f>BY_Demands_Drivers!$G$53*I28</f>
        <v>#REF!</v>
      </c>
      <c r="F28" t="s">
        <v>62</v>
      </c>
      <c r="H28" s="10">
        <f>BY_Demands_Drivers!K68</f>
        <v>2039</v>
      </c>
      <c r="I28" s="103" t="e">
        <f>BY_Demands_Drivers!#REF!</f>
        <v>#REF!</v>
      </c>
    </row>
    <row r="29" spans="2:9" ht="15.75" customHeight="1" x14ac:dyDescent="0.3">
      <c r="B29" t="s">
        <v>195</v>
      </c>
      <c r="C29">
        <v>2040</v>
      </c>
      <c r="D29" s="17" t="e">
        <f>BY_Demands_Drivers!$F$53*I29</f>
        <v>#REF!</v>
      </c>
      <c r="E29" s="17" t="e">
        <f>BY_Demands_Drivers!$G$53*I29</f>
        <v>#REF!</v>
      </c>
      <c r="F29" t="s">
        <v>62</v>
      </c>
      <c r="H29" s="10">
        <f>BY_Demands_Drivers!K69</f>
        <v>2040</v>
      </c>
      <c r="I29" s="103" t="e">
        <f>BY_Demands_Drivers!#REF!</f>
        <v>#REF!</v>
      </c>
    </row>
    <row r="30" spans="2:9" ht="15.75" customHeight="1" x14ac:dyDescent="0.3">
      <c r="B30" t="s">
        <v>195</v>
      </c>
      <c r="C30">
        <v>2041</v>
      </c>
      <c r="D30" s="17" t="e">
        <f>BY_Demands_Drivers!$F$53*I30</f>
        <v>#REF!</v>
      </c>
      <c r="E30" s="17" t="e">
        <f>BY_Demands_Drivers!$G$53*I30</f>
        <v>#REF!</v>
      </c>
      <c r="F30" t="s">
        <v>62</v>
      </c>
      <c r="H30" s="10">
        <f>BY_Demands_Drivers!K70</f>
        <v>2041</v>
      </c>
      <c r="I30" s="103" t="e">
        <f>BY_Demands_Drivers!#REF!</f>
        <v>#REF!</v>
      </c>
    </row>
    <row r="31" spans="2:9" ht="15.75" customHeight="1" x14ac:dyDescent="0.3">
      <c r="B31" t="s">
        <v>195</v>
      </c>
      <c r="C31">
        <v>2042</v>
      </c>
      <c r="D31" s="17" t="e">
        <f>BY_Demands_Drivers!$F$53*I31</f>
        <v>#REF!</v>
      </c>
      <c r="E31" s="17" t="e">
        <f>BY_Demands_Drivers!$G$53*I31</f>
        <v>#REF!</v>
      </c>
      <c r="F31" t="s">
        <v>62</v>
      </c>
      <c r="H31" s="10">
        <f>BY_Demands_Drivers!K71</f>
        <v>2042</v>
      </c>
      <c r="I31" s="103" t="e">
        <f>BY_Demands_Drivers!#REF!</f>
        <v>#REF!</v>
      </c>
    </row>
    <row r="32" spans="2:9" ht="15.75" customHeight="1" x14ac:dyDescent="0.3">
      <c r="B32" t="s">
        <v>195</v>
      </c>
      <c r="C32">
        <v>2043</v>
      </c>
      <c r="D32" s="17" t="e">
        <f>BY_Demands_Drivers!$F$53*I32</f>
        <v>#REF!</v>
      </c>
      <c r="E32" s="17" t="e">
        <f>BY_Demands_Drivers!$G$53*I32</f>
        <v>#REF!</v>
      </c>
      <c r="F32" t="s">
        <v>62</v>
      </c>
      <c r="H32" s="10">
        <f>BY_Demands_Drivers!K72</f>
        <v>2043</v>
      </c>
      <c r="I32" s="103" t="e">
        <f>BY_Demands_Drivers!#REF!</f>
        <v>#REF!</v>
      </c>
    </row>
    <row r="33" spans="2:9" ht="15.75" customHeight="1" x14ac:dyDescent="0.3">
      <c r="B33" t="s">
        <v>195</v>
      </c>
      <c r="C33">
        <v>2044</v>
      </c>
      <c r="D33" s="17" t="e">
        <f>BY_Demands_Drivers!$F$53*I33</f>
        <v>#REF!</v>
      </c>
      <c r="E33" s="17" t="e">
        <f>BY_Demands_Drivers!$G$53*I33</f>
        <v>#REF!</v>
      </c>
      <c r="F33" t="s">
        <v>62</v>
      </c>
      <c r="H33" s="10">
        <f>BY_Demands_Drivers!K73</f>
        <v>2044</v>
      </c>
      <c r="I33" s="103" t="e">
        <f>BY_Demands_Drivers!#REF!</f>
        <v>#REF!</v>
      </c>
    </row>
    <row r="34" spans="2:9" ht="15.75" customHeight="1" x14ac:dyDescent="0.3">
      <c r="B34" t="s">
        <v>195</v>
      </c>
      <c r="C34">
        <v>2045</v>
      </c>
      <c r="D34" s="17" t="e">
        <f>BY_Demands_Drivers!$F$53*I34</f>
        <v>#REF!</v>
      </c>
      <c r="E34" s="17" t="e">
        <f>BY_Demands_Drivers!$G$53*I34</f>
        <v>#REF!</v>
      </c>
      <c r="F34" t="s">
        <v>62</v>
      </c>
      <c r="H34" s="10">
        <f>BY_Demands_Drivers!K74</f>
        <v>2045</v>
      </c>
      <c r="I34" s="103" t="e">
        <f>BY_Demands_Drivers!#REF!</f>
        <v>#REF!</v>
      </c>
    </row>
    <row r="35" spans="2:9" ht="15.75" customHeight="1" x14ac:dyDescent="0.3">
      <c r="B35" t="s">
        <v>195</v>
      </c>
      <c r="C35">
        <v>2046</v>
      </c>
      <c r="D35" s="17" t="e">
        <f>BY_Demands_Drivers!$F$53*I35</f>
        <v>#REF!</v>
      </c>
      <c r="E35" s="17" t="e">
        <f>BY_Demands_Drivers!$G$53*I35</f>
        <v>#REF!</v>
      </c>
      <c r="F35" t="s">
        <v>62</v>
      </c>
      <c r="H35" s="10">
        <f>BY_Demands_Drivers!K75</f>
        <v>2046</v>
      </c>
      <c r="I35" s="103" t="e">
        <f>BY_Demands_Drivers!#REF!</f>
        <v>#REF!</v>
      </c>
    </row>
    <row r="36" spans="2:9" x14ac:dyDescent="0.3">
      <c r="B36" t="s">
        <v>195</v>
      </c>
      <c r="C36">
        <v>2047</v>
      </c>
      <c r="D36" s="17" t="e">
        <f>BY_Demands_Drivers!$F$53*I36</f>
        <v>#REF!</v>
      </c>
      <c r="E36" s="17" t="e">
        <f>BY_Demands_Drivers!$G$53*I36</f>
        <v>#REF!</v>
      </c>
      <c r="F36" t="s">
        <v>62</v>
      </c>
      <c r="H36" s="10">
        <f>BY_Demands_Drivers!K76</f>
        <v>2047</v>
      </c>
      <c r="I36" s="103" t="e">
        <f>BY_Demands_Drivers!#REF!</f>
        <v>#REF!</v>
      </c>
    </row>
    <row r="37" spans="2:9" x14ac:dyDescent="0.3">
      <c r="B37" t="s">
        <v>195</v>
      </c>
      <c r="C37">
        <v>2048</v>
      </c>
      <c r="D37" s="17" t="e">
        <f>BY_Demands_Drivers!$F$53*I37</f>
        <v>#REF!</v>
      </c>
      <c r="E37" s="17" t="e">
        <f>BY_Demands_Drivers!$G$53*I37</f>
        <v>#REF!</v>
      </c>
      <c r="F37" t="s">
        <v>62</v>
      </c>
      <c r="H37" s="10">
        <f>BY_Demands_Drivers!K77</f>
        <v>2048</v>
      </c>
      <c r="I37" s="103" t="e">
        <f>BY_Demands_Drivers!#REF!</f>
        <v>#REF!</v>
      </c>
    </row>
    <row r="38" spans="2:9" x14ac:dyDescent="0.3">
      <c r="B38" t="s">
        <v>195</v>
      </c>
      <c r="C38">
        <v>2049</v>
      </c>
      <c r="D38" s="17" t="e">
        <f>BY_Demands_Drivers!$F$53*I38</f>
        <v>#REF!</v>
      </c>
      <c r="E38" s="17" t="e">
        <f>BY_Demands_Drivers!$G$53*I38</f>
        <v>#REF!</v>
      </c>
      <c r="F38" t="s">
        <v>62</v>
      </c>
      <c r="H38" s="10">
        <f>BY_Demands_Drivers!K78</f>
        <v>2049</v>
      </c>
      <c r="I38" s="103" t="e">
        <f>BY_Demands_Drivers!#REF!</f>
        <v>#REF!</v>
      </c>
    </row>
    <row r="39" spans="2:9" x14ac:dyDescent="0.3">
      <c r="B39" s="15" t="s">
        <v>195</v>
      </c>
      <c r="C39" s="15">
        <v>2050</v>
      </c>
      <c r="D39" s="17" t="e">
        <f>BY_Demands_Drivers!$F$53*I39</f>
        <v>#REF!</v>
      </c>
      <c r="E39" s="17" t="e">
        <f>BY_Demands_Drivers!$G$53*I39</f>
        <v>#REF!</v>
      </c>
      <c r="F39" s="15" t="s">
        <v>62</v>
      </c>
      <c r="H39" s="10">
        <f>BY_Demands_Drivers!K79</f>
        <v>2050</v>
      </c>
      <c r="I39" s="103" t="e">
        <f>BY_Demands_Drivers!#REF!</f>
        <v>#REF!</v>
      </c>
    </row>
    <row r="40" spans="2:9" x14ac:dyDescent="0.3">
      <c r="B40" s="15" t="s">
        <v>195</v>
      </c>
      <c r="C40">
        <v>2015</v>
      </c>
      <c r="D40" s="40" t="e">
        <f>BY_Demands_Drivers!$F$54*I4</f>
        <v>#REF!</v>
      </c>
      <c r="E40" s="40" t="e">
        <f>BY_Demands_Drivers!$G$54*I4</f>
        <v>#REF!</v>
      </c>
      <c r="F40" s="15" t="s">
        <v>63</v>
      </c>
    </row>
    <row r="41" spans="2:9" x14ac:dyDescent="0.3">
      <c r="B41" s="15" t="s">
        <v>195</v>
      </c>
      <c r="C41">
        <v>2016</v>
      </c>
      <c r="D41" s="40" t="e">
        <f>BY_Demands_Drivers!$F$54*I5</f>
        <v>#REF!</v>
      </c>
      <c r="E41" s="40" t="e">
        <f>BY_Demands_Drivers!$G$54*I5</f>
        <v>#REF!</v>
      </c>
      <c r="F41" s="15" t="s">
        <v>63</v>
      </c>
    </row>
    <row r="42" spans="2:9" x14ac:dyDescent="0.3">
      <c r="B42" s="15" t="s">
        <v>195</v>
      </c>
      <c r="C42">
        <v>2017</v>
      </c>
      <c r="D42" s="40" t="e">
        <f>BY_Demands_Drivers!$F$54*I6</f>
        <v>#REF!</v>
      </c>
      <c r="E42" s="40" t="e">
        <f>BY_Demands_Drivers!$G$54*I6</f>
        <v>#REF!</v>
      </c>
      <c r="F42" s="15" t="s">
        <v>63</v>
      </c>
    </row>
    <row r="43" spans="2:9" x14ac:dyDescent="0.3">
      <c r="B43" s="15" t="s">
        <v>195</v>
      </c>
      <c r="C43">
        <v>2018</v>
      </c>
      <c r="D43" s="40" t="e">
        <f>BY_Demands_Drivers!$F$54*I7</f>
        <v>#REF!</v>
      </c>
      <c r="E43" s="40" t="e">
        <f>BY_Demands_Drivers!$G$54*I7</f>
        <v>#REF!</v>
      </c>
      <c r="F43" s="15" t="s">
        <v>63</v>
      </c>
    </row>
    <row r="44" spans="2:9" x14ac:dyDescent="0.3">
      <c r="B44" s="15" t="s">
        <v>195</v>
      </c>
      <c r="C44">
        <v>2019</v>
      </c>
      <c r="D44" s="40" t="e">
        <f>BY_Demands_Drivers!$F$54*I8</f>
        <v>#REF!</v>
      </c>
      <c r="E44" s="40" t="e">
        <f>BY_Demands_Drivers!$G$54*I8</f>
        <v>#REF!</v>
      </c>
      <c r="F44" s="15" t="s">
        <v>63</v>
      </c>
    </row>
    <row r="45" spans="2:9" x14ac:dyDescent="0.3">
      <c r="B45" s="15" t="s">
        <v>195</v>
      </c>
      <c r="C45">
        <v>2020</v>
      </c>
      <c r="D45" s="40" t="e">
        <f>BY_Demands_Drivers!$F$54*I9</f>
        <v>#REF!</v>
      </c>
      <c r="E45" s="40" t="e">
        <f>BY_Demands_Drivers!$G$54*I9</f>
        <v>#REF!</v>
      </c>
      <c r="F45" s="15" t="s">
        <v>63</v>
      </c>
    </row>
    <row r="46" spans="2:9" x14ac:dyDescent="0.3">
      <c r="B46" s="15" t="s">
        <v>195</v>
      </c>
      <c r="C46">
        <v>2021</v>
      </c>
      <c r="D46" s="40" t="e">
        <f>BY_Demands_Drivers!$F$54*I10</f>
        <v>#REF!</v>
      </c>
      <c r="E46" s="40" t="e">
        <f>BY_Demands_Drivers!$G$54*I10</f>
        <v>#REF!</v>
      </c>
      <c r="F46" s="15" t="s">
        <v>63</v>
      </c>
    </row>
    <row r="47" spans="2:9" x14ac:dyDescent="0.3">
      <c r="B47" s="15" t="s">
        <v>195</v>
      </c>
      <c r="C47">
        <v>2022</v>
      </c>
      <c r="D47" s="40" t="e">
        <f>BY_Demands_Drivers!$F$54*I11</f>
        <v>#REF!</v>
      </c>
      <c r="E47" s="40" t="e">
        <f>BY_Demands_Drivers!$G$54*I11</f>
        <v>#REF!</v>
      </c>
      <c r="F47" s="15" t="s">
        <v>63</v>
      </c>
    </row>
    <row r="48" spans="2:9" x14ac:dyDescent="0.3">
      <c r="B48" s="15" t="s">
        <v>195</v>
      </c>
      <c r="C48">
        <v>2023</v>
      </c>
      <c r="D48" s="40" t="e">
        <f>BY_Demands_Drivers!$F$54*I12</f>
        <v>#REF!</v>
      </c>
      <c r="E48" s="40" t="e">
        <f>BY_Demands_Drivers!$G$54*I12</f>
        <v>#REF!</v>
      </c>
      <c r="F48" s="15" t="s">
        <v>63</v>
      </c>
    </row>
    <row r="49" spans="2:6" x14ac:dyDescent="0.3">
      <c r="B49" s="15" t="s">
        <v>195</v>
      </c>
      <c r="C49">
        <v>2024</v>
      </c>
      <c r="D49" s="40" t="e">
        <f>BY_Demands_Drivers!$F$54*I13</f>
        <v>#REF!</v>
      </c>
      <c r="E49" s="40" t="e">
        <f>BY_Demands_Drivers!$G$54*I13</f>
        <v>#REF!</v>
      </c>
      <c r="F49" s="15" t="s">
        <v>63</v>
      </c>
    </row>
    <row r="50" spans="2:6" x14ac:dyDescent="0.3">
      <c r="B50" s="15" t="s">
        <v>195</v>
      </c>
      <c r="C50">
        <v>2025</v>
      </c>
      <c r="D50" s="40" t="e">
        <f>BY_Demands_Drivers!$F$54*I14</f>
        <v>#REF!</v>
      </c>
      <c r="E50" s="40" t="e">
        <f>BY_Demands_Drivers!$G$54*I14</f>
        <v>#REF!</v>
      </c>
      <c r="F50" s="15" t="s">
        <v>63</v>
      </c>
    </row>
    <row r="51" spans="2:6" x14ac:dyDescent="0.3">
      <c r="B51" s="15" t="s">
        <v>195</v>
      </c>
      <c r="C51">
        <v>2026</v>
      </c>
      <c r="D51" s="40" t="e">
        <f>BY_Demands_Drivers!$F$54*I15</f>
        <v>#REF!</v>
      </c>
      <c r="E51" s="40" t="e">
        <f>BY_Demands_Drivers!$G$54*I15</f>
        <v>#REF!</v>
      </c>
      <c r="F51" s="15" t="s">
        <v>63</v>
      </c>
    </row>
    <row r="52" spans="2:6" x14ac:dyDescent="0.3">
      <c r="B52" s="15" t="s">
        <v>195</v>
      </c>
      <c r="C52">
        <v>2027</v>
      </c>
      <c r="D52" s="40" t="e">
        <f>BY_Demands_Drivers!$F$54*I16</f>
        <v>#REF!</v>
      </c>
      <c r="E52" s="40" t="e">
        <f>BY_Demands_Drivers!$G$54*I16</f>
        <v>#REF!</v>
      </c>
      <c r="F52" s="15" t="s">
        <v>63</v>
      </c>
    </row>
    <row r="53" spans="2:6" x14ac:dyDescent="0.3">
      <c r="B53" s="15" t="s">
        <v>195</v>
      </c>
      <c r="C53">
        <v>2028</v>
      </c>
      <c r="D53" s="40" t="e">
        <f>BY_Demands_Drivers!$F$54*I17</f>
        <v>#REF!</v>
      </c>
      <c r="E53" s="40" t="e">
        <f>BY_Demands_Drivers!$G$54*I17</f>
        <v>#REF!</v>
      </c>
      <c r="F53" s="15" t="s">
        <v>63</v>
      </c>
    </row>
    <row r="54" spans="2:6" x14ac:dyDescent="0.3">
      <c r="B54" s="15" t="s">
        <v>195</v>
      </c>
      <c r="C54">
        <v>2029</v>
      </c>
      <c r="D54" s="40" t="e">
        <f>BY_Demands_Drivers!$F$54*I18</f>
        <v>#REF!</v>
      </c>
      <c r="E54" s="40" t="e">
        <f>BY_Demands_Drivers!$G$54*I18</f>
        <v>#REF!</v>
      </c>
      <c r="F54" s="15" t="s">
        <v>63</v>
      </c>
    </row>
    <row r="55" spans="2:6" x14ac:dyDescent="0.3">
      <c r="B55" s="15" t="s">
        <v>195</v>
      </c>
      <c r="C55">
        <v>2030</v>
      </c>
      <c r="D55" s="40" t="e">
        <f>BY_Demands_Drivers!$F$54*I19</f>
        <v>#REF!</v>
      </c>
      <c r="E55" s="40" t="e">
        <f>BY_Demands_Drivers!$G$54*I19</f>
        <v>#REF!</v>
      </c>
      <c r="F55" s="15" t="s">
        <v>63</v>
      </c>
    </row>
    <row r="56" spans="2:6" x14ac:dyDescent="0.3">
      <c r="B56" s="15" t="s">
        <v>195</v>
      </c>
      <c r="C56">
        <v>2031</v>
      </c>
      <c r="D56" s="40" t="e">
        <f>BY_Demands_Drivers!$F$54*I20</f>
        <v>#REF!</v>
      </c>
      <c r="E56" s="40" t="e">
        <f>BY_Demands_Drivers!$G$54*I20</f>
        <v>#REF!</v>
      </c>
      <c r="F56" s="15" t="s">
        <v>63</v>
      </c>
    </row>
    <row r="57" spans="2:6" x14ac:dyDescent="0.3">
      <c r="B57" s="15" t="s">
        <v>195</v>
      </c>
      <c r="C57">
        <v>2032</v>
      </c>
      <c r="D57" s="40" t="e">
        <f>BY_Demands_Drivers!$F$54*I21</f>
        <v>#REF!</v>
      </c>
      <c r="E57" s="40" t="e">
        <f>BY_Demands_Drivers!$G$54*I21</f>
        <v>#REF!</v>
      </c>
      <c r="F57" s="15" t="s">
        <v>63</v>
      </c>
    </row>
    <row r="58" spans="2:6" x14ac:dyDescent="0.3">
      <c r="B58" s="15" t="s">
        <v>195</v>
      </c>
      <c r="C58">
        <v>2033</v>
      </c>
      <c r="D58" s="40" t="e">
        <f>BY_Demands_Drivers!$F$54*I22</f>
        <v>#REF!</v>
      </c>
      <c r="E58" s="40" t="e">
        <f>BY_Demands_Drivers!$G$54*I22</f>
        <v>#REF!</v>
      </c>
      <c r="F58" s="15" t="s">
        <v>63</v>
      </c>
    </row>
    <row r="59" spans="2:6" x14ac:dyDescent="0.3">
      <c r="B59" s="15" t="s">
        <v>195</v>
      </c>
      <c r="C59">
        <v>2034</v>
      </c>
      <c r="D59" s="40" t="e">
        <f>BY_Demands_Drivers!$F$54*I23</f>
        <v>#REF!</v>
      </c>
      <c r="E59" s="40" t="e">
        <f>BY_Demands_Drivers!$G$54*I23</f>
        <v>#REF!</v>
      </c>
      <c r="F59" s="15" t="s">
        <v>63</v>
      </c>
    </row>
    <row r="60" spans="2:6" x14ac:dyDescent="0.3">
      <c r="B60" s="15" t="s">
        <v>195</v>
      </c>
      <c r="C60">
        <v>2035</v>
      </c>
      <c r="D60" s="40" t="e">
        <f>BY_Demands_Drivers!$F$54*I24</f>
        <v>#REF!</v>
      </c>
      <c r="E60" s="40" t="e">
        <f>BY_Demands_Drivers!$G$54*I24</f>
        <v>#REF!</v>
      </c>
      <c r="F60" s="15" t="s">
        <v>63</v>
      </c>
    </row>
    <row r="61" spans="2:6" x14ac:dyDescent="0.3">
      <c r="B61" s="15" t="s">
        <v>195</v>
      </c>
      <c r="C61">
        <v>2036</v>
      </c>
      <c r="D61" s="40" t="e">
        <f>BY_Demands_Drivers!$F$54*I25</f>
        <v>#REF!</v>
      </c>
      <c r="E61" s="40" t="e">
        <f>BY_Demands_Drivers!$G$54*I25</f>
        <v>#REF!</v>
      </c>
      <c r="F61" s="15" t="s">
        <v>63</v>
      </c>
    </row>
    <row r="62" spans="2:6" x14ac:dyDescent="0.3">
      <c r="B62" s="15" t="s">
        <v>195</v>
      </c>
      <c r="C62">
        <v>2037</v>
      </c>
      <c r="D62" s="40" t="e">
        <f>BY_Demands_Drivers!$F$54*I26</f>
        <v>#REF!</v>
      </c>
      <c r="E62" s="40" t="e">
        <f>BY_Demands_Drivers!$G$54*I26</f>
        <v>#REF!</v>
      </c>
      <c r="F62" s="15" t="s">
        <v>63</v>
      </c>
    </row>
    <row r="63" spans="2:6" x14ac:dyDescent="0.3">
      <c r="B63" s="15" t="s">
        <v>195</v>
      </c>
      <c r="C63">
        <v>2038</v>
      </c>
      <c r="D63" s="40" t="e">
        <f>BY_Demands_Drivers!$F$54*I27</f>
        <v>#REF!</v>
      </c>
      <c r="E63" s="40" t="e">
        <f>BY_Demands_Drivers!$G$54*I27</f>
        <v>#REF!</v>
      </c>
      <c r="F63" s="15" t="s">
        <v>63</v>
      </c>
    </row>
    <row r="64" spans="2:6" x14ac:dyDescent="0.3">
      <c r="B64" s="15" t="s">
        <v>195</v>
      </c>
      <c r="C64">
        <v>2039</v>
      </c>
      <c r="D64" s="40" t="e">
        <f>BY_Demands_Drivers!$F$54*I28</f>
        <v>#REF!</v>
      </c>
      <c r="E64" s="40" t="e">
        <f>BY_Demands_Drivers!$G$54*I28</f>
        <v>#REF!</v>
      </c>
      <c r="F64" s="15" t="s">
        <v>63</v>
      </c>
    </row>
    <row r="65" spans="2:6" x14ac:dyDescent="0.3">
      <c r="B65" s="15" t="s">
        <v>195</v>
      </c>
      <c r="C65">
        <v>2040</v>
      </c>
      <c r="D65" s="40" t="e">
        <f>BY_Demands_Drivers!$F$54*I29</f>
        <v>#REF!</v>
      </c>
      <c r="E65" s="40" t="e">
        <f>BY_Demands_Drivers!$G$54*I29</f>
        <v>#REF!</v>
      </c>
      <c r="F65" s="15" t="s">
        <v>63</v>
      </c>
    </row>
    <row r="66" spans="2:6" x14ac:dyDescent="0.3">
      <c r="B66" s="15" t="s">
        <v>195</v>
      </c>
      <c r="C66">
        <v>2041</v>
      </c>
      <c r="D66" s="40" t="e">
        <f>BY_Demands_Drivers!$F$54*I30</f>
        <v>#REF!</v>
      </c>
      <c r="E66" s="40" t="e">
        <f>BY_Demands_Drivers!$G$54*I30</f>
        <v>#REF!</v>
      </c>
      <c r="F66" s="15" t="s">
        <v>63</v>
      </c>
    </row>
    <row r="67" spans="2:6" x14ac:dyDescent="0.3">
      <c r="B67" s="15" t="s">
        <v>195</v>
      </c>
      <c r="C67">
        <v>2042</v>
      </c>
      <c r="D67" s="40" t="e">
        <f>BY_Demands_Drivers!$F$54*I31</f>
        <v>#REF!</v>
      </c>
      <c r="E67" s="40" t="e">
        <f>BY_Demands_Drivers!$G$54*I31</f>
        <v>#REF!</v>
      </c>
      <c r="F67" s="15" t="s">
        <v>63</v>
      </c>
    </row>
    <row r="68" spans="2:6" x14ac:dyDescent="0.3">
      <c r="B68" s="15" t="s">
        <v>195</v>
      </c>
      <c r="C68">
        <v>2043</v>
      </c>
      <c r="D68" s="40" t="e">
        <f>BY_Demands_Drivers!$F$54*I32</f>
        <v>#REF!</v>
      </c>
      <c r="E68" s="40" t="e">
        <f>BY_Demands_Drivers!$G$54*I32</f>
        <v>#REF!</v>
      </c>
      <c r="F68" s="15" t="s">
        <v>63</v>
      </c>
    </row>
    <row r="69" spans="2:6" x14ac:dyDescent="0.3">
      <c r="B69" s="15" t="s">
        <v>195</v>
      </c>
      <c r="C69">
        <v>2044</v>
      </c>
      <c r="D69" s="40" t="e">
        <f>BY_Demands_Drivers!$F$54*I33</f>
        <v>#REF!</v>
      </c>
      <c r="E69" s="40" t="e">
        <f>BY_Demands_Drivers!$G$54*I33</f>
        <v>#REF!</v>
      </c>
      <c r="F69" s="15" t="s">
        <v>63</v>
      </c>
    </row>
    <row r="70" spans="2:6" x14ac:dyDescent="0.3">
      <c r="B70" s="15" t="s">
        <v>195</v>
      </c>
      <c r="C70">
        <v>2045</v>
      </c>
      <c r="D70" s="40" t="e">
        <f>BY_Demands_Drivers!$F$54*I34</f>
        <v>#REF!</v>
      </c>
      <c r="E70" s="40" t="e">
        <f>BY_Demands_Drivers!$G$54*I34</f>
        <v>#REF!</v>
      </c>
      <c r="F70" s="15" t="s">
        <v>63</v>
      </c>
    </row>
    <row r="71" spans="2:6" x14ac:dyDescent="0.3">
      <c r="B71" s="15" t="s">
        <v>195</v>
      </c>
      <c r="C71">
        <v>2046</v>
      </c>
      <c r="D71" s="40" t="e">
        <f>BY_Demands_Drivers!$F$54*I35</f>
        <v>#REF!</v>
      </c>
      <c r="E71" s="40" t="e">
        <f>BY_Demands_Drivers!$G$54*I35</f>
        <v>#REF!</v>
      </c>
      <c r="F71" s="15" t="s">
        <v>63</v>
      </c>
    </row>
    <row r="72" spans="2:6" x14ac:dyDescent="0.3">
      <c r="B72" s="15" t="s">
        <v>195</v>
      </c>
      <c r="C72">
        <v>2047</v>
      </c>
      <c r="D72" s="40" t="e">
        <f>BY_Demands_Drivers!$F$54*I36</f>
        <v>#REF!</v>
      </c>
      <c r="E72" s="40" t="e">
        <f>BY_Demands_Drivers!$G$54*I36</f>
        <v>#REF!</v>
      </c>
      <c r="F72" s="15" t="s">
        <v>63</v>
      </c>
    </row>
    <row r="73" spans="2:6" x14ac:dyDescent="0.3">
      <c r="B73" s="15" t="s">
        <v>195</v>
      </c>
      <c r="C73">
        <v>2048</v>
      </c>
      <c r="D73" s="40" t="e">
        <f>BY_Demands_Drivers!$F$54*I37</f>
        <v>#REF!</v>
      </c>
      <c r="E73" s="40" t="e">
        <f>BY_Demands_Drivers!$G$54*I37</f>
        <v>#REF!</v>
      </c>
      <c r="F73" s="15" t="s">
        <v>63</v>
      </c>
    </row>
    <row r="74" spans="2:6" x14ac:dyDescent="0.3">
      <c r="B74" s="15" t="s">
        <v>195</v>
      </c>
      <c r="C74">
        <v>2049</v>
      </c>
      <c r="D74" s="40" t="e">
        <f>BY_Demands_Drivers!$F$54*I38</f>
        <v>#REF!</v>
      </c>
      <c r="E74" s="40" t="e">
        <f>BY_Demands_Drivers!$G$54*I38</f>
        <v>#REF!</v>
      </c>
      <c r="F74" s="15" t="s">
        <v>63</v>
      </c>
    </row>
    <row r="75" spans="2:6" x14ac:dyDescent="0.3">
      <c r="B75" s="15" t="s">
        <v>195</v>
      </c>
      <c r="C75" s="15">
        <v>2050</v>
      </c>
      <c r="D75" s="40" t="e">
        <f>BY_Demands_Drivers!$F$54*I39</f>
        <v>#REF!</v>
      </c>
      <c r="E75" s="40" t="e">
        <f>BY_Demands_Drivers!$G$54*I39</f>
        <v>#REF!</v>
      </c>
      <c r="F75" s="15" t="s">
        <v>63</v>
      </c>
    </row>
    <row r="76" spans="2:6" x14ac:dyDescent="0.3">
      <c r="B76" s="15" t="s">
        <v>195</v>
      </c>
      <c r="C76">
        <v>2015</v>
      </c>
      <c r="D76" s="40" t="e">
        <f>BY_Demands_Drivers!$F$55*I4</f>
        <v>#REF!</v>
      </c>
      <c r="E76" s="40" t="e">
        <f>BY_Demands_Drivers!$G$55*I4</f>
        <v>#REF!</v>
      </c>
      <c r="F76" s="15" t="s">
        <v>64</v>
      </c>
    </row>
    <row r="77" spans="2:6" x14ac:dyDescent="0.3">
      <c r="B77" s="15" t="s">
        <v>195</v>
      </c>
      <c r="C77">
        <v>2016</v>
      </c>
      <c r="D77" s="40" t="e">
        <f>BY_Demands_Drivers!$F$55*I5</f>
        <v>#REF!</v>
      </c>
      <c r="E77" s="40" t="e">
        <f>BY_Demands_Drivers!$G$55*I5</f>
        <v>#REF!</v>
      </c>
      <c r="F77" s="15" t="s">
        <v>64</v>
      </c>
    </row>
    <row r="78" spans="2:6" x14ac:dyDescent="0.3">
      <c r="B78" s="15" t="s">
        <v>195</v>
      </c>
      <c r="C78">
        <v>2017</v>
      </c>
      <c r="D78" s="40" t="e">
        <f>BY_Demands_Drivers!$F$55*I6</f>
        <v>#REF!</v>
      </c>
      <c r="E78" s="40" t="e">
        <f>BY_Demands_Drivers!$G$55*I6</f>
        <v>#REF!</v>
      </c>
      <c r="F78" s="15" t="s">
        <v>64</v>
      </c>
    </row>
    <row r="79" spans="2:6" x14ac:dyDescent="0.3">
      <c r="B79" s="15" t="s">
        <v>195</v>
      </c>
      <c r="C79">
        <v>2018</v>
      </c>
      <c r="D79" s="40" t="e">
        <f>BY_Demands_Drivers!$F$55*I7</f>
        <v>#REF!</v>
      </c>
      <c r="E79" s="40" t="e">
        <f>BY_Demands_Drivers!$G$55*I7</f>
        <v>#REF!</v>
      </c>
      <c r="F79" s="15" t="s">
        <v>64</v>
      </c>
    </row>
    <row r="80" spans="2:6" x14ac:dyDescent="0.3">
      <c r="B80" s="15" t="s">
        <v>195</v>
      </c>
      <c r="C80">
        <v>2019</v>
      </c>
      <c r="D80" s="40" t="e">
        <f>BY_Demands_Drivers!$F$55*I8</f>
        <v>#REF!</v>
      </c>
      <c r="E80" s="40" t="e">
        <f>BY_Demands_Drivers!$G$55*I8</f>
        <v>#REF!</v>
      </c>
      <c r="F80" s="15" t="s">
        <v>64</v>
      </c>
    </row>
    <row r="81" spans="2:6" x14ac:dyDescent="0.3">
      <c r="B81" s="15" t="s">
        <v>195</v>
      </c>
      <c r="C81">
        <v>2020</v>
      </c>
      <c r="D81" s="40" t="e">
        <f>BY_Demands_Drivers!$F$55*I9</f>
        <v>#REF!</v>
      </c>
      <c r="E81" s="40" t="e">
        <f>BY_Demands_Drivers!$G$55*I9</f>
        <v>#REF!</v>
      </c>
      <c r="F81" s="15" t="s">
        <v>64</v>
      </c>
    </row>
    <row r="82" spans="2:6" x14ac:dyDescent="0.3">
      <c r="B82" s="15" t="s">
        <v>195</v>
      </c>
      <c r="C82">
        <v>2021</v>
      </c>
      <c r="D82" s="40" t="e">
        <f>BY_Demands_Drivers!$F$55*I10</f>
        <v>#REF!</v>
      </c>
      <c r="E82" s="40" t="e">
        <f>BY_Demands_Drivers!$G$55*I10</f>
        <v>#REF!</v>
      </c>
      <c r="F82" s="15" t="s">
        <v>64</v>
      </c>
    </row>
    <row r="83" spans="2:6" x14ac:dyDescent="0.3">
      <c r="B83" s="15" t="s">
        <v>195</v>
      </c>
      <c r="C83">
        <v>2022</v>
      </c>
      <c r="D83" s="40" t="e">
        <f>BY_Demands_Drivers!$F$55*I11</f>
        <v>#REF!</v>
      </c>
      <c r="E83" s="40" t="e">
        <f>BY_Demands_Drivers!$G$55*I11</f>
        <v>#REF!</v>
      </c>
      <c r="F83" s="15" t="s">
        <v>64</v>
      </c>
    </row>
    <row r="84" spans="2:6" x14ac:dyDescent="0.3">
      <c r="B84" s="15" t="s">
        <v>195</v>
      </c>
      <c r="C84">
        <v>2023</v>
      </c>
      <c r="D84" s="40" t="e">
        <f>BY_Demands_Drivers!$F$55*I12</f>
        <v>#REF!</v>
      </c>
      <c r="E84" s="40" t="e">
        <f>BY_Demands_Drivers!$G$55*I12</f>
        <v>#REF!</v>
      </c>
      <c r="F84" s="15" t="s">
        <v>64</v>
      </c>
    </row>
    <row r="85" spans="2:6" x14ac:dyDescent="0.3">
      <c r="B85" s="15" t="s">
        <v>195</v>
      </c>
      <c r="C85">
        <v>2024</v>
      </c>
      <c r="D85" s="40" t="e">
        <f>BY_Demands_Drivers!$F$55*I13</f>
        <v>#REF!</v>
      </c>
      <c r="E85" s="40" t="e">
        <f>BY_Demands_Drivers!$G$55*I13</f>
        <v>#REF!</v>
      </c>
      <c r="F85" s="15" t="s">
        <v>64</v>
      </c>
    </row>
    <row r="86" spans="2:6" x14ac:dyDescent="0.3">
      <c r="B86" s="15" t="s">
        <v>195</v>
      </c>
      <c r="C86">
        <v>2025</v>
      </c>
      <c r="D86" s="40" t="e">
        <f>BY_Demands_Drivers!$F$55*I14</f>
        <v>#REF!</v>
      </c>
      <c r="E86" s="40" t="e">
        <f>BY_Demands_Drivers!$G$55*I14</f>
        <v>#REF!</v>
      </c>
      <c r="F86" s="15" t="s">
        <v>64</v>
      </c>
    </row>
    <row r="87" spans="2:6" x14ac:dyDescent="0.3">
      <c r="B87" s="15" t="s">
        <v>195</v>
      </c>
      <c r="C87">
        <v>2026</v>
      </c>
      <c r="D87" s="40" t="e">
        <f>BY_Demands_Drivers!$F$55*I15</f>
        <v>#REF!</v>
      </c>
      <c r="E87" s="40" t="e">
        <f>BY_Demands_Drivers!$G$55*I15</f>
        <v>#REF!</v>
      </c>
      <c r="F87" s="15" t="s">
        <v>64</v>
      </c>
    </row>
    <row r="88" spans="2:6" x14ac:dyDescent="0.3">
      <c r="B88" s="15" t="s">
        <v>195</v>
      </c>
      <c r="C88">
        <v>2027</v>
      </c>
      <c r="D88" s="40" t="e">
        <f>BY_Demands_Drivers!$F$55*I16</f>
        <v>#REF!</v>
      </c>
      <c r="E88" s="40" t="e">
        <f>BY_Demands_Drivers!$G$55*I16</f>
        <v>#REF!</v>
      </c>
      <c r="F88" s="15" t="s">
        <v>64</v>
      </c>
    </row>
    <row r="89" spans="2:6" x14ac:dyDescent="0.3">
      <c r="B89" s="15" t="s">
        <v>195</v>
      </c>
      <c r="C89">
        <v>2028</v>
      </c>
      <c r="D89" s="40" t="e">
        <f>BY_Demands_Drivers!$F$55*I17</f>
        <v>#REF!</v>
      </c>
      <c r="E89" s="40" t="e">
        <f>BY_Demands_Drivers!$G$55*I17</f>
        <v>#REF!</v>
      </c>
      <c r="F89" s="15" t="s">
        <v>64</v>
      </c>
    </row>
    <row r="90" spans="2:6" x14ac:dyDescent="0.3">
      <c r="B90" s="15" t="s">
        <v>195</v>
      </c>
      <c r="C90">
        <v>2029</v>
      </c>
      <c r="D90" s="40" t="e">
        <f>BY_Demands_Drivers!$F$55*I18</f>
        <v>#REF!</v>
      </c>
      <c r="E90" s="40" t="e">
        <f>BY_Demands_Drivers!$G$55*I18</f>
        <v>#REF!</v>
      </c>
      <c r="F90" s="15" t="s">
        <v>64</v>
      </c>
    </row>
    <row r="91" spans="2:6" x14ac:dyDescent="0.3">
      <c r="B91" s="15" t="s">
        <v>195</v>
      </c>
      <c r="C91">
        <v>2030</v>
      </c>
      <c r="D91" s="40" t="e">
        <f>BY_Demands_Drivers!$F$55*I19</f>
        <v>#REF!</v>
      </c>
      <c r="E91" s="40" t="e">
        <f>BY_Demands_Drivers!$G$55*I19</f>
        <v>#REF!</v>
      </c>
      <c r="F91" s="15" t="s">
        <v>64</v>
      </c>
    </row>
    <row r="92" spans="2:6" x14ac:dyDescent="0.3">
      <c r="B92" s="15" t="s">
        <v>195</v>
      </c>
      <c r="C92">
        <v>2031</v>
      </c>
      <c r="D92" s="40" t="e">
        <f>BY_Demands_Drivers!$F$55*I20</f>
        <v>#REF!</v>
      </c>
      <c r="E92" s="40" t="e">
        <f>BY_Demands_Drivers!$G$55*I20</f>
        <v>#REF!</v>
      </c>
      <c r="F92" s="15" t="s">
        <v>64</v>
      </c>
    </row>
    <row r="93" spans="2:6" x14ac:dyDescent="0.3">
      <c r="B93" s="15" t="s">
        <v>195</v>
      </c>
      <c r="C93">
        <v>2032</v>
      </c>
      <c r="D93" s="40" t="e">
        <f>BY_Demands_Drivers!$F$55*I21</f>
        <v>#REF!</v>
      </c>
      <c r="E93" s="40" t="e">
        <f>BY_Demands_Drivers!$G$55*I21</f>
        <v>#REF!</v>
      </c>
      <c r="F93" s="15" t="s">
        <v>64</v>
      </c>
    </row>
    <row r="94" spans="2:6" x14ac:dyDescent="0.3">
      <c r="B94" s="15" t="s">
        <v>195</v>
      </c>
      <c r="C94">
        <v>2033</v>
      </c>
      <c r="D94" s="40" t="e">
        <f>BY_Demands_Drivers!$F$55*I22</f>
        <v>#REF!</v>
      </c>
      <c r="E94" s="40" t="e">
        <f>BY_Demands_Drivers!$G$55*I22</f>
        <v>#REF!</v>
      </c>
      <c r="F94" s="15" t="s">
        <v>64</v>
      </c>
    </row>
    <row r="95" spans="2:6" x14ac:dyDescent="0.3">
      <c r="B95" s="15" t="s">
        <v>195</v>
      </c>
      <c r="C95">
        <v>2034</v>
      </c>
      <c r="D95" s="40" t="e">
        <f>BY_Demands_Drivers!$F$55*I23</f>
        <v>#REF!</v>
      </c>
      <c r="E95" s="40" t="e">
        <f>BY_Demands_Drivers!$G$55*I23</f>
        <v>#REF!</v>
      </c>
      <c r="F95" s="15" t="s">
        <v>64</v>
      </c>
    </row>
    <row r="96" spans="2:6" x14ac:dyDescent="0.3">
      <c r="B96" s="15" t="s">
        <v>195</v>
      </c>
      <c r="C96">
        <v>2035</v>
      </c>
      <c r="D96" s="40" t="e">
        <f>BY_Demands_Drivers!$F$55*I24</f>
        <v>#REF!</v>
      </c>
      <c r="E96" s="40" t="e">
        <f>BY_Demands_Drivers!$G$55*I24</f>
        <v>#REF!</v>
      </c>
      <c r="F96" s="15" t="s">
        <v>64</v>
      </c>
    </row>
    <row r="97" spans="2:6" x14ac:dyDescent="0.3">
      <c r="B97" s="15" t="s">
        <v>195</v>
      </c>
      <c r="C97">
        <v>2036</v>
      </c>
      <c r="D97" s="40" t="e">
        <f>BY_Demands_Drivers!$F$55*I25</f>
        <v>#REF!</v>
      </c>
      <c r="E97" s="40" t="e">
        <f>BY_Demands_Drivers!$G$55*I25</f>
        <v>#REF!</v>
      </c>
      <c r="F97" s="15" t="s">
        <v>64</v>
      </c>
    </row>
    <row r="98" spans="2:6" x14ac:dyDescent="0.3">
      <c r="B98" s="15" t="s">
        <v>195</v>
      </c>
      <c r="C98">
        <v>2037</v>
      </c>
      <c r="D98" s="40" t="e">
        <f>BY_Demands_Drivers!$F$55*I26</f>
        <v>#REF!</v>
      </c>
      <c r="E98" s="40" t="e">
        <f>BY_Demands_Drivers!$G$55*I26</f>
        <v>#REF!</v>
      </c>
      <c r="F98" s="15" t="s">
        <v>64</v>
      </c>
    </row>
    <row r="99" spans="2:6" x14ac:dyDescent="0.3">
      <c r="B99" s="15" t="s">
        <v>195</v>
      </c>
      <c r="C99">
        <v>2038</v>
      </c>
      <c r="D99" s="40" t="e">
        <f>BY_Demands_Drivers!$F$55*I27</f>
        <v>#REF!</v>
      </c>
      <c r="E99" s="40" t="e">
        <f>BY_Demands_Drivers!$G$55*I27</f>
        <v>#REF!</v>
      </c>
      <c r="F99" s="15" t="s">
        <v>64</v>
      </c>
    </row>
    <row r="100" spans="2:6" x14ac:dyDescent="0.3">
      <c r="B100" s="15" t="s">
        <v>195</v>
      </c>
      <c r="C100">
        <v>2039</v>
      </c>
      <c r="D100" s="40" t="e">
        <f>BY_Demands_Drivers!$F$55*I28</f>
        <v>#REF!</v>
      </c>
      <c r="E100" s="40" t="e">
        <f>BY_Demands_Drivers!$G$55*I28</f>
        <v>#REF!</v>
      </c>
      <c r="F100" s="15" t="s">
        <v>64</v>
      </c>
    </row>
    <row r="101" spans="2:6" x14ac:dyDescent="0.3">
      <c r="B101" s="15" t="s">
        <v>195</v>
      </c>
      <c r="C101">
        <v>2040</v>
      </c>
      <c r="D101" s="40" t="e">
        <f>BY_Demands_Drivers!$F$55*I29</f>
        <v>#REF!</v>
      </c>
      <c r="E101" s="40" t="e">
        <f>BY_Demands_Drivers!$G$55*I29</f>
        <v>#REF!</v>
      </c>
      <c r="F101" s="15" t="s">
        <v>64</v>
      </c>
    </row>
    <row r="102" spans="2:6" x14ac:dyDescent="0.3">
      <c r="B102" s="15" t="s">
        <v>195</v>
      </c>
      <c r="C102">
        <v>2041</v>
      </c>
      <c r="D102" s="40" t="e">
        <f>BY_Demands_Drivers!$F$55*I30</f>
        <v>#REF!</v>
      </c>
      <c r="E102" s="40" t="e">
        <f>BY_Demands_Drivers!$G$55*I30</f>
        <v>#REF!</v>
      </c>
      <c r="F102" s="15" t="s">
        <v>64</v>
      </c>
    </row>
    <row r="103" spans="2:6" x14ac:dyDescent="0.3">
      <c r="B103" s="15" t="s">
        <v>195</v>
      </c>
      <c r="C103">
        <v>2042</v>
      </c>
      <c r="D103" s="40" t="e">
        <f>BY_Demands_Drivers!$F$55*I31</f>
        <v>#REF!</v>
      </c>
      <c r="E103" s="40" t="e">
        <f>BY_Demands_Drivers!$G$55*I31</f>
        <v>#REF!</v>
      </c>
      <c r="F103" s="15" t="s">
        <v>64</v>
      </c>
    </row>
    <row r="104" spans="2:6" x14ac:dyDescent="0.3">
      <c r="B104" s="15" t="s">
        <v>195</v>
      </c>
      <c r="C104">
        <v>2043</v>
      </c>
      <c r="D104" s="40" t="e">
        <f>BY_Demands_Drivers!$F$55*I32</f>
        <v>#REF!</v>
      </c>
      <c r="E104" s="40" t="e">
        <f>BY_Demands_Drivers!$G$55*I32</f>
        <v>#REF!</v>
      </c>
      <c r="F104" s="15" t="s">
        <v>64</v>
      </c>
    </row>
    <row r="105" spans="2:6" x14ac:dyDescent="0.3">
      <c r="B105" s="15" t="s">
        <v>195</v>
      </c>
      <c r="C105">
        <v>2044</v>
      </c>
      <c r="D105" s="40" t="e">
        <f>BY_Demands_Drivers!$F$55*I33</f>
        <v>#REF!</v>
      </c>
      <c r="E105" s="40" t="e">
        <f>BY_Demands_Drivers!$G$55*I33</f>
        <v>#REF!</v>
      </c>
      <c r="F105" s="15" t="s">
        <v>64</v>
      </c>
    </row>
    <row r="106" spans="2:6" x14ac:dyDescent="0.3">
      <c r="B106" s="15" t="s">
        <v>195</v>
      </c>
      <c r="C106">
        <v>2045</v>
      </c>
      <c r="D106" s="40" t="e">
        <f>BY_Demands_Drivers!$F$55*I34</f>
        <v>#REF!</v>
      </c>
      <c r="E106" s="40" t="e">
        <f>BY_Demands_Drivers!$G$55*I34</f>
        <v>#REF!</v>
      </c>
      <c r="F106" s="15" t="s">
        <v>64</v>
      </c>
    </row>
    <row r="107" spans="2:6" x14ac:dyDescent="0.3">
      <c r="B107" s="15" t="s">
        <v>195</v>
      </c>
      <c r="C107">
        <v>2046</v>
      </c>
      <c r="D107" s="40" t="e">
        <f>BY_Demands_Drivers!$F$55*I35</f>
        <v>#REF!</v>
      </c>
      <c r="E107" s="40" t="e">
        <f>BY_Demands_Drivers!$G$55*I35</f>
        <v>#REF!</v>
      </c>
      <c r="F107" s="15" t="s">
        <v>64</v>
      </c>
    </row>
    <row r="108" spans="2:6" x14ac:dyDescent="0.3">
      <c r="B108" s="15" t="s">
        <v>195</v>
      </c>
      <c r="C108">
        <v>2047</v>
      </c>
      <c r="D108" s="40" t="e">
        <f>BY_Demands_Drivers!$F$55*I36</f>
        <v>#REF!</v>
      </c>
      <c r="E108" s="40" t="e">
        <f>BY_Demands_Drivers!$G$55*I36</f>
        <v>#REF!</v>
      </c>
      <c r="F108" s="15" t="s">
        <v>64</v>
      </c>
    </row>
    <row r="109" spans="2:6" x14ac:dyDescent="0.3">
      <c r="B109" s="15" t="s">
        <v>195</v>
      </c>
      <c r="C109">
        <v>2048</v>
      </c>
      <c r="D109" s="40" t="e">
        <f>BY_Demands_Drivers!$F$55*I37</f>
        <v>#REF!</v>
      </c>
      <c r="E109" s="40" t="e">
        <f>BY_Demands_Drivers!$G$55*I37</f>
        <v>#REF!</v>
      </c>
      <c r="F109" s="15" t="s">
        <v>64</v>
      </c>
    </row>
    <row r="110" spans="2:6" x14ac:dyDescent="0.3">
      <c r="B110" s="15" t="s">
        <v>195</v>
      </c>
      <c r="C110">
        <v>2049</v>
      </c>
      <c r="D110" s="40" t="e">
        <f>BY_Demands_Drivers!$F$55*I38</f>
        <v>#REF!</v>
      </c>
      <c r="E110" s="40" t="e">
        <f>BY_Demands_Drivers!$G$55*I38</f>
        <v>#REF!</v>
      </c>
      <c r="F110" s="15" t="s">
        <v>64</v>
      </c>
    </row>
    <row r="111" spans="2:6" x14ac:dyDescent="0.3">
      <c r="B111" s="15" t="s">
        <v>195</v>
      </c>
      <c r="C111" s="15">
        <v>2050</v>
      </c>
      <c r="D111" s="40" t="e">
        <f>BY_Demands_Drivers!$F$55*I39</f>
        <v>#REF!</v>
      </c>
      <c r="E111" s="40" t="e">
        <f>BY_Demands_Drivers!$G$55*I39</f>
        <v>#REF!</v>
      </c>
      <c r="F111" s="15" t="s">
        <v>64</v>
      </c>
    </row>
    <row r="112" spans="2:6" x14ac:dyDescent="0.3">
      <c r="B112" s="15" t="s">
        <v>195</v>
      </c>
      <c r="C112">
        <v>2015</v>
      </c>
      <c r="D112" s="40" t="e">
        <f>BY_Demands_Drivers!$F$56*I4</f>
        <v>#REF!</v>
      </c>
      <c r="E112" s="40" t="e">
        <f>BY_Demands_Drivers!$G$56*I4</f>
        <v>#REF!</v>
      </c>
      <c r="F112" s="15" t="s">
        <v>65</v>
      </c>
    </row>
    <row r="113" spans="2:6" x14ac:dyDescent="0.3">
      <c r="B113" s="15" t="s">
        <v>195</v>
      </c>
      <c r="C113">
        <v>2016</v>
      </c>
      <c r="D113" s="40" t="e">
        <f>BY_Demands_Drivers!$F$56*I5</f>
        <v>#REF!</v>
      </c>
      <c r="E113" s="40" t="e">
        <f>BY_Demands_Drivers!$G$56*I5</f>
        <v>#REF!</v>
      </c>
      <c r="F113" s="15" t="s">
        <v>65</v>
      </c>
    </row>
    <row r="114" spans="2:6" x14ac:dyDescent="0.3">
      <c r="B114" s="15" t="s">
        <v>195</v>
      </c>
      <c r="C114">
        <v>2017</v>
      </c>
      <c r="D114" s="40" t="e">
        <f>BY_Demands_Drivers!$F$56*I6</f>
        <v>#REF!</v>
      </c>
      <c r="E114" s="40" t="e">
        <f>BY_Demands_Drivers!$G$56*I6</f>
        <v>#REF!</v>
      </c>
      <c r="F114" s="15" t="s">
        <v>65</v>
      </c>
    </row>
    <row r="115" spans="2:6" x14ac:dyDescent="0.3">
      <c r="B115" s="15" t="s">
        <v>195</v>
      </c>
      <c r="C115">
        <v>2018</v>
      </c>
      <c r="D115" s="40" t="e">
        <f>BY_Demands_Drivers!$F$56*I7</f>
        <v>#REF!</v>
      </c>
      <c r="E115" s="40" t="e">
        <f>BY_Demands_Drivers!$G$56*I7</f>
        <v>#REF!</v>
      </c>
      <c r="F115" s="15" t="s">
        <v>65</v>
      </c>
    </row>
    <row r="116" spans="2:6" x14ac:dyDescent="0.3">
      <c r="B116" s="15" t="s">
        <v>195</v>
      </c>
      <c r="C116">
        <v>2019</v>
      </c>
      <c r="D116" s="40" t="e">
        <f>BY_Demands_Drivers!$F$56*I8</f>
        <v>#REF!</v>
      </c>
      <c r="E116" s="40" t="e">
        <f>BY_Demands_Drivers!$G$56*I8</f>
        <v>#REF!</v>
      </c>
      <c r="F116" s="15" t="s">
        <v>65</v>
      </c>
    </row>
    <row r="117" spans="2:6" x14ac:dyDescent="0.3">
      <c r="B117" s="15" t="s">
        <v>195</v>
      </c>
      <c r="C117">
        <v>2020</v>
      </c>
      <c r="D117" s="40" t="e">
        <f>BY_Demands_Drivers!$F$56*I9</f>
        <v>#REF!</v>
      </c>
      <c r="E117" s="40" t="e">
        <f>BY_Demands_Drivers!$G$56*I9</f>
        <v>#REF!</v>
      </c>
      <c r="F117" s="15" t="s">
        <v>65</v>
      </c>
    </row>
    <row r="118" spans="2:6" x14ac:dyDescent="0.3">
      <c r="B118" s="15" t="s">
        <v>195</v>
      </c>
      <c r="C118">
        <v>2021</v>
      </c>
      <c r="D118" s="40" t="e">
        <f>BY_Demands_Drivers!$F$56*I10</f>
        <v>#REF!</v>
      </c>
      <c r="E118" s="40" t="e">
        <f>BY_Demands_Drivers!$G$56*I10</f>
        <v>#REF!</v>
      </c>
      <c r="F118" s="15" t="s">
        <v>65</v>
      </c>
    </row>
    <row r="119" spans="2:6" x14ac:dyDescent="0.3">
      <c r="B119" s="15" t="s">
        <v>195</v>
      </c>
      <c r="C119">
        <v>2022</v>
      </c>
      <c r="D119" s="40" t="e">
        <f>BY_Demands_Drivers!$F$56*I11</f>
        <v>#REF!</v>
      </c>
      <c r="E119" s="40" t="e">
        <f>BY_Demands_Drivers!$G$56*I11</f>
        <v>#REF!</v>
      </c>
      <c r="F119" s="15" t="s">
        <v>65</v>
      </c>
    </row>
    <row r="120" spans="2:6" x14ac:dyDescent="0.3">
      <c r="B120" s="15" t="s">
        <v>195</v>
      </c>
      <c r="C120">
        <v>2023</v>
      </c>
      <c r="D120" s="40" t="e">
        <f>BY_Demands_Drivers!$F$56*I12</f>
        <v>#REF!</v>
      </c>
      <c r="E120" s="40" t="e">
        <f>BY_Demands_Drivers!$G$56*I12</f>
        <v>#REF!</v>
      </c>
      <c r="F120" s="15" t="s">
        <v>65</v>
      </c>
    </row>
    <row r="121" spans="2:6" x14ac:dyDescent="0.3">
      <c r="B121" s="15" t="s">
        <v>195</v>
      </c>
      <c r="C121">
        <v>2024</v>
      </c>
      <c r="D121" s="40" t="e">
        <f>BY_Demands_Drivers!$F$56*I13</f>
        <v>#REF!</v>
      </c>
      <c r="E121" s="40" t="e">
        <f>BY_Demands_Drivers!$G$56*I13</f>
        <v>#REF!</v>
      </c>
      <c r="F121" s="15" t="s">
        <v>65</v>
      </c>
    </row>
    <row r="122" spans="2:6" x14ac:dyDescent="0.3">
      <c r="B122" s="15" t="s">
        <v>195</v>
      </c>
      <c r="C122">
        <v>2025</v>
      </c>
      <c r="D122" s="40" t="e">
        <f>BY_Demands_Drivers!$F$56*I14</f>
        <v>#REF!</v>
      </c>
      <c r="E122" s="40" t="e">
        <f>BY_Demands_Drivers!$G$56*I14</f>
        <v>#REF!</v>
      </c>
      <c r="F122" s="15" t="s">
        <v>65</v>
      </c>
    </row>
    <row r="123" spans="2:6" x14ac:dyDescent="0.3">
      <c r="B123" s="15" t="s">
        <v>195</v>
      </c>
      <c r="C123">
        <v>2026</v>
      </c>
      <c r="D123" s="40" t="e">
        <f>BY_Demands_Drivers!$F$56*I15</f>
        <v>#REF!</v>
      </c>
      <c r="E123" s="40" t="e">
        <f>BY_Demands_Drivers!$G$56*I15</f>
        <v>#REF!</v>
      </c>
      <c r="F123" s="15" t="s">
        <v>65</v>
      </c>
    </row>
    <row r="124" spans="2:6" x14ac:dyDescent="0.3">
      <c r="B124" s="15" t="s">
        <v>195</v>
      </c>
      <c r="C124">
        <v>2027</v>
      </c>
      <c r="D124" s="40" t="e">
        <f>BY_Demands_Drivers!$F$56*I16</f>
        <v>#REF!</v>
      </c>
      <c r="E124" s="40" t="e">
        <f>BY_Demands_Drivers!$G$56*I16</f>
        <v>#REF!</v>
      </c>
      <c r="F124" s="15" t="s">
        <v>65</v>
      </c>
    </row>
    <row r="125" spans="2:6" x14ac:dyDescent="0.3">
      <c r="B125" s="15" t="s">
        <v>195</v>
      </c>
      <c r="C125">
        <v>2028</v>
      </c>
      <c r="D125" s="40" t="e">
        <f>BY_Demands_Drivers!$F$56*I17</f>
        <v>#REF!</v>
      </c>
      <c r="E125" s="40" t="e">
        <f>BY_Demands_Drivers!$G$56*I17</f>
        <v>#REF!</v>
      </c>
      <c r="F125" s="15" t="s">
        <v>65</v>
      </c>
    </row>
    <row r="126" spans="2:6" x14ac:dyDescent="0.3">
      <c r="B126" s="15" t="s">
        <v>195</v>
      </c>
      <c r="C126">
        <v>2029</v>
      </c>
      <c r="D126" s="40" t="e">
        <f>BY_Demands_Drivers!$F$56*I18</f>
        <v>#REF!</v>
      </c>
      <c r="E126" s="40" t="e">
        <f>BY_Demands_Drivers!$G$56*I18</f>
        <v>#REF!</v>
      </c>
      <c r="F126" s="15" t="s">
        <v>65</v>
      </c>
    </row>
    <row r="127" spans="2:6" x14ac:dyDescent="0.3">
      <c r="B127" s="15" t="s">
        <v>195</v>
      </c>
      <c r="C127">
        <v>2030</v>
      </c>
      <c r="D127" s="40" t="e">
        <f>BY_Demands_Drivers!$F$56*I19</f>
        <v>#REF!</v>
      </c>
      <c r="E127" s="40" t="e">
        <f>BY_Demands_Drivers!$G$56*I19</f>
        <v>#REF!</v>
      </c>
      <c r="F127" s="15" t="s">
        <v>65</v>
      </c>
    </row>
    <row r="128" spans="2:6" x14ac:dyDescent="0.3">
      <c r="B128" s="15" t="s">
        <v>195</v>
      </c>
      <c r="C128">
        <v>2031</v>
      </c>
      <c r="D128" s="40" t="e">
        <f>BY_Demands_Drivers!$F$56*I20</f>
        <v>#REF!</v>
      </c>
      <c r="E128" s="40" t="e">
        <f>BY_Demands_Drivers!$G$56*I20</f>
        <v>#REF!</v>
      </c>
      <c r="F128" s="15" t="s">
        <v>65</v>
      </c>
    </row>
    <row r="129" spans="2:6" x14ac:dyDescent="0.3">
      <c r="B129" s="15" t="s">
        <v>195</v>
      </c>
      <c r="C129">
        <v>2032</v>
      </c>
      <c r="D129" s="40" t="e">
        <f>BY_Demands_Drivers!$F$56*I21</f>
        <v>#REF!</v>
      </c>
      <c r="E129" s="40" t="e">
        <f>BY_Demands_Drivers!$G$56*I21</f>
        <v>#REF!</v>
      </c>
      <c r="F129" s="15" t="s">
        <v>65</v>
      </c>
    </row>
    <row r="130" spans="2:6" x14ac:dyDescent="0.3">
      <c r="B130" s="15" t="s">
        <v>195</v>
      </c>
      <c r="C130">
        <v>2033</v>
      </c>
      <c r="D130" s="40" t="e">
        <f>BY_Demands_Drivers!$F$56*I22</f>
        <v>#REF!</v>
      </c>
      <c r="E130" s="40" t="e">
        <f>BY_Demands_Drivers!$G$56*I22</f>
        <v>#REF!</v>
      </c>
      <c r="F130" s="15" t="s">
        <v>65</v>
      </c>
    </row>
    <row r="131" spans="2:6" x14ac:dyDescent="0.3">
      <c r="B131" s="15" t="s">
        <v>195</v>
      </c>
      <c r="C131">
        <v>2034</v>
      </c>
      <c r="D131" s="40" t="e">
        <f>BY_Demands_Drivers!$F$56*I23</f>
        <v>#REF!</v>
      </c>
      <c r="E131" s="40" t="e">
        <f>BY_Demands_Drivers!$G$56*I23</f>
        <v>#REF!</v>
      </c>
      <c r="F131" s="15" t="s">
        <v>65</v>
      </c>
    </row>
    <row r="132" spans="2:6" x14ac:dyDescent="0.3">
      <c r="B132" s="15" t="s">
        <v>195</v>
      </c>
      <c r="C132">
        <v>2035</v>
      </c>
      <c r="D132" s="40" t="e">
        <f>BY_Demands_Drivers!$F$56*I24</f>
        <v>#REF!</v>
      </c>
      <c r="E132" s="40" t="e">
        <f>BY_Demands_Drivers!$G$56*I24</f>
        <v>#REF!</v>
      </c>
      <c r="F132" s="15" t="s">
        <v>65</v>
      </c>
    </row>
    <row r="133" spans="2:6" x14ac:dyDescent="0.3">
      <c r="B133" s="15" t="s">
        <v>195</v>
      </c>
      <c r="C133">
        <v>2036</v>
      </c>
      <c r="D133" s="40" t="e">
        <f>BY_Demands_Drivers!$F$56*I25</f>
        <v>#REF!</v>
      </c>
      <c r="E133" s="40" t="e">
        <f>BY_Demands_Drivers!$G$56*I25</f>
        <v>#REF!</v>
      </c>
      <c r="F133" s="15" t="s">
        <v>65</v>
      </c>
    </row>
    <row r="134" spans="2:6" x14ac:dyDescent="0.3">
      <c r="B134" s="15" t="s">
        <v>195</v>
      </c>
      <c r="C134">
        <v>2037</v>
      </c>
      <c r="D134" s="40" t="e">
        <f>BY_Demands_Drivers!$F$56*I26</f>
        <v>#REF!</v>
      </c>
      <c r="E134" s="40" t="e">
        <f>BY_Demands_Drivers!$G$56*I26</f>
        <v>#REF!</v>
      </c>
      <c r="F134" s="15" t="s">
        <v>65</v>
      </c>
    </row>
    <row r="135" spans="2:6" x14ac:dyDescent="0.3">
      <c r="B135" s="15" t="s">
        <v>195</v>
      </c>
      <c r="C135">
        <v>2038</v>
      </c>
      <c r="D135" s="40" t="e">
        <f>BY_Demands_Drivers!$F$56*I27</f>
        <v>#REF!</v>
      </c>
      <c r="E135" s="40" t="e">
        <f>BY_Demands_Drivers!$G$56*I27</f>
        <v>#REF!</v>
      </c>
      <c r="F135" s="15" t="s">
        <v>65</v>
      </c>
    </row>
    <row r="136" spans="2:6" x14ac:dyDescent="0.3">
      <c r="B136" s="15" t="s">
        <v>195</v>
      </c>
      <c r="C136">
        <v>2039</v>
      </c>
      <c r="D136" s="40" t="e">
        <f>BY_Demands_Drivers!$F$56*I28</f>
        <v>#REF!</v>
      </c>
      <c r="E136" s="40" t="e">
        <f>BY_Demands_Drivers!$G$56*I28</f>
        <v>#REF!</v>
      </c>
      <c r="F136" s="15" t="s">
        <v>65</v>
      </c>
    </row>
    <row r="137" spans="2:6" x14ac:dyDescent="0.3">
      <c r="B137" s="15" t="s">
        <v>195</v>
      </c>
      <c r="C137">
        <v>2040</v>
      </c>
      <c r="D137" s="40" t="e">
        <f>BY_Demands_Drivers!$F$56*I29</f>
        <v>#REF!</v>
      </c>
      <c r="E137" s="40" t="e">
        <f>BY_Demands_Drivers!$G$56*I29</f>
        <v>#REF!</v>
      </c>
      <c r="F137" s="15" t="s">
        <v>65</v>
      </c>
    </row>
    <row r="138" spans="2:6" x14ac:dyDescent="0.3">
      <c r="B138" s="15" t="s">
        <v>195</v>
      </c>
      <c r="C138">
        <v>2041</v>
      </c>
      <c r="D138" s="40" t="e">
        <f>BY_Demands_Drivers!$F$56*I30</f>
        <v>#REF!</v>
      </c>
      <c r="E138" s="40" t="e">
        <f>BY_Demands_Drivers!$G$56*I30</f>
        <v>#REF!</v>
      </c>
      <c r="F138" s="15" t="s">
        <v>65</v>
      </c>
    </row>
    <row r="139" spans="2:6" x14ac:dyDescent="0.3">
      <c r="B139" s="15" t="s">
        <v>195</v>
      </c>
      <c r="C139">
        <v>2042</v>
      </c>
      <c r="D139" s="40" t="e">
        <f>BY_Demands_Drivers!$F$56*I31</f>
        <v>#REF!</v>
      </c>
      <c r="E139" s="40" t="e">
        <f>BY_Demands_Drivers!$G$56*I31</f>
        <v>#REF!</v>
      </c>
      <c r="F139" s="15" t="s">
        <v>65</v>
      </c>
    </row>
    <row r="140" spans="2:6" x14ac:dyDescent="0.3">
      <c r="B140" s="15" t="s">
        <v>195</v>
      </c>
      <c r="C140">
        <v>2043</v>
      </c>
      <c r="D140" s="40" t="e">
        <f>BY_Demands_Drivers!$F$56*I32</f>
        <v>#REF!</v>
      </c>
      <c r="E140" s="40" t="e">
        <f>BY_Demands_Drivers!$G$56*I32</f>
        <v>#REF!</v>
      </c>
      <c r="F140" s="15" t="s">
        <v>65</v>
      </c>
    </row>
    <row r="141" spans="2:6" x14ac:dyDescent="0.3">
      <c r="B141" s="15" t="s">
        <v>195</v>
      </c>
      <c r="C141">
        <v>2044</v>
      </c>
      <c r="D141" s="40" t="e">
        <f>BY_Demands_Drivers!$F$56*I33</f>
        <v>#REF!</v>
      </c>
      <c r="E141" s="40" t="e">
        <f>BY_Demands_Drivers!$G$56*I33</f>
        <v>#REF!</v>
      </c>
      <c r="F141" s="15" t="s">
        <v>65</v>
      </c>
    </row>
    <row r="142" spans="2:6" x14ac:dyDescent="0.3">
      <c r="B142" s="15" t="s">
        <v>195</v>
      </c>
      <c r="C142">
        <v>2045</v>
      </c>
      <c r="D142" s="40" t="e">
        <f>BY_Demands_Drivers!$F$56*I34</f>
        <v>#REF!</v>
      </c>
      <c r="E142" s="40" t="e">
        <f>BY_Demands_Drivers!$G$56*I34</f>
        <v>#REF!</v>
      </c>
      <c r="F142" s="15" t="s">
        <v>65</v>
      </c>
    </row>
    <row r="143" spans="2:6" x14ac:dyDescent="0.3">
      <c r="B143" s="15" t="s">
        <v>195</v>
      </c>
      <c r="C143">
        <v>2046</v>
      </c>
      <c r="D143" s="40" t="e">
        <f>BY_Demands_Drivers!$F$56*I35</f>
        <v>#REF!</v>
      </c>
      <c r="E143" s="40" t="e">
        <f>BY_Demands_Drivers!$G$56*I35</f>
        <v>#REF!</v>
      </c>
      <c r="F143" s="15" t="s">
        <v>65</v>
      </c>
    </row>
    <row r="144" spans="2:6" x14ac:dyDescent="0.3">
      <c r="B144" s="15" t="s">
        <v>195</v>
      </c>
      <c r="C144">
        <v>2047</v>
      </c>
      <c r="D144" s="40" t="e">
        <f>BY_Demands_Drivers!$F$56*I36</f>
        <v>#REF!</v>
      </c>
      <c r="E144" s="40" t="e">
        <f>BY_Demands_Drivers!$G$56*I36</f>
        <v>#REF!</v>
      </c>
      <c r="F144" s="15" t="s">
        <v>65</v>
      </c>
    </row>
    <row r="145" spans="2:6" x14ac:dyDescent="0.3">
      <c r="B145" s="15" t="s">
        <v>195</v>
      </c>
      <c r="C145">
        <v>2048</v>
      </c>
      <c r="D145" s="40" t="e">
        <f>BY_Demands_Drivers!$F$56*I37</f>
        <v>#REF!</v>
      </c>
      <c r="E145" s="40" t="e">
        <f>BY_Demands_Drivers!$G$56*I37</f>
        <v>#REF!</v>
      </c>
      <c r="F145" s="15" t="s">
        <v>65</v>
      </c>
    </row>
    <row r="146" spans="2:6" x14ac:dyDescent="0.3">
      <c r="B146" s="15" t="s">
        <v>195</v>
      </c>
      <c r="C146">
        <v>2049</v>
      </c>
      <c r="D146" s="40" t="e">
        <f>BY_Demands_Drivers!$F$56*I38</f>
        <v>#REF!</v>
      </c>
      <c r="E146" s="40" t="e">
        <f>BY_Demands_Drivers!$G$56*I38</f>
        <v>#REF!</v>
      </c>
      <c r="F146" s="15" t="s">
        <v>65</v>
      </c>
    </row>
    <row r="147" spans="2:6" x14ac:dyDescent="0.3">
      <c r="B147" s="15" t="s">
        <v>195</v>
      </c>
      <c r="C147" s="15">
        <v>2050</v>
      </c>
      <c r="D147" s="40" t="e">
        <f>BY_Demands_Drivers!$F$56*I39</f>
        <v>#REF!</v>
      </c>
      <c r="E147" s="40" t="e">
        <f>BY_Demands_Drivers!$G$56*I39</f>
        <v>#REF!</v>
      </c>
      <c r="F147" s="15" t="s">
        <v>65</v>
      </c>
    </row>
    <row r="148" spans="2:6" x14ac:dyDescent="0.3">
      <c r="B148" s="15" t="s">
        <v>195</v>
      </c>
      <c r="C148">
        <v>2015</v>
      </c>
      <c r="D148" s="40" t="e">
        <f>BY_Demands_Drivers!$F$57*I4</f>
        <v>#REF!</v>
      </c>
      <c r="E148" s="40" t="e">
        <f>BY_Demands_Drivers!$G$57*I4</f>
        <v>#REF!</v>
      </c>
      <c r="F148" s="15" t="s">
        <v>66</v>
      </c>
    </row>
    <row r="149" spans="2:6" x14ac:dyDescent="0.3">
      <c r="B149" s="15" t="s">
        <v>195</v>
      </c>
      <c r="C149">
        <v>2016</v>
      </c>
      <c r="D149" s="40" t="e">
        <f>BY_Demands_Drivers!$F$57*I5</f>
        <v>#REF!</v>
      </c>
      <c r="E149" s="40" t="e">
        <f>BY_Demands_Drivers!$G$57*I5</f>
        <v>#REF!</v>
      </c>
      <c r="F149" s="15" t="s">
        <v>66</v>
      </c>
    </row>
    <row r="150" spans="2:6" x14ac:dyDescent="0.3">
      <c r="B150" s="15" t="s">
        <v>195</v>
      </c>
      <c r="C150">
        <v>2017</v>
      </c>
      <c r="D150" s="40" t="e">
        <f>BY_Demands_Drivers!$F$57*I6</f>
        <v>#REF!</v>
      </c>
      <c r="E150" s="40" t="e">
        <f>BY_Demands_Drivers!$G$57*I6</f>
        <v>#REF!</v>
      </c>
      <c r="F150" s="15" t="s">
        <v>66</v>
      </c>
    </row>
    <row r="151" spans="2:6" x14ac:dyDescent="0.3">
      <c r="B151" s="15" t="s">
        <v>195</v>
      </c>
      <c r="C151">
        <v>2018</v>
      </c>
      <c r="D151" s="40" t="e">
        <f>BY_Demands_Drivers!$F$57*I7</f>
        <v>#REF!</v>
      </c>
      <c r="E151" s="40" t="e">
        <f>BY_Demands_Drivers!$G$57*I7</f>
        <v>#REF!</v>
      </c>
      <c r="F151" s="15" t="s">
        <v>66</v>
      </c>
    </row>
    <row r="152" spans="2:6" x14ac:dyDescent="0.3">
      <c r="B152" s="15" t="s">
        <v>195</v>
      </c>
      <c r="C152">
        <v>2019</v>
      </c>
      <c r="D152" s="40" t="e">
        <f>BY_Demands_Drivers!$F$57*I8</f>
        <v>#REF!</v>
      </c>
      <c r="E152" s="40" t="e">
        <f>BY_Demands_Drivers!$G$57*I8</f>
        <v>#REF!</v>
      </c>
      <c r="F152" s="15" t="s">
        <v>66</v>
      </c>
    </row>
    <row r="153" spans="2:6" x14ac:dyDescent="0.3">
      <c r="B153" s="15" t="s">
        <v>195</v>
      </c>
      <c r="C153">
        <v>2020</v>
      </c>
      <c r="D153" s="40" t="e">
        <f>BY_Demands_Drivers!$F$57*I9</f>
        <v>#REF!</v>
      </c>
      <c r="E153" s="40" t="e">
        <f>BY_Demands_Drivers!$G$57*I9</f>
        <v>#REF!</v>
      </c>
      <c r="F153" s="15" t="s">
        <v>66</v>
      </c>
    </row>
    <row r="154" spans="2:6" x14ac:dyDescent="0.3">
      <c r="B154" s="15" t="s">
        <v>195</v>
      </c>
      <c r="C154">
        <v>2021</v>
      </c>
      <c r="D154" s="40" t="e">
        <f>BY_Demands_Drivers!$F$57*I10</f>
        <v>#REF!</v>
      </c>
      <c r="E154" s="40" t="e">
        <f>BY_Demands_Drivers!$G$57*I10</f>
        <v>#REF!</v>
      </c>
      <c r="F154" s="15" t="s">
        <v>66</v>
      </c>
    </row>
    <row r="155" spans="2:6" x14ac:dyDescent="0.3">
      <c r="B155" s="15" t="s">
        <v>195</v>
      </c>
      <c r="C155">
        <v>2022</v>
      </c>
      <c r="D155" s="40" t="e">
        <f>BY_Demands_Drivers!$F$57*I11</f>
        <v>#REF!</v>
      </c>
      <c r="E155" s="40" t="e">
        <f>BY_Demands_Drivers!$G$57*I11</f>
        <v>#REF!</v>
      </c>
      <c r="F155" s="15" t="s">
        <v>66</v>
      </c>
    </row>
    <row r="156" spans="2:6" x14ac:dyDescent="0.3">
      <c r="B156" s="15" t="s">
        <v>195</v>
      </c>
      <c r="C156">
        <v>2023</v>
      </c>
      <c r="D156" s="40" t="e">
        <f>BY_Demands_Drivers!$F$57*I12</f>
        <v>#REF!</v>
      </c>
      <c r="E156" s="40" t="e">
        <f>BY_Demands_Drivers!$G$57*I12</f>
        <v>#REF!</v>
      </c>
      <c r="F156" s="15" t="s">
        <v>66</v>
      </c>
    </row>
    <row r="157" spans="2:6" x14ac:dyDescent="0.3">
      <c r="B157" s="15" t="s">
        <v>195</v>
      </c>
      <c r="C157">
        <v>2024</v>
      </c>
      <c r="D157" s="40" t="e">
        <f>BY_Demands_Drivers!$F$57*I13</f>
        <v>#REF!</v>
      </c>
      <c r="E157" s="40" t="e">
        <f>BY_Demands_Drivers!$G$57*I13</f>
        <v>#REF!</v>
      </c>
      <c r="F157" s="15" t="s">
        <v>66</v>
      </c>
    </row>
    <row r="158" spans="2:6" x14ac:dyDescent="0.3">
      <c r="B158" s="15" t="s">
        <v>195</v>
      </c>
      <c r="C158">
        <v>2025</v>
      </c>
      <c r="D158" s="40" t="e">
        <f>BY_Demands_Drivers!$F$57*I14</f>
        <v>#REF!</v>
      </c>
      <c r="E158" s="40" t="e">
        <f>BY_Demands_Drivers!$G$57*I14</f>
        <v>#REF!</v>
      </c>
      <c r="F158" s="15" t="s">
        <v>66</v>
      </c>
    </row>
    <row r="159" spans="2:6" x14ac:dyDescent="0.3">
      <c r="B159" s="15" t="s">
        <v>195</v>
      </c>
      <c r="C159">
        <v>2026</v>
      </c>
      <c r="D159" s="40" t="e">
        <f>BY_Demands_Drivers!$F$57*I15</f>
        <v>#REF!</v>
      </c>
      <c r="E159" s="40" t="e">
        <f>BY_Demands_Drivers!$G$57*I15</f>
        <v>#REF!</v>
      </c>
      <c r="F159" s="15" t="s">
        <v>66</v>
      </c>
    </row>
    <row r="160" spans="2:6" x14ac:dyDescent="0.3">
      <c r="B160" s="15" t="s">
        <v>195</v>
      </c>
      <c r="C160">
        <v>2027</v>
      </c>
      <c r="D160" s="40" t="e">
        <f>BY_Demands_Drivers!$F$57*I16</f>
        <v>#REF!</v>
      </c>
      <c r="E160" s="40" t="e">
        <f>BY_Demands_Drivers!$G$57*I16</f>
        <v>#REF!</v>
      </c>
      <c r="F160" s="15" t="s">
        <v>66</v>
      </c>
    </row>
    <row r="161" spans="2:6" x14ac:dyDescent="0.3">
      <c r="B161" s="15" t="s">
        <v>195</v>
      </c>
      <c r="C161">
        <v>2028</v>
      </c>
      <c r="D161" s="40" t="e">
        <f>BY_Demands_Drivers!$F$57*I17</f>
        <v>#REF!</v>
      </c>
      <c r="E161" s="40" t="e">
        <f>BY_Demands_Drivers!$G$57*I17</f>
        <v>#REF!</v>
      </c>
      <c r="F161" s="15" t="s">
        <v>66</v>
      </c>
    </row>
    <row r="162" spans="2:6" x14ac:dyDescent="0.3">
      <c r="B162" s="15" t="s">
        <v>195</v>
      </c>
      <c r="C162">
        <v>2029</v>
      </c>
      <c r="D162" s="40" t="e">
        <f>BY_Demands_Drivers!$F$57*I18</f>
        <v>#REF!</v>
      </c>
      <c r="E162" s="40" t="e">
        <f>BY_Demands_Drivers!$G$57*I18</f>
        <v>#REF!</v>
      </c>
      <c r="F162" s="15" t="s">
        <v>66</v>
      </c>
    </row>
    <row r="163" spans="2:6" x14ac:dyDescent="0.3">
      <c r="B163" s="15" t="s">
        <v>195</v>
      </c>
      <c r="C163">
        <v>2030</v>
      </c>
      <c r="D163" s="40" t="e">
        <f>BY_Demands_Drivers!$F$57*I19</f>
        <v>#REF!</v>
      </c>
      <c r="E163" s="40" t="e">
        <f>BY_Demands_Drivers!$G$57*I19</f>
        <v>#REF!</v>
      </c>
      <c r="F163" s="15" t="s">
        <v>66</v>
      </c>
    </row>
    <row r="164" spans="2:6" x14ac:dyDescent="0.3">
      <c r="B164" s="15" t="s">
        <v>195</v>
      </c>
      <c r="C164">
        <v>2031</v>
      </c>
      <c r="D164" s="40" t="e">
        <f>BY_Demands_Drivers!$F$57*I20</f>
        <v>#REF!</v>
      </c>
      <c r="E164" s="40" t="e">
        <f>BY_Demands_Drivers!$G$57*I20</f>
        <v>#REF!</v>
      </c>
      <c r="F164" s="15" t="s">
        <v>66</v>
      </c>
    </row>
    <row r="165" spans="2:6" x14ac:dyDescent="0.3">
      <c r="B165" s="15" t="s">
        <v>195</v>
      </c>
      <c r="C165">
        <v>2032</v>
      </c>
      <c r="D165" s="40" t="e">
        <f>BY_Demands_Drivers!$F$57*I21</f>
        <v>#REF!</v>
      </c>
      <c r="E165" s="40" t="e">
        <f>BY_Demands_Drivers!$G$57*I21</f>
        <v>#REF!</v>
      </c>
      <c r="F165" s="15" t="s">
        <v>66</v>
      </c>
    </row>
    <row r="166" spans="2:6" x14ac:dyDescent="0.3">
      <c r="B166" s="15" t="s">
        <v>195</v>
      </c>
      <c r="C166">
        <v>2033</v>
      </c>
      <c r="D166" s="40" t="e">
        <f>BY_Demands_Drivers!$F$57*I22</f>
        <v>#REF!</v>
      </c>
      <c r="E166" s="40" t="e">
        <f>BY_Demands_Drivers!$G$57*I22</f>
        <v>#REF!</v>
      </c>
      <c r="F166" s="15" t="s">
        <v>66</v>
      </c>
    </row>
    <row r="167" spans="2:6" x14ac:dyDescent="0.3">
      <c r="B167" s="15" t="s">
        <v>195</v>
      </c>
      <c r="C167">
        <v>2034</v>
      </c>
      <c r="D167" s="40" t="e">
        <f>BY_Demands_Drivers!$F$57*I23</f>
        <v>#REF!</v>
      </c>
      <c r="E167" s="40" t="e">
        <f>BY_Demands_Drivers!$G$57*I23</f>
        <v>#REF!</v>
      </c>
      <c r="F167" s="15" t="s">
        <v>66</v>
      </c>
    </row>
    <row r="168" spans="2:6" x14ac:dyDescent="0.3">
      <c r="B168" s="15" t="s">
        <v>195</v>
      </c>
      <c r="C168">
        <v>2035</v>
      </c>
      <c r="D168" s="40" t="e">
        <f>BY_Demands_Drivers!$F$57*I24</f>
        <v>#REF!</v>
      </c>
      <c r="E168" s="40" t="e">
        <f>BY_Demands_Drivers!$G$57*I24</f>
        <v>#REF!</v>
      </c>
      <c r="F168" s="15" t="s">
        <v>66</v>
      </c>
    </row>
    <row r="169" spans="2:6" x14ac:dyDescent="0.3">
      <c r="B169" s="15" t="s">
        <v>195</v>
      </c>
      <c r="C169">
        <v>2036</v>
      </c>
      <c r="D169" s="40" t="e">
        <f>BY_Demands_Drivers!$F$57*I25</f>
        <v>#REF!</v>
      </c>
      <c r="E169" s="40" t="e">
        <f>BY_Demands_Drivers!$G$57*I25</f>
        <v>#REF!</v>
      </c>
      <c r="F169" s="15" t="s">
        <v>66</v>
      </c>
    </row>
    <row r="170" spans="2:6" x14ac:dyDescent="0.3">
      <c r="B170" s="15" t="s">
        <v>195</v>
      </c>
      <c r="C170">
        <v>2037</v>
      </c>
      <c r="D170" s="40" t="e">
        <f>BY_Demands_Drivers!$F$57*I26</f>
        <v>#REF!</v>
      </c>
      <c r="E170" s="40" t="e">
        <f>BY_Demands_Drivers!$G$57*I26</f>
        <v>#REF!</v>
      </c>
      <c r="F170" s="15" t="s">
        <v>66</v>
      </c>
    </row>
    <row r="171" spans="2:6" x14ac:dyDescent="0.3">
      <c r="B171" s="15" t="s">
        <v>195</v>
      </c>
      <c r="C171">
        <v>2038</v>
      </c>
      <c r="D171" s="40" t="e">
        <f>BY_Demands_Drivers!$F$57*I27</f>
        <v>#REF!</v>
      </c>
      <c r="E171" s="40" t="e">
        <f>BY_Demands_Drivers!$G$57*I27</f>
        <v>#REF!</v>
      </c>
      <c r="F171" s="15" t="s">
        <v>66</v>
      </c>
    </row>
    <row r="172" spans="2:6" x14ac:dyDescent="0.3">
      <c r="B172" s="15" t="s">
        <v>195</v>
      </c>
      <c r="C172">
        <v>2039</v>
      </c>
      <c r="D172" s="40" t="e">
        <f>BY_Demands_Drivers!$F$57*I28</f>
        <v>#REF!</v>
      </c>
      <c r="E172" s="40" t="e">
        <f>BY_Demands_Drivers!$G$57*I28</f>
        <v>#REF!</v>
      </c>
      <c r="F172" s="15" t="s">
        <v>66</v>
      </c>
    </row>
    <row r="173" spans="2:6" x14ac:dyDescent="0.3">
      <c r="B173" s="15" t="s">
        <v>195</v>
      </c>
      <c r="C173">
        <v>2040</v>
      </c>
      <c r="D173" s="40" t="e">
        <f>BY_Demands_Drivers!$F$57*I29</f>
        <v>#REF!</v>
      </c>
      <c r="E173" s="40" t="e">
        <f>BY_Demands_Drivers!$G$57*I29</f>
        <v>#REF!</v>
      </c>
      <c r="F173" s="15" t="s">
        <v>66</v>
      </c>
    </row>
    <row r="174" spans="2:6" x14ac:dyDescent="0.3">
      <c r="B174" s="15" t="s">
        <v>195</v>
      </c>
      <c r="C174">
        <v>2041</v>
      </c>
      <c r="D174" s="40" t="e">
        <f>BY_Demands_Drivers!$F$57*I30</f>
        <v>#REF!</v>
      </c>
      <c r="E174" s="40" t="e">
        <f>BY_Demands_Drivers!$G$57*I30</f>
        <v>#REF!</v>
      </c>
      <c r="F174" s="15" t="s">
        <v>66</v>
      </c>
    </row>
    <row r="175" spans="2:6" x14ac:dyDescent="0.3">
      <c r="B175" s="15" t="s">
        <v>195</v>
      </c>
      <c r="C175">
        <v>2042</v>
      </c>
      <c r="D175" s="40" t="e">
        <f>BY_Demands_Drivers!$F$57*I31</f>
        <v>#REF!</v>
      </c>
      <c r="E175" s="40" t="e">
        <f>BY_Demands_Drivers!$G$57*I31</f>
        <v>#REF!</v>
      </c>
      <c r="F175" s="15" t="s">
        <v>66</v>
      </c>
    </row>
    <row r="176" spans="2:6" x14ac:dyDescent="0.3">
      <c r="B176" s="15" t="s">
        <v>195</v>
      </c>
      <c r="C176">
        <v>2043</v>
      </c>
      <c r="D176" s="40" t="e">
        <f>BY_Demands_Drivers!$F$57*I32</f>
        <v>#REF!</v>
      </c>
      <c r="E176" s="40" t="e">
        <f>BY_Demands_Drivers!$G$57*I32</f>
        <v>#REF!</v>
      </c>
      <c r="F176" s="15" t="s">
        <v>66</v>
      </c>
    </row>
    <row r="177" spans="2:6" x14ac:dyDescent="0.3">
      <c r="B177" s="15" t="s">
        <v>195</v>
      </c>
      <c r="C177">
        <v>2044</v>
      </c>
      <c r="D177" s="40" t="e">
        <f>BY_Demands_Drivers!$F$57*I33</f>
        <v>#REF!</v>
      </c>
      <c r="E177" s="40" t="e">
        <f>BY_Demands_Drivers!$G$57*I33</f>
        <v>#REF!</v>
      </c>
      <c r="F177" s="15" t="s">
        <v>66</v>
      </c>
    </row>
    <row r="178" spans="2:6" x14ac:dyDescent="0.3">
      <c r="B178" s="15" t="s">
        <v>195</v>
      </c>
      <c r="C178">
        <v>2045</v>
      </c>
      <c r="D178" s="40" t="e">
        <f>BY_Demands_Drivers!$F$57*I34</f>
        <v>#REF!</v>
      </c>
      <c r="E178" s="40" t="e">
        <f>BY_Demands_Drivers!$G$57*I34</f>
        <v>#REF!</v>
      </c>
      <c r="F178" s="15" t="s">
        <v>66</v>
      </c>
    </row>
    <row r="179" spans="2:6" x14ac:dyDescent="0.3">
      <c r="B179" s="15" t="s">
        <v>195</v>
      </c>
      <c r="C179">
        <v>2046</v>
      </c>
      <c r="D179" s="40" t="e">
        <f>BY_Demands_Drivers!$F$57*I35</f>
        <v>#REF!</v>
      </c>
      <c r="E179" s="40" t="e">
        <f>BY_Demands_Drivers!$G$57*I35</f>
        <v>#REF!</v>
      </c>
      <c r="F179" s="15" t="s">
        <v>66</v>
      </c>
    </row>
    <row r="180" spans="2:6" x14ac:dyDescent="0.3">
      <c r="B180" s="15" t="s">
        <v>195</v>
      </c>
      <c r="C180">
        <v>2047</v>
      </c>
      <c r="D180" s="40" t="e">
        <f>BY_Demands_Drivers!$F$57*I36</f>
        <v>#REF!</v>
      </c>
      <c r="E180" s="40" t="e">
        <f>BY_Demands_Drivers!$G$57*I36</f>
        <v>#REF!</v>
      </c>
      <c r="F180" s="15" t="s">
        <v>66</v>
      </c>
    </row>
    <row r="181" spans="2:6" x14ac:dyDescent="0.3">
      <c r="B181" s="15" t="s">
        <v>195</v>
      </c>
      <c r="C181">
        <v>2048</v>
      </c>
      <c r="D181" s="40" t="e">
        <f>BY_Demands_Drivers!$F$57*I37</f>
        <v>#REF!</v>
      </c>
      <c r="E181" s="40" t="e">
        <f>BY_Demands_Drivers!$G$57*I37</f>
        <v>#REF!</v>
      </c>
      <c r="F181" s="15" t="s">
        <v>66</v>
      </c>
    </row>
    <row r="182" spans="2:6" x14ac:dyDescent="0.3">
      <c r="B182" s="15" t="s">
        <v>195</v>
      </c>
      <c r="C182">
        <v>2049</v>
      </c>
      <c r="D182" s="40" t="e">
        <f>BY_Demands_Drivers!$F$57*I38</f>
        <v>#REF!</v>
      </c>
      <c r="E182" s="40" t="e">
        <f>BY_Demands_Drivers!$G$57*I38</f>
        <v>#REF!</v>
      </c>
      <c r="F182" s="15" t="s">
        <v>66</v>
      </c>
    </row>
    <row r="183" spans="2:6" x14ac:dyDescent="0.3">
      <c r="B183" s="15" t="s">
        <v>195</v>
      </c>
      <c r="C183" s="15">
        <v>2050</v>
      </c>
      <c r="D183" s="40" t="e">
        <f>BY_Demands_Drivers!$F$57*I39</f>
        <v>#REF!</v>
      </c>
      <c r="E183" s="40" t="e">
        <f>BY_Demands_Drivers!$G$57*I39</f>
        <v>#REF!</v>
      </c>
      <c r="F183" s="15" t="s">
        <v>66</v>
      </c>
    </row>
    <row r="184" spans="2:6" x14ac:dyDescent="0.3">
      <c r="B184" s="15" t="s">
        <v>195</v>
      </c>
      <c r="C184">
        <v>2015</v>
      </c>
      <c r="D184" s="40" t="e">
        <f>BY_Demands_Drivers!$F$58*I4</f>
        <v>#REF!</v>
      </c>
      <c r="E184" s="40" t="e">
        <f>BY_Demands_Drivers!$G$58*I4</f>
        <v>#REF!</v>
      </c>
      <c r="F184" s="15" t="s">
        <v>67</v>
      </c>
    </row>
    <row r="185" spans="2:6" x14ac:dyDescent="0.3">
      <c r="B185" s="15" t="s">
        <v>195</v>
      </c>
      <c r="C185">
        <v>2016</v>
      </c>
      <c r="D185" s="40" t="e">
        <f>BY_Demands_Drivers!$F$58*I5</f>
        <v>#REF!</v>
      </c>
      <c r="E185" s="40" t="e">
        <f>BY_Demands_Drivers!$G$58*I5</f>
        <v>#REF!</v>
      </c>
      <c r="F185" s="15" t="s">
        <v>67</v>
      </c>
    </row>
    <row r="186" spans="2:6" x14ac:dyDescent="0.3">
      <c r="B186" s="15" t="s">
        <v>195</v>
      </c>
      <c r="C186">
        <v>2017</v>
      </c>
      <c r="D186" s="40" t="e">
        <f>BY_Demands_Drivers!$F$58*I6</f>
        <v>#REF!</v>
      </c>
      <c r="E186" s="40" t="e">
        <f>BY_Demands_Drivers!$G$58*I6</f>
        <v>#REF!</v>
      </c>
      <c r="F186" s="15" t="s">
        <v>67</v>
      </c>
    </row>
    <row r="187" spans="2:6" x14ac:dyDescent="0.3">
      <c r="B187" s="15" t="s">
        <v>195</v>
      </c>
      <c r="C187">
        <v>2018</v>
      </c>
      <c r="D187" s="40" t="e">
        <f>BY_Demands_Drivers!$F$58*I7</f>
        <v>#REF!</v>
      </c>
      <c r="E187" s="40" t="e">
        <f>BY_Demands_Drivers!$G$58*I7</f>
        <v>#REF!</v>
      </c>
      <c r="F187" s="15" t="s">
        <v>67</v>
      </c>
    </row>
    <row r="188" spans="2:6" x14ac:dyDescent="0.3">
      <c r="B188" s="15" t="s">
        <v>195</v>
      </c>
      <c r="C188">
        <v>2019</v>
      </c>
      <c r="D188" s="40" t="e">
        <f>BY_Demands_Drivers!$F$58*I8</f>
        <v>#REF!</v>
      </c>
      <c r="E188" s="40" t="e">
        <f>BY_Demands_Drivers!$G$58*I8</f>
        <v>#REF!</v>
      </c>
      <c r="F188" s="15" t="s">
        <v>67</v>
      </c>
    </row>
    <row r="189" spans="2:6" x14ac:dyDescent="0.3">
      <c r="B189" s="15" t="s">
        <v>195</v>
      </c>
      <c r="C189">
        <v>2020</v>
      </c>
      <c r="D189" s="40" t="e">
        <f>BY_Demands_Drivers!$F$58*I9</f>
        <v>#REF!</v>
      </c>
      <c r="E189" s="40" t="e">
        <f>BY_Demands_Drivers!$G$58*I9</f>
        <v>#REF!</v>
      </c>
      <c r="F189" s="15" t="s">
        <v>67</v>
      </c>
    </row>
    <row r="190" spans="2:6" x14ac:dyDescent="0.3">
      <c r="B190" s="15" t="s">
        <v>195</v>
      </c>
      <c r="C190">
        <v>2021</v>
      </c>
      <c r="D190" s="40" t="e">
        <f>BY_Demands_Drivers!$F$58*I10</f>
        <v>#REF!</v>
      </c>
      <c r="E190" s="40" t="e">
        <f>BY_Demands_Drivers!$G$58*I10</f>
        <v>#REF!</v>
      </c>
      <c r="F190" s="15" t="s">
        <v>67</v>
      </c>
    </row>
    <row r="191" spans="2:6" x14ac:dyDescent="0.3">
      <c r="B191" s="15" t="s">
        <v>195</v>
      </c>
      <c r="C191">
        <v>2022</v>
      </c>
      <c r="D191" s="40" t="e">
        <f>BY_Demands_Drivers!$F$58*I11</f>
        <v>#REF!</v>
      </c>
      <c r="E191" s="40" t="e">
        <f>BY_Demands_Drivers!$G$58*I11</f>
        <v>#REF!</v>
      </c>
      <c r="F191" s="15" t="s">
        <v>67</v>
      </c>
    </row>
    <row r="192" spans="2:6" x14ac:dyDescent="0.3">
      <c r="B192" s="15" t="s">
        <v>195</v>
      </c>
      <c r="C192">
        <v>2023</v>
      </c>
      <c r="D192" s="40" t="e">
        <f>BY_Demands_Drivers!$F$58*I12</f>
        <v>#REF!</v>
      </c>
      <c r="E192" s="40" t="e">
        <f>BY_Demands_Drivers!$G$58*I12</f>
        <v>#REF!</v>
      </c>
      <c r="F192" s="15" t="s">
        <v>67</v>
      </c>
    </row>
    <row r="193" spans="2:6" x14ac:dyDescent="0.3">
      <c r="B193" s="15" t="s">
        <v>195</v>
      </c>
      <c r="C193">
        <v>2024</v>
      </c>
      <c r="D193" s="40" t="e">
        <f>BY_Demands_Drivers!$F$58*I13</f>
        <v>#REF!</v>
      </c>
      <c r="E193" s="40" t="e">
        <f>BY_Demands_Drivers!$G$58*I13</f>
        <v>#REF!</v>
      </c>
      <c r="F193" s="15" t="s">
        <v>67</v>
      </c>
    </row>
    <row r="194" spans="2:6" x14ac:dyDescent="0.3">
      <c r="B194" s="15" t="s">
        <v>195</v>
      </c>
      <c r="C194">
        <v>2025</v>
      </c>
      <c r="D194" s="40" t="e">
        <f>BY_Demands_Drivers!$F$58*I14</f>
        <v>#REF!</v>
      </c>
      <c r="E194" s="40" t="e">
        <f>BY_Demands_Drivers!$G$58*I14</f>
        <v>#REF!</v>
      </c>
      <c r="F194" s="15" t="s">
        <v>67</v>
      </c>
    </row>
    <row r="195" spans="2:6" x14ac:dyDescent="0.3">
      <c r="B195" s="15" t="s">
        <v>195</v>
      </c>
      <c r="C195">
        <v>2026</v>
      </c>
      <c r="D195" s="40" t="e">
        <f>BY_Demands_Drivers!$F$58*I15</f>
        <v>#REF!</v>
      </c>
      <c r="E195" s="40" t="e">
        <f>BY_Demands_Drivers!$G$58*I15</f>
        <v>#REF!</v>
      </c>
      <c r="F195" s="15" t="s">
        <v>67</v>
      </c>
    </row>
    <row r="196" spans="2:6" x14ac:dyDescent="0.3">
      <c r="B196" s="15" t="s">
        <v>195</v>
      </c>
      <c r="C196">
        <v>2027</v>
      </c>
      <c r="D196" s="40" t="e">
        <f>BY_Demands_Drivers!$F$58*I16</f>
        <v>#REF!</v>
      </c>
      <c r="E196" s="40" t="e">
        <f>BY_Demands_Drivers!$G$58*I16</f>
        <v>#REF!</v>
      </c>
      <c r="F196" s="15" t="s">
        <v>67</v>
      </c>
    </row>
    <row r="197" spans="2:6" x14ac:dyDescent="0.3">
      <c r="B197" s="15" t="s">
        <v>195</v>
      </c>
      <c r="C197">
        <v>2028</v>
      </c>
      <c r="D197" s="40" t="e">
        <f>BY_Demands_Drivers!$F$58*I17</f>
        <v>#REF!</v>
      </c>
      <c r="E197" s="40" t="e">
        <f>BY_Demands_Drivers!$G$58*I17</f>
        <v>#REF!</v>
      </c>
      <c r="F197" s="15" t="s">
        <v>67</v>
      </c>
    </row>
    <row r="198" spans="2:6" x14ac:dyDescent="0.3">
      <c r="B198" s="15" t="s">
        <v>195</v>
      </c>
      <c r="C198">
        <v>2029</v>
      </c>
      <c r="D198" s="40" t="e">
        <f>BY_Demands_Drivers!$F$58*I18</f>
        <v>#REF!</v>
      </c>
      <c r="E198" s="40" t="e">
        <f>BY_Demands_Drivers!$G$58*I18</f>
        <v>#REF!</v>
      </c>
      <c r="F198" s="15" t="s">
        <v>67</v>
      </c>
    </row>
    <row r="199" spans="2:6" x14ac:dyDescent="0.3">
      <c r="B199" s="15" t="s">
        <v>195</v>
      </c>
      <c r="C199">
        <v>2030</v>
      </c>
      <c r="D199" s="40" t="e">
        <f>BY_Demands_Drivers!$F$58*I19</f>
        <v>#REF!</v>
      </c>
      <c r="E199" s="40" t="e">
        <f>BY_Demands_Drivers!$G$58*I19</f>
        <v>#REF!</v>
      </c>
      <c r="F199" s="15" t="s">
        <v>67</v>
      </c>
    </row>
    <row r="200" spans="2:6" x14ac:dyDescent="0.3">
      <c r="B200" s="15" t="s">
        <v>195</v>
      </c>
      <c r="C200">
        <v>2031</v>
      </c>
      <c r="D200" s="40" t="e">
        <f>BY_Demands_Drivers!$F$58*I20</f>
        <v>#REF!</v>
      </c>
      <c r="E200" s="40" t="e">
        <f>BY_Demands_Drivers!$G$58*I20</f>
        <v>#REF!</v>
      </c>
      <c r="F200" s="15" t="s">
        <v>67</v>
      </c>
    </row>
    <row r="201" spans="2:6" x14ac:dyDescent="0.3">
      <c r="B201" s="15" t="s">
        <v>195</v>
      </c>
      <c r="C201">
        <v>2032</v>
      </c>
      <c r="D201" s="40" t="e">
        <f>BY_Demands_Drivers!$F$58*I21</f>
        <v>#REF!</v>
      </c>
      <c r="E201" s="40" t="e">
        <f>BY_Demands_Drivers!$G$58*I21</f>
        <v>#REF!</v>
      </c>
      <c r="F201" s="15" t="s">
        <v>67</v>
      </c>
    </row>
    <row r="202" spans="2:6" x14ac:dyDescent="0.3">
      <c r="B202" s="15" t="s">
        <v>195</v>
      </c>
      <c r="C202">
        <v>2033</v>
      </c>
      <c r="D202" s="40" t="e">
        <f>BY_Demands_Drivers!$F$58*I22</f>
        <v>#REF!</v>
      </c>
      <c r="E202" s="40" t="e">
        <f>BY_Demands_Drivers!$G$58*I22</f>
        <v>#REF!</v>
      </c>
      <c r="F202" s="15" t="s">
        <v>67</v>
      </c>
    </row>
    <row r="203" spans="2:6" x14ac:dyDescent="0.3">
      <c r="B203" s="15" t="s">
        <v>195</v>
      </c>
      <c r="C203">
        <v>2034</v>
      </c>
      <c r="D203" s="40" t="e">
        <f>BY_Demands_Drivers!$F$58*I23</f>
        <v>#REF!</v>
      </c>
      <c r="E203" s="40" t="e">
        <f>BY_Demands_Drivers!$G$58*I23</f>
        <v>#REF!</v>
      </c>
      <c r="F203" s="15" t="s">
        <v>67</v>
      </c>
    </row>
    <row r="204" spans="2:6" x14ac:dyDescent="0.3">
      <c r="B204" s="15" t="s">
        <v>195</v>
      </c>
      <c r="C204">
        <v>2035</v>
      </c>
      <c r="D204" s="40" t="e">
        <f>BY_Demands_Drivers!$F$58*I24</f>
        <v>#REF!</v>
      </c>
      <c r="E204" s="40" t="e">
        <f>BY_Demands_Drivers!$G$58*I24</f>
        <v>#REF!</v>
      </c>
      <c r="F204" s="15" t="s">
        <v>67</v>
      </c>
    </row>
    <row r="205" spans="2:6" x14ac:dyDescent="0.3">
      <c r="B205" s="15" t="s">
        <v>195</v>
      </c>
      <c r="C205">
        <v>2036</v>
      </c>
      <c r="D205" s="40" t="e">
        <f>BY_Demands_Drivers!$F$58*I25</f>
        <v>#REF!</v>
      </c>
      <c r="E205" s="40" t="e">
        <f>BY_Demands_Drivers!$G$58*I25</f>
        <v>#REF!</v>
      </c>
      <c r="F205" s="15" t="s">
        <v>67</v>
      </c>
    </row>
    <row r="206" spans="2:6" x14ac:dyDescent="0.3">
      <c r="B206" s="15" t="s">
        <v>195</v>
      </c>
      <c r="C206">
        <v>2037</v>
      </c>
      <c r="D206" s="40" t="e">
        <f>BY_Demands_Drivers!$F$58*I26</f>
        <v>#REF!</v>
      </c>
      <c r="E206" s="40" t="e">
        <f>BY_Demands_Drivers!$G$58*I26</f>
        <v>#REF!</v>
      </c>
      <c r="F206" s="15" t="s">
        <v>67</v>
      </c>
    </row>
    <row r="207" spans="2:6" x14ac:dyDescent="0.3">
      <c r="B207" s="15" t="s">
        <v>195</v>
      </c>
      <c r="C207">
        <v>2038</v>
      </c>
      <c r="D207" s="40" t="e">
        <f>BY_Demands_Drivers!$F$58*I27</f>
        <v>#REF!</v>
      </c>
      <c r="E207" s="40" t="e">
        <f>BY_Demands_Drivers!$G$58*I27</f>
        <v>#REF!</v>
      </c>
      <c r="F207" s="15" t="s">
        <v>67</v>
      </c>
    </row>
    <row r="208" spans="2:6" x14ac:dyDescent="0.3">
      <c r="B208" s="15" t="s">
        <v>195</v>
      </c>
      <c r="C208">
        <v>2039</v>
      </c>
      <c r="D208" s="40" t="e">
        <f>BY_Demands_Drivers!$F$58*I28</f>
        <v>#REF!</v>
      </c>
      <c r="E208" s="40" t="e">
        <f>BY_Demands_Drivers!$G$58*I28</f>
        <v>#REF!</v>
      </c>
      <c r="F208" s="15" t="s">
        <v>67</v>
      </c>
    </row>
    <row r="209" spans="2:6" x14ac:dyDescent="0.3">
      <c r="B209" s="15" t="s">
        <v>195</v>
      </c>
      <c r="C209">
        <v>2040</v>
      </c>
      <c r="D209" s="40" t="e">
        <f>BY_Demands_Drivers!$F$58*I29</f>
        <v>#REF!</v>
      </c>
      <c r="E209" s="40" t="e">
        <f>BY_Demands_Drivers!$G$58*I29</f>
        <v>#REF!</v>
      </c>
      <c r="F209" s="15" t="s">
        <v>67</v>
      </c>
    </row>
    <row r="210" spans="2:6" x14ac:dyDescent="0.3">
      <c r="B210" s="15" t="s">
        <v>195</v>
      </c>
      <c r="C210">
        <v>2041</v>
      </c>
      <c r="D210" s="40" t="e">
        <f>BY_Demands_Drivers!$F$58*I30</f>
        <v>#REF!</v>
      </c>
      <c r="E210" s="40" t="e">
        <f>BY_Demands_Drivers!$G$58*I30</f>
        <v>#REF!</v>
      </c>
      <c r="F210" s="15" t="s">
        <v>67</v>
      </c>
    </row>
    <row r="211" spans="2:6" x14ac:dyDescent="0.3">
      <c r="B211" s="15" t="s">
        <v>195</v>
      </c>
      <c r="C211">
        <v>2042</v>
      </c>
      <c r="D211" s="40" t="e">
        <f>BY_Demands_Drivers!$F$58*I31</f>
        <v>#REF!</v>
      </c>
      <c r="E211" s="40" t="e">
        <f>BY_Demands_Drivers!$G$58*I31</f>
        <v>#REF!</v>
      </c>
      <c r="F211" s="15" t="s">
        <v>67</v>
      </c>
    </row>
    <row r="212" spans="2:6" x14ac:dyDescent="0.3">
      <c r="B212" s="15" t="s">
        <v>195</v>
      </c>
      <c r="C212">
        <v>2043</v>
      </c>
      <c r="D212" s="40" t="e">
        <f>BY_Demands_Drivers!$F$58*I32</f>
        <v>#REF!</v>
      </c>
      <c r="E212" s="40" t="e">
        <f>BY_Demands_Drivers!$G$58*I32</f>
        <v>#REF!</v>
      </c>
      <c r="F212" s="15" t="s">
        <v>67</v>
      </c>
    </row>
    <row r="213" spans="2:6" x14ac:dyDescent="0.3">
      <c r="B213" s="15" t="s">
        <v>195</v>
      </c>
      <c r="C213">
        <v>2044</v>
      </c>
      <c r="D213" s="40" t="e">
        <f>BY_Demands_Drivers!$F$58*I33</f>
        <v>#REF!</v>
      </c>
      <c r="E213" s="40" t="e">
        <f>BY_Demands_Drivers!$G$58*I33</f>
        <v>#REF!</v>
      </c>
      <c r="F213" s="15" t="s">
        <v>67</v>
      </c>
    </row>
    <row r="214" spans="2:6" x14ac:dyDescent="0.3">
      <c r="B214" s="15" t="s">
        <v>195</v>
      </c>
      <c r="C214">
        <v>2045</v>
      </c>
      <c r="D214" s="40" t="e">
        <f>BY_Demands_Drivers!$F$58*I34</f>
        <v>#REF!</v>
      </c>
      <c r="E214" s="40" t="e">
        <f>BY_Demands_Drivers!$G$58*I34</f>
        <v>#REF!</v>
      </c>
      <c r="F214" s="15" t="s">
        <v>67</v>
      </c>
    </row>
    <row r="215" spans="2:6" x14ac:dyDescent="0.3">
      <c r="B215" s="15" t="s">
        <v>195</v>
      </c>
      <c r="C215">
        <v>2046</v>
      </c>
      <c r="D215" s="40" t="e">
        <f>BY_Demands_Drivers!$F$58*I35</f>
        <v>#REF!</v>
      </c>
      <c r="E215" s="40" t="e">
        <f>BY_Demands_Drivers!$G$58*I35</f>
        <v>#REF!</v>
      </c>
      <c r="F215" s="15" t="s">
        <v>67</v>
      </c>
    </row>
    <row r="216" spans="2:6" x14ac:dyDescent="0.3">
      <c r="B216" s="15" t="s">
        <v>195</v>
      </c>
      <c r="C216">
        <v>2047</v>
      </c>
      <c r="D216" s="40" t="e">
        <f>BY_Demands_Drivers!$F$58*I36</f>
        <v>#REF!</v>
      </c>
      <c r="E216" s="40" t="e">
        <f>BY_Demands_Drivers!$G$58*I36</f>
        <v>#REF!</v>
      </c>
      <c r="F216" s="15" t="s">
        <v>67</v>
      </c>
    </row>
    <row r="217" spans="2:6" x14ac:dyDescent="0.3">
      <c r="B217" s="15" t="s">
        <v>195</v>
      </c>
      <c r="C217">
        <v>2048</v>
      </c>
      <c r="D217" s="40" t="e">
        <f>BY_Demands_Drivers!$F$58*I37</f>
        <v>#REF!</v>
      </c>
      <c r="E217" s="40" t="e">
        <f>BY_Demands_Drivers!$G$58*I37</f>
        <v>#REF!</v>
      </c>
      <c r="F217" s="15" t="s">
        <v>67</v>
      </c>
    </row>
    <row r="218" spans="2:6" x14ac:dyDescent="0.3">
      <c r="B218" s="15" t="s">
        <v>195</v>
      </c>
      <c r="C218">
        <v>2049</v>
      </c>
      <c r="D218" s="40" t="e">
        <f>BY_Demands_Drivers!$F$58*I38</f>
        <v>#REF!</v>
      </c>
      <c r="E218" s="40" t="e">
        <f>BY_Demands_Drivers!$G$58*I38</f>
        <v>#REF!</v>
      </c>
      <c r="F218" s="15" t="s">
        <v>67</v>
      </c>
    </row>
    <row r="219" spans="2:6" x14ac:dyDescent="0.3">
      <c r="B219" s="15" t="s">
        <v>195</v>
      </c>
      <c r="C219" s="15">
        <v>2050</v>
      </c>
      <c r="D219" s="40" t="e">
        <f>BY_Demands_Drivers!$F$58*I39</f>
        <v>#REF!</v>
      </c>
      <c r="E219" s="40" t="e">
        <f>BY_Demands_Drivers!$G$58*I39</f>
        <v>#REF!</v>
      </c>
      <c r="F219" s="15" t="s">
        <v>67</v>
      </c>
    </row>
    <row r="220" spans="2:6" x14ac:dyDescent="0.3">
      <c r="B220" s="15" t="s">
        <v>195</v>
      </c>
      <c r="C220">
        <v>2015</v>
      </c>
      <c r="D220" s="40" t="e">
        <f>BY_Demands_Drivers!$F$59*I4</f>
        <v>#REF!</v>
      </c>
      <c r="E220" s="40" t="e">
        <f>BY_Demands_Drivers!$G$59*I4</f>
        <v>#REF!</v>
      </c>
      <c r="F220" s="15" t="s">
        <v>68</v>
      </c>
    </row>
    <row r="221" spans="2:6" x14ac:dyDescent="0.3">
      <c r="B221" s="15" t="s">
        <v>195</v>
      </c>
      <c r="C221">
        <v>2016</v>
      </c>
      <c r="D221" s="40" t="e">
        <f>BY_Demands_Drivers!$F$59*I5</f>
        <v>#REF!</v>
      </c>
      <c r="E221" s="40" t="e">
        <f>BY_Demands_Drivers!$G$59*I5</f>
        <v>#REF!</v>
      </c>
      <c r="F221" s="15" t="s">
        <v>68</v>
      </c>
    </row>
    <row r="222" spans="2:6" x14ac:dyDescent="0.3">
      <c r="B222" s="15" t="s">
        <v>195</v>
      </c>
      <c r="C222">
        <v>2017</v>
      </c>
      <c r="D222" s="40" t="e">
        <f>BY_Demands_Drivers!$F$59*I6</f>
        <v>#REF!</v>
      </c>
      <c r="E222" s="40" t="e">
        <f>BY_Demands_Drivers!$G$59*I6</f>
        <v>#REF!</v>
      </c>
      <c r="F222" s="15" t="s">
        <v>68</v>
      </c>
    </row>
    <row r="223" spans="2:6" x14ac:dyDescent="0.3">
      <c r="B223" s="15" t="s">
        <v>195</v>
      </c>
      <c r="C223">
        <v>2018</v>
      </c>
      <c r="D223" s="40" t="e">
        <f>BY_Demands_Drivers!$F$59*I7</f>
        <v>#REF!</v>
      </c>
      <c r="E223" s="40" t="e">
        <f>BY_Demands_Drivers!$G$59*I7</f>
        <v>#REF!</v>
      </c>
      <c r="F223" s="15" t="s">
        <v>68</v>
      </c>
    </row>
    <row r="224" spans="2:6" x14ac:dyDescent="0.3">
      <c r="B224" s="15" t="s">
        <v>195</v>
      </c>
      <c r="C224">
        <v>2019</v>
      </c>
      <c r="D224" s="40" t="e">
        <f>BY_Demands_Drivers!$F$59*I8</f>
        <v>#REF!</v>
      </c>
      <c r="E224" s="40" t="e">
        <f>BY_Demands_Drivers!$G$59*I8</f>
        <v>#REF!</v>
      </c>
      <c r="F224" s="15" t="s">
        <v>68</v>
      </c>
    </row>
    <row r="225" spans="2:6" x14ac:dyDescent="0.3">
      <c r="B225" s="15" t="s">
        <v>195</v>
      </c>
      <c r="C225">
        <v>2020</v>
      </c>
      <c r="D225" s="40" t="e">
        <f>BY_Demands_Drivers!$F$59*I9</f>
        <v>#REF!</v>
      </c>
      <c r="E225" s="40" t="e">
        <f>BY_Demands_Drivers!$G$59*I9</f>
        <v>#REF!</v>
      </c>
      <c r="F225" s="15" t="s">
        <v>68</v>
      </c>
    </row>
    <row r="226" spans="2:6" x14ac:dyDescent="0.3">
      <c r="B226" s="15" t="s">
        <v>195</v>
      </c>
      <c r="C226">
        <v>2021</v>
      </c>
      <c r="D226" s="40" t="e">
        <f>BY_Demands_Drivers!$F$59*I10</f>
        <v>#REF!</v>
      </c>
      <c r="E226" s="40" t="e">
        <f>BY_Demands_Drivers!$G$59*I10</f>
        <v>#REF!</v>
      </c>
      <c r="F226" s="15" t="s">
        <v>68</v>
      </c>
    </row>
    <row r="227" spans="2:6" x14ac:dyDescent="0.3">
      <c r="B227" s="15" t="s">
        <v>195</v>
      </c>
      <c r="C227">
        <v>2022</v>
      </c>
      <c r="D227" s="40" t="e">
        <f>BY_Demands_Drivers!$F$59*I11</f>
        <v>#REF!</v>
      </c>
      <c r="E227" s="40" t="e">
        <f>BY_Demands_Drivers!$G$59*I11</f>
        <v>#REF!</v>
      </c>
      <c r="F227" s="15" t="s">
        <v>68</v>
      </c>
    </row>
    <row r="228" spans="2:6" x14ac:dyDescent="0.3">
      <c r="B228" s="15" t="s">
        <v>195</v>
      </c>
      <c r="C228">
        <v>2023</v>
      </c>
      <c r="D228" s="40" t="e">
        <f>BY_Demands_Drivers!$F$59*I12</f>
        <v>#REF!</v>
      </c>
      <c r="E228" s="40" t="e">
        <f>BY_Demands_Drivers!$G$59*I12</f>
        <v>#REF!</v>
      </c>
      <c r="F228" s="15" t="s">
        <v>68</v>
      </c>
    </row>
    <row r="229" spans="2:6" x14ac:dyDescent="0.3">
      <c r="B229" s="15" t="s">
        <v>195</v>
      </c>
      <c r="C229">
        <v>2024</v>
      </c>
      <c r="D229" s="40" t="e">
        <f>BY_Demands_Drivers!$F$59*I13</f>
        <v>#REF!</v>
      </c>
      <c r="E229" s="40" t="e">
        <f>BY_Demands_Drivers!$G$59*I13</f>
        <v>#REF!</v>
      </c>
      <c r="F229" s="15" t="s">
        <v>68</v>
      </c>
    </row>
    <row r="230" spans="2:6" x14ac:dyDescent="0.3">
      <c r="B230" s="15" t="s">
        <v>195</v>
      </c>
      <c r="C230">
        <v>2025</v>
      </c>
      <c r="D230" s="40" t="e">
        <f>BY_Demands_Drivers!$F$59*I14</f>
        <v>#REF!</v>
      </c>
      <c r="E230" s="40" t="e">
        <f>BY_Demands_Drivers!$G$59*I14</f>
        <v>#REF!</v>
      </c>
      <c r="F230" s="15" t="s">
        <v>68</v>
      </c>
    </row>
    <row r="231" spans="2:6" x14ac:dyDescent="0.3">
      <c r="B231" s="15" t="s">
        <v>195</v>
      </c>
      <c r="C231">
        <v>2026</v>
      </c>
      <c r="D231" s="40" t="e">
        <f>BY_Demands_Drivers!$F$59*I15</f>
        <v>#REF!</v>
      </c>
      <c r="E231" s="40" t="e">
        <f>BY_Demands_Drivers!$G$59*I15</f>
        <v>#REF!</v>
      </c>
      <c r="F231" s="15" t="s">
        <v>68</v>
      </c>
    </row>
    <row r="232" spans="2:6" x14ac:dyDescent="0.3">
      <c r="B232" s="15" t="s">
        <v>195</v>
      </c>
      <c r="C232">
        <v>2027</v>
      </c>
      <c r="D232" s="40" t="e">
        <f>BY_Demands_Drivers!$F$59*I16</f>
        <v>#REF!</v>
      </c>
      <c r="E232" s="40" t="e">
        <f>BY_Demands_Drivers!$G$59*I16</f>
        <v>#REF!</v>
      </c>
      <c r="F232" s="15" t="s">
        <v>68</v>
      </c>
    </row>
    <row r="233" spans="2:6" x14ac:dyDescent="0.3">
      <c r="B233" s="15" t="s">
        <v>195</v>
      </c>
      <c r="C233">
        <v>2028</v>
      </c>
      <c r="D233" s="40" t="e">
        <f>BY_Demands_Drivers!$F$59*I17</f>
        <v>#REF!</v>
      </c>
      <c r="E233" s="40" t="e">
        <f>BY_Demands_Drivers!$G$59*I17</f>
        <v>#REF!</v>
      </c>
      <c r="F233" s="15" t="s">
        <v>68</v>
      </c>
    </row>
    <row r="234" spans="2:6" x14ac:dyDescent="0.3">
      <c r="B234" s="15" t="s">
        <v>195</v>
      </c>
      <c r="C234">
        <v>2029</v>
      </c>
      <c r="D234" s="40" t="e">
        <f>BY_Demands_Drivers!$F$59*I18</f>
        <v>#REF!</v>
      </c>
      <c r="E234" s="40" t="e">
        <f>BY_Demands_Drivers!$G$59*I18</f>
        <v>#REF!</v>
      </c>
      <c r="F234" s="15" t="s">
        <v>68</v>
      </c>
    </row>
    <row r="235" spans="2:6" x14ac:dyDescent="0.3">
      <c r="B235" s="15" t="s">
        <v>195</v>
      </c>
      <c r="C235">
        <v>2030</v>
      </c>
      <c r="D235" s="40" t="e">
        <f>BY_Demands_Drivers!$F$59*I19</f>
        <v>#REF!</v>
      </c>
      <c r="E235" s="40" t="e">
        <f>BY_Demands_Drivers!$G$59*I19</f>
        <v>#REF!</v>
      </c>
      <c r="F235" s="15" t="s">
        <v>68</v>
      </c>
    </row>
    <row r="236" spans="2:6" x14ac:dyDescent="0.3">
      <c r="B236" s="15" t="s">
        <v>195</v>
      </c>
      <c r="C236">
        <v>2031</v>
      </c>
      <c r="D236" s="40" t="e">
        <f>BY_Demands_Drivers!$F$59*I20</f>
        <v>#REF!</v>
      </c>
      <c r="E236" s="40" t="e">
        <f>BY_Demands_Drivers!$G$59*I20</f>
        <v>#REF!</v>
      </c>
      <c r="F236" s="15" t="s">
        <v>68</v>
      </c>
    </row>
    <row r="237" spans="2:6" x14ac:dyDescent="0.3">
      <c r="B237" s="15" t="s">
        <v>195</v>
      </c>
      <c r="C237">
        <v>2032</v>
      </c>
      <c r="D237" s="40" t="e">
        <f>BY_Demands_Drivers!$F$59*I21</f>
        <v>#REF!</v>
      </c>
      <c r="E237" s="40" t="e">
        <f>BY_Demands_Drivers!$G$59*I21</f>
        <v>#REF!</v>
      </c>
      <c r="F237" s="15" t="s">
        <v>68</v>
      </c>
    </row>
    <row r="238" spans="2:6" x14ac:dyDescent="0.3">
      <c r="B238" s="15" t="s">
        <v>195</v>
      </c>
      <c r="C238">
        <v>2033</v>
      </c>
      <c r="D238" s="40" t="e">
        <f>BY_Demands_Drivers!$F$59*I22</f>
        <v>#REF!</v>
      </c>
      <c r="E238" s="40" t="e">
        <f>BY_Demands_Drivers!$G$59*I22</f>
        <v>#REF!</v>
      </c>
      <c r="F238" s="15" t="s">
        <v>68</v>
      </c>
    </row>
    <row r="239" spans="2:6" x14ac:dyDescent="0.3">
      <c r="B239" s="15" t="s">
        <v>195</v>
      </c>
      <c r="C239">
        <v>2034</v>
      </c>
      <c r="D239" s="40" t="e">
        <f>BY_Demands_Drivers!$F$59*I23</f>
        <v>#REF!</v>
      </c>
      <c r="E239" s="40" t="e">
        <f>BY_Demands_Drivers!$G$59*I23</f>
        <v>#REF!</v>
      </c>
      <c r="F239" s="15" t="s">
        <v>68</v>
      </c>
    </row>
    <row r="240" spans="2:6" x14ac:dyDescent="0.3">
      <c r="B240" s="15" t="s">
        <v>195</v>
      </c>
      <c r="C240">
        <v>2035</v>
      </c>
      <c r="D240" s="40" t="e">
        <f>BY_Demands_Drivers!$F$59*I24</f>
        <v>#REF!</v>
      </c>
      <c r="E240" s="40" t="e">
        <f>BY_Demands_Drivers!$G$59*I24</f>
        <v>#REF!</v>
      </c>
      <c r="F240" s="15" t="s">
        <v>68</v>
      </c>
    </row>
    <row r="241" spans="2:6" x14ac:dyDescent="0.3">
      <c r="B241" s="15" t="s">
        <v>195</v>
      </c>
      <c r="C241">
        <v>2036</v>
      </c>
      <c r="D241" s="40" t="e">
        <f>BY_Demands_Drivers!$F$59*I25</f>
        <v>#REF!</v>
      </c>
      <c r="E241" s="40" t="e">
        <f>BY_Demands_Drivers!$G$59*I25</f>
        <v>#REF!</v>
      </c>
      <c r="F241" s="15" t="s">
        <v>68</v>
      </c>
    </row>
    <row r="242" spans="2:6" x14ac:dyDescent="0.3">
      <c r="B242" s="15" t="s">
        <v>195</v>
      </c>
      <c r="C242">
        <v>2037</v>
      </c>
      <c r="D242" s="40" t="e">
        <f>BY_Demands_Drivers!$F$59*I26</f>
        <v>#REF!</v>
      </c>
      <c r="E242" s="40" t="e">
        <f>BY_Demands_Drivers!$G$59*I26</f>
        <v>#REF!</v>
      </c>
      <c r="F242" s="15" t="s">
        <v>68</v>
      </c>
    </row>
    <row r="243" spans="2:6" x14ac:dyDescent="0.3">
      <c r="B243" s="15" t="s">
        <v>195</v>
      </c>
      <c r="C243">
        <v>2038</v>
      </c>
      <c r="D243" s="40" t="e">
        <f>BY_Demands_Drivers!$F$59*I27</f>
        <v>#REF!</v>
      </c>
      <c r="E243" s="40" t="e">
        <f>BY_Demands_Drivers!$G$59*I27</f>
        <v>#REF!</v>
      </c>
      <c r="F243" s="15" t="s">
        <v>68</v>
      </c>
    </row>
    <row r="244" spans="2:6" x14ac:dyDescent="0.3">
      <c r="B244" s="15" t="s">
        <v>195</v>
      </c>
      <c r="C244">
        <v>2039</v>
      </c>
      <c r="D244" s="40" t="e">
        <f>BY_Demands_Drivers!$F$59*I28</f>
        <v>#REF!</v>
      </c>
      <c r="E244" s="40" t="e">
        <f>BY_Demands_Drivers!$G$59*I28</f>
        <v>#REF!</v>
      </c>
      <c r="F244" s="15" t="s">
        <v>68</v>
      </c>
    </row>
    <row r="245" spans="2:6" x14ac:dyDescent="0.3">
      <c r="B245" s="15" t="s">
        <v>195</v>
      </c>
      <c r="C245">
        <v>2040</v>
      </c>
      <c r="D245" s="40" t="e">
        <f>BY_Demands_Drivers!$F$59*I29</f>
        <v>#REF!</v>
      </c>
      <c r="E245" s="40" t="e">
        <f>BY_Demands_Drivers!$G$59*I29</f>
        <v>#REF!</v>
      </c>
      <c r="F245" s="15" t="s">
        <v>68</v>
      </c>
    </row>
    <row r="246" spans="2:6" x14ac:dyDescent="0.3">
      <c r="B246" s="15" t="s">
        <v>195</v>
      </c>
      <c r="C246">
        <v>2041</v>
      </c>
      <c r="D246" s="40" t="e">
        <f>BY_Demands_Drivers!$F$59*I30</f>
        <v>#REF!</v>
      </c>
      <c r="E246" s="40" t="e">
        <f>BY_Demands_Drivers!$G$59*I30</f>
        <v>#REF!</v>
      </c>
      <c r="F246" s="15" t="s">
        <v>68</v>
      </c>
    </row>
    <row r="247" spans="2:6" x14ac:dyDescent="0.3">
      <c r="B247" s="15" t="s">
        <v>195</v>
      </c>
      <c r="C247">
        <v>2042</v>
      </c>
      <c r="D247" s="40" t="e">
        <f>BY_Demands_Drivers!$F$59*I31</f>
        <v>#REF!</v>
      </c>
      <c r="E247" s="40" t="e">
        <f>BY_Demands_Drivers!$G$59*I31</f>
        <v>#REF!</v>
      </c>
      <c r="F247" s="15" t="s">
        <v>68</v>
      </c>
    </row>
    <row r="248" spans="2:6" x14ac:dyDescent="0.3">
      <c r="B248" s="15" t="s">
        <v>195</v>
      </c>
      <c r="C248">
        <v>2043</v>
      </c>
      <c r="D248" s="40" t="e">
        <f>BY_Demands_Drivers!$F$59*I32</f>
        <v>#REF!</v>
      </c>
      <c r="E248" s="40" t="e">
        <f>BY_Demands_Drivers!$G$59*I32</f>
        <v>#REF!</v>
      </c>
      <c r="F248" s="15" t="s">
        <v>68</v>
      </c>
    </row>
    <row r="249" spans="2:6" x14ac:dyDescent="0.3">
      <c r="B249" s="15" t="s">
        <v>195</v>
      </c>
      <c r="C249">
        <v>2044</v>
      </c>
      <c r="D249" s="40" t="e">
        <f>BY_Demands_Drivers!$F$59*I33</f>
        <v>#REF!</v>
      </c>
      <c r="E249" s="40" t="e">
        <f>BY_Demands_Drivers!$G$59*I33</f>
        <v>#REF!</v>
      </c>
      <c r="F249" s="15" t="s">
        <v>68</v>
      </c>
    </row>
    <row r="250" spans="2:6" x14ac:dyDescent="0.3">
      <c r="B250" s="15" t="s">
        <v>195</v>
      </c>
      <c r="C250">
        <v>2045</v>
      </c>
      <c r="D250" s="40" t="e">
        <f>BY_Demands_Drivers!$F$59*I34</f>
        <v>#REF!</v>
      </c>
      <c r="E250" s="40" t="e">
        <f>BY_Demands_Drivers!$G$59*I34</f>
        <v>#REF!</v>
      </c>
      <c r="F250" s="15" t="s">
        <v>68</v>
      </c>
    </row>
    <row r="251" spans="2:6" x14ac:dyDescent="0.3">
      <c r="B251" s="15" t="s">
        <v>195</v>
      </c>
      <c r="C251">
        <v>2046</v>
      </c>
      <c r="D251" s="40" t="e">
        <f>BY_Demands_Drivers!$F$59*I35</f>
        <v>#REF!</v>
      </c>
      <c r="E251" s="40" t="e">
        <f>BY_Demands_Drivers!$G$59*I35</f>
        <v>#REF!</v>
      </c>
      <c r="F251" s="15" t="s">
        <v>68</v>
      </c>
    </row>
    <row r="252" spans="2:6" x14ac:dyDescent="0.3">
      <c r="B252" s="15" t="s">
        <v>195</v>
      </c>
      <c r="C252">
        <v>2047</v>
      </c>
      <c r="D252" s="40" t="e">
        <f>BY_Demands_Drivers!$F$59*I36</f>
        <v>#REF!</v>
      </c>
      <c r="E252" s="40" t="e">
        <f>BY_Demands_Drivers!$G$59*I36</f>
        <v>#REF!</v>
      </c>
      <c r="F252" s="15" t="s">
        <v>68</v>
      </c>
    </row>
    <row r="253" spans="2:6" x14ac:dyDescent="0.3">
      <c r="B253" s="15" t="s">
        <v>195</v>
      </c>
      <c r="C253">
        <v>2048</v>
      </c>
      <c r="D253" s="40" t="e">
        <f>BY_Demands_Drivers!$F$59*I37</f>
        <v>#REF!</v>
      </c>
      <c r="E253" s="40" t="e">
        <f>BY_Demands_Drivers!$G$59*I37</f>
        <v>#REF!</v>
      </c>
      <c r="F253" s="15" t="s">
        <v>68</v>
      </c>
    </row>
    <row r="254" spans="2:6" x14ac:dyDescent="0.3">
      <c r="B254" s="15" t="s">
        <v>195</v>
      </c>
      <c r="C254">
        <v>2049</v>
      </c>
      <c r="D254" s="40" t="e">
        <f>BY_Demands_Drivers!$F$59*I38</f>
        <v>#REF!</v>
      </c>
      <c r="E254" s="40" t="e">
        <f>BY_Demands_Drivers!$G$59*I38</f>
        <v>#REF!</v>
      </c>
      <c r="F254" s="15" t="s">
        <v>68</v>
      </c>
    </row>
    <row r="255" spans="2:6" x14ac:dyDescent="0.3">
      <c r="B255" s="15" t="s">
        <v>195</v>
      </c>
      <c r="C255" s="15">
        <v>2050</v>
      </c>
      <c r="D255" s="40" t="e">
        <f>BY_Demands_Drivers!$F$59*I39</f>
        <v>#REF!</v>
      </c>
      <c r="E255" s="40" t="e">
        <f>BY_Demands_Drivers!$G$59*I39</f>
        <v>#REF!</v>
      </c>
      <c r="F255" s="15" t="s">
        <v>68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6"/>
  </sheetPr>
  <dimension ref="B2:AX255"/>
  <sheetViews>
    <sheetView topLeftCell="A239" zoomScaleNormal="100" workbookViewId="0">
      <selection activeCell="I4" sqref="I4"/>
    </sheetView>
  </sheetViews>
  <sheetFormatPr defaultRowHeight="14.4" x14ac:dyDescent="0.3"/>
  <cols>
    <col min="1" max="1" width="4.21875" customWidth="1"/>
    <col min="2" max="2" width="10.88671875" bestFit="1" customWidth="1"/>
    <col min="3" max="3" width="4.77734375" bestFit="1" customWidth="1"/>
    <col min="4" max="4" width="4.5546875" bestFit="1" customWidth="1"/>
    <col min="5" max="5" width="5.21875" bestFit="1" customWidth="1"/>
    <col min="6" max="6" width="8.21875" bestFit="1" customWidth="1"/>
  </cols>
  <sheetData>
    <row r="2" spans="2:50" x14ac:dyDescent="0.3">
      <c r="B2" s="1" t="s">
        <v>91</v>
      </c>
    </row>
    <row r="3" spans="2:50" ht="15" thickBot="1" x14ac:dyDescent="0.35">
      <c r="B3" s="2" t="s">
        <v>2</v>
      </c>
      <c r="C3" s="2" t="s">
        <v>0</v>
      </c>
      <c r="D3" s="3" t="s">
        <v>10</v>
      </c>
      <c r="E3" s="3" t="s">
        <v>11</v>
      </c>
      <c r="F3" s="14" t="s">
        <v>1</v>
      </c>
      <c r="I3" s="10" t="s">
        <v>90</v>
      </c>
    </row>
    <row r="4" spans="2:50" ht="15.75" customHeight="1" x14ac:dyDescent="0.3">
      <c r="B4" t="s">
        <v>195</v>
      </c>
      <c r="C4">
        <v>2015</v>
      </c>
      <c r="D4" s="17">
        <f>BY_Demands_Drivers!$F$60*I4</f>
        <v>0.54778941220657618</v>
      </c>
      <c r="E4" s="17">
        <f>BY_Demands_Drivers!$G$60*I4</f>
        <v>0.82168411830986421</v>
      </c>
      <c r="F4" t="s">
        <v>69</v>
      </c>
      <c r="H4" s="10">
        <f>BY_Demands_Drivers!K44</f>
        <v>2015</v>
      </c>
      <c r="I4" s="103">
        <f>BY_Demands_Drivers!T44</f>
        <v>0.99710270069500306</v>
      </c>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row>
    <row r="5" spans="2:50" ht="15.75" customHeight="1" x14ac:dyDescent="0.3">
      <c r="B5" t="s">
        <v>195</v>
      </c>
      <c r="C5">
        <v>2016</v>
      </c>
      <c r="D5" s="17">
        <f>BY_Demands_Drivers!$F$60*I5</f>
        <v>0.54938405604717211</v>
      </c>
      <c r="E5" s="17">
        <f>BY_Demands_Drivers!$G$60*I5</f>
        <v>0.82407608407075805</v>
      </c>
      <c r="F5" t="s">
        <v>69</v>
      </c>
      <c r="H5" s="10">
        <f>BY_Demands_Drivers!K45</f>
        <v>2016</v>
      </c>
      <c r="I5" s="103">
        <f>BY_Demands_Drivers!T45</f>
        <v>1.0000053191915892</v>
      </c>
    </row>
    <row r="6" spans="2:50" ht="15.75" customHeight="1" x14ac:dyDescent="0.3">
      <c r="B6" t="s">
        <v>195</v>
      </c>
      <c r="C6">
        <v>2017</v>
      </c>
      <c r="D6" s="17">
        <f>BY_Demands_Drivers!$F$60*I6</f>
        <v>0.55097869988776804</v>
      </c>
      <c r="E6" s="17">
        <f>BY_Demands_Drivers!$G$60*I6</f>
        <v>0.82646804983165201</v>
      </c>
      <c r="F6" t="s">
        <v>69</v>
      </c>
      <c r="H6" s="10">
        <f>BY_Demands_Drivers!K46</f>
        <v>2017</v>
      </c>
      <c r="I6" s="103">
        <f>BY_Demands_Drivers!T46</f>
        <v>1.0029079376881753</v>
      </c>
    </row>
    <row r="7" spans="2:50" ht="15.75" customHeight="1" x14ac:dyDescent="0.3">
      <c r="B7" t="s">
        <v>195</v>
      </c>
      <c r="C7">
        <v>2018</v>
      </c>
      <c r="D7" s="17">
        <f>BY_Demands_Drivers!$F$60*I7</f>
        <v>0.55257334372836386</v>
      </c>
      <c r="E7" s="17">
        <f>BY_Demands_Drivers!$G$60*I7</f>
        <v>0.82886001559254563</v>
      </c>
      <c r="F7" t="s">
        <v>69</v>
      </c>
      <c r="H7" s="10">
        <f>BY_Demands_Drivers!K47</f>
        <v>2018</v>
      </c>
      <c r="I7" s="103">
        <f>BY_Demands_Drivers!T47</f>
        <v>1.0058105561847612</v>
      </c>
    </row>
    <row r="8" spans="2:50" ht="15.75" customHeight="1" x14ac:dyDescent="0.3">
      <c r="B8" t="s">
        <v>195</v>
      </c>
      <c r="C8">
        <v>2019</v>
      </c>
      <c r="D8" s="17">
        <f>BY_Demands_Drivers!$F$60*I8</f>
        <v>0.5541679875689598</v>
      </c>
      <c r="E8" s="17">
        <f>BY_Demands_Drivers!$G$60*I8</f>
        <v>0.83125198135343958</v>
      </c>
      <c r="F8" t="s">
        <v>69</v>
      </c>
      <c r="H8" s="10">
        <f>BY_Demands_Drivers!K48</f>
        <v>2019</v>
      </c>
      <c r="I8" s="103">
        <f>BY_Demands_Drivers!T48</f>
        <v>1.0087131746813474</v>
      </c>
    </row>
    <row r="9" spans="2:50" ht="15.75" customHeight="1" x14ac:dyDescent="0.3">
      <c r="B9" t="s">
        <v>195</v>
      </c>
      <c r="C9">
        <v>2020</v>
      </c>
      <c r="D9" s="17">
        <f>BY_Demands_Drivers!$F$60*I9</f>
        <v>0.55576263140955562</v>
      </c>
      <c r="E9" s="17">
        <f>BY_Demands_Drivers!$G$60*I9</f>
        <v>0.83364394711433332</v>
      </c>
      <c r="F9" t="s">
        <v>69</v>
      </c>
      <c r="H9" s="10">
        <f>BY_Demands_Drivers!K49</f>
        <v>2020</v>
      </c>
      <c r="I9" s="103">
        <f>BY_Demands_Drivers!T49</f>
        <v>1.0116157931779333</v>
      </c>
    </row>
    <row r="10" spans="2:50" ht="15.75" customHeight="1" x14ac:dyDescent="0.3">
      <c r="B10" t="s">
        <v>195</v>
      </c>
      <c r="C10">
        <v>2021</v>
      </c>
      <c r="D10" s="17">
        <f>BY_Demands_Drivers!$F$60*I10</f>
        <v>0.55817529211641237</v>
      </c>
      <c r="E10" s="17">
        <f>BY_Demands_Drivers!$G$60*I10</f>
        <v>0.83726293817461839</v>
      </c>
      <c r="F10" t="s">
        <v>69</v>
      </c>
      <c r="H10" s="10">
        <f>BY_Demands_Drivers!K50</f>
        <v>2021</v>
      </c>
      <c r="I10" s="103">
        <f>BY_Demands_Drivers!T50</f>
        <v>1.0160073904835059</v>
      </c>
    </row>
    <row r="11" spans="2:50" ht="15.75" customHeight="1" x14ac:dyDescent="0.3">
      <c r="B11" t="s">
        <v>195</v>
      </c>
      <c r="C11">
        <v>2022</v>
      </c>
      <c r="D11" s="17">
        <f>BY_Demands_Drivers!$F$60*I11</f>
        <v>0.56058795282326901</v>
      </c>
      <c r="E11" s="17">
        <f>BY_Demands_Drivers!$G$60*I11</f>
        <v>0.84088192923490335</v>
      </c>
      <c r="F11" t="s">
        <v>69</v>
      </c>
      <c r="H11" s="10">
        <f>BY_Demands_Drivers!K51</f>
        <v>2022</v>
      </c>
      <c r="I11" s="103">
        <f>BY_Demands_Drivers!T51</f>
        <v>1.0203989877890782</v>
      </c>
    </row>
    <row r="12" spans="2:50" ht="15.75" customHeight="1" x14ac:dyDescent="0.3">
      <c r="B12" t="s">
        <v>195</v>
      </c>
      <c r="C12">
        <v>2023</v>
      </c>
      <c r="D12" s="17">
        <f>BY_Demands_Drivers!$F$60*I12</f>
        <v>0.56300061353012576</v>
      </c>
      <c r="E12" s="17">
        <f>BY_Demands_Drivers!$G$60*I12</f>
        <v>0.84450092029518853</v>
      </c>
      <c r="F12" t="s">
        <v>69</v>
      </c>
      <c r="H12" s="10">
        <f>BY_Demands_Drivers!K52</f>
        <v>2023</v>
      </c>
      <c r="I12" s="103">
        <f>BY_Demands_Drivers!T52</f>
        <v>1.0247905850946508</v>
      </c>
    </row>
    <row r="13" spans="2:50" ht="15.75" customHeight="1" x14ac:dyDescent="0.3">
      <c r="B13" t="s">
        <v>195</v>
      </c>
      <c r="C13">
        <v>2024</v>
      </c>
      <c r="D13" s="17">
        <f>BY_Demands_Drivers!$F$60*I13</f>
        <v>0.5654132742369824</v>
      </c>
      <c r="E13" s="17">
        <f>BY_Demands_Drivers!$G$60*I13</f>
        <v>0.84811991135547349</v>
      </c>
      <c r="F13" t="s">
        <v>69</v>
      </c>
      <c r="H13" s="10">
        <f>BY_Demands_Drivers!K53</f>
        <v>2024</v>
      </c>
      <c r="I13" s="103">
        <f>BY_Demands_Drivers!T53</f>
        <v>1.0291821824002232</v>
      </c>
    </row>
    <row r="14" spans="2:50" ht="15.75" customHeight="1" x14ac:dyDescent="0.3">
      <c r="B14" t="s">
        <v>195</v>
      </c>
      <c r="C14">
        <v>2025</v>
      </c>
      <c r="D14" s="17">
        <f>BY_Demands_Drivers!$F$60*I14</f>
        <v>0.56782593494383904</v>
      </c>
      <c r="E14" s="17">
        <f>BY_Demands_Drivers!$G$60*I14</f>
        <v>0.85173890241575845</v>
      </c>
      <c r="F14" t="s">
        <v>69</v>
      </c>
      <c r="H14" s="10">
        <f>BY_Demands_Drivers!K54</f>
        <v>2025</v>
      </c>
      <c r="I14" s="103">
        <f>BY_Demands_Drivers!T54</f>
        <v>1.0335737797057956</v>
      </c>
    </row>
    <row r="15" spans="2:50" ht="15.75" customHeight="1" x14ac:dyDescent="0.3">
      <c r="B15" t="s">
        <v>195</v>
      </c>
      <c r="C15">
        <v>2026</v>
      </c>
      <c r="D15" s="17">
        <f>BY_Demands_Drivers!$F$60*I15</f>
        <v>0.57018655263527995</v>
      </c>
      <c r="E15" s="17">
        <f>BY_Demands_Drivers!$G$60*I15</f>
        <v>0.85527982895291987</v>
      </c>
      <c r="F15" t="s">
        <v>69</v>
      </c>
      <c r="H15" s="10">
        <f>BY_Demands_Drivers!K55</f>
        <v>2026</v>
      </c>
      <c r="I15" s="103">
        <f>BY_Demands_Drivers!T55</f>
        <v>1.0378706467554211</v>
      </c>
    </row>
    <row r="16" spans="2:50" ht="15.75" customHeight="1" x14ac:dyDescent="0.3">
      <c r="B16" t="s">
        <v>195</v>
      </c>
      <c r="C16">
        <v>2027</v>
      </c>
      <c r="D16" s="17">
        <f>BY_Demands_Drivers!$F$60*I16</f>
        <v>0.57254717032672087</v>
      </c>
      <c r="E16" s="17">
        <f>BY_Demands_Drivers!$G$60*I16</f>
        <v>0.8588207554900813</v>
      </c>
      <c r="F16" t="s">
        <v>69</v>
      </c>
      <c r="H16" s="10">
        <f>BY_Demands_Drivers!K56</f>
        <v>2027</v>
      </c>
      <c r="I16" s="103">
        <f>BY_Demands_Drivers!T56</f>
        <v>1.0421675138050466</v>
      </c>
    </row>
    <row r="17" spans="2:9" ht="15.75" customHeight="1" x14ac:dyDescent="0.3">
      <c r="B17" t="s">
        <v>195</v>
      </c>
      <c r="C17">
        <v>2028</v>
      </c>
      <c r="D17" s="17">
        <f>BY_Demands_Drivers!$F$60*I17</f>
        <v>0.57490778801816189</v>
      </c>
      <c r="E17" s="17">
        <f>BY_Demands_Drivers!$G$60*I17</f>
        <v>0.86236168202724262</v>
      </c>
      <c r="F17" t="s">
        <v>69</v>
      </c>
      <c r="H17" s="10">
        <f>BY_Demands_Drivers!K57</f>
        <v>2028</v>
      </c>
      <c r="I17" s="103">
        <f>BY_Demands_Drivers!T57</f>
        <v>1.0464643808546721</v>
      </c>
    </row>
    <row r="18" spans="2:9" ht="15.75" customHeight="1" x14ac:dyDescent="0.3">
      <c r="B18" t="s">
        <v>195</v>
      </c>
      <c r="C18">
        <v>2029</v>
      </c>
      <c r="D18" s="17">
        <f>BY_Demands_Drivers!$F$60*I18</f>
        <v>0.57726840570960281</v>
      </c>
      <c r="E18" s="17">
        <f>BY_Demands_Drivers!$G$60*I18</f>
        <v>0.86590260856440404</v>
      </c>
      <c r="F18" t="s">
        <v>69</v>
      </c>
      <c r="H18" s="10">
        <f>BY_Demands_Drivers!K58</f>
        <v>2029</v>
      </c>
      <c r="I18" s="103">
        <f>BY_Demands_Drivers!T58</f>
        <v>1.0507612479042976</v>
      </c>
    </row>
    <row r="19" spans="2:9" ht="15.75" customHeight="1" x14ac:dyDescent="0.3">
      <c r="B19" t="s">
        <v>195</v>
      </c>
      <c r="C19">
        <v>2030</v>
      </c>
      <c r="D19" s="17">
        <f>BY_Demands_Drivers!$F$60*I19</f>
        <v>0.57962902340104361</v>
      </c>
      <c r="E19" s="17">
        <f>BY_Demands_Drivers!$G$60*I19</f>
        <v>0.86944353510156525</v>
      </c>
      <c r="F19" t="s">
        <v>69</v>
      </c>
      <c r="H19" s="10">
        <f>BY_Demands_Drivers!K59</f>
        <v>2030</v>
      </c>
      <c r="I19" s="103">
        <f>BY_Demands_Drivers!T59</f>
        <v>1.0550581149539229</v>
      </c>
    </row>
    <row r="20" spans="2:9" ht="15.75" customHeight="1" x14ac:dyDescent="0.3">
      <c r="B20" t="s">
        <v>195</v>
      </c>
      <c r="C20">
        <v>2031</v>
      </c>
      <c r="D20" s="17">
        <f>BY_Demands_Drivers!$F$60*I20</f>
        <v>0.58135139179353246</v>
      </c>
      <c r="E20" s="17">
        <f>BY_Demands_Drivers!$G$60*I20</f>
        <v>0.87202708769029869</v>
      </c>
      <c r="F20" t="s">
        <v>69</v>
      </c>
      <c r="H20" s="10">
        <f>BY_Demands_Drivers!K60</f>
        <v>2031</v>
      </c>
      <c r="I20" s="103">
        <f>BY_Demands_Drivers!T60</f>
        <v>1.0581932215066847</v>
      </c>
    </row>
    <row r="21" spans="2:9" ht="15.75" customHeight="1" x14ac:dyDescent="0.3">
      <c r="B21" t="s">
        <v>195</v>
      </c>
      <c r="C21">
        <v>2032</v>
      </c>
      <c r="D21" s="17">
        <f>BY_Demands_Drivers!$F$60*I21</f>
        <v>0.58307376018602142</v>
      </c>
      <c r="E21" s="17">
        <f>BY_Demands_Drivers!$G$60*I21</f>
        <v>0.87461064027903201</v>
      </c>
      <c r="F21" t="s">
        <v>69</v>
      </c>
      <c r="H21" s="10">
        <f>BY_Demands_Drivers!K61</f>
        <v>2032</v>
      </c>
      <c r="I21" s="103">
        <f>BY_Demands_Drivers!T61</f>
        <v>1.0613283280594465</v>
      </c>
    </row>
    <row r="22" spans="2:9" ht="15.75" customHeight="1" x14ac:dyDescent="0.3">
      <c r="B22" t="s">
        <v>195</v>
      </c>
      <c r="C22">
        <v>2033</v>
      </c>
      <c r="D22" s="17">
        <f>BY_Demands_Drivers!$F$60*I22</f>
        <v>0.58479612857851015</v>
      </c>
      <c r="E22" s="17">
        <f>BY_Demands_Drivers!$G$60*I22</f>
        <v>0.87719419286776512</v>
      </c>
      <c r="F22" t="s">
        <v>69</v>
      </c>
      <c r="H22" s="10">
        <f>BY_Demands_Drivers!K62</f>
        <v>2033</v>
      </c>
      <c r="I22" s="103">
        <f>BY_Demands_Drivers!T62</f>
        <v>1.0644634346122082</v>
      </c>
    </row>
    <row r="23" spans="2:9" ht="15.75" customHeight="1" x14ac:dyDescent="0.3">
      <c r="B23" t="s">
        <v>195</v>
      </c>
      <c r="C23">
        <v>2034</v>
      </c>
      <c r="D23" s="17">
        <f>BY_Demands_Drivers!$F$60*I23</f>
        <v>0.58651849697099911</v>
      </c>
      <c r="E23" s="17">
        <f>BY_Demands_Drivers!$G$60*I23</f>
        <v>0.87977774545649845</v>
      </c>
      <c r="F23" t="s">
        <v>69</v>
      </c>
      <c r="H23" s="10">
        <f>BY_Demands_Drivers!K63</f>
        <v>2034</v>
      </c>
      <c r="I23" s="103">
        <f>BY_Demands_Drivers!T63</f>
        <v>1.06759854116497</v>
      </c>
    </row>
    <row r="24" spans="2:9" ht="15.75" customHeight="1" x14ac:dyDescent="0.3">
      <c r="B24" t="s">
        <v>195</v>
      </c>
      <c r="C24">
        <v>2035</v>
      </c>
      <c r="D24" s="17">
        <f>BY_Demands_Drivers!$F$60*I24</f>
        <v>0.58824086536348807</v>
      </c>
      <c r="E24" s="17">
        <f>BY_Demands_Drivers!$G$60*I24</f>
        <v>0.882361298045232</v>
      </c>
      <c r="F24" t="s">
        <v>69</v>
      </c>
      <c r="H24" s="10">
        <f>BY_Demands_Drivers!K64</f>
        <v>2035</v>
      </c>
      <c r="I24" s="103">
        <f>BY_Demands_Drivers!T64</f>
        <v>1.0707336477177321</v>
      </c>
    </row>
    <row r="25" spans="2:9" ht="15.75" customHeight="1" x14ac:dyDescent="0.3">
      <c r="B25" t="s">
        <v>195</v>
      </c>
      <c r="C25">
        <v>2036</v>
      </c>
      <c r="D25" s="17">
        <f>BY_Demands_Drivers!$F$60*I25</f>
        <v>0.58981731780630875</v>
      </c>
      <c r="E25" s="17">
        <f>BY_Demands_Drivers!$G$60*I25</f>
        <v>0.88472597670946296</v>
      </c>
      <c r="F25" t="s">
        <v>69</v>
      </c>
      <c r="H25" s="10">
        <f>BY_Demands_Drivers!K65</f>
        <v>2036</v>
      </c>
      <c r="I25" s="103">
        <f>BY_Demands_Drivers!T65</f>
        <v>1.0736031536870458</v>
      </c>
    </row>
    <row r="26" spans="2:9" ht="15.75" customHeight="1" x14ac:dyDescent="0.3">
      <c r="B26" t="s">
        <v>195</v>
      </c>
      <c r="C26">
        <v>2037</v>
      </c>
      <c r="D26" s="17">
        <f>BY_Demands_Drivers!$F$60*I26</f>
        <v>0.59139377024912942</v>
      </c>
      <c r="E26" s="17">
        <f>BY_Demands_Drivers!$G$60*I26</f>
        <v>0.88709065537369403</v>
      </c>
      <c r="F26" t="s">
        <v>69</v>
      </c>
      <c r="H26" s="10">
        <f>BY_Demands_Drivers!K66</f>
        <v>2037</v>
      </c>
      <c r="I26" s="103">
        <f>BY_Demands_Drivers!T66</f>
        <v>1.0764726596563599</v>
      </c>
    </row>
    <row r="27" spans="2:9" ht="15.75" customHeight="1" x14ac:dyDescent="0.3">
      <c r="B27" t="s">
        <v>195</v>
      </c>
      <c r="C27">
        <v>2038</v>
      </c>
      <c r="D27" s="17">
        <f>BY_Demands_Drivers!$F$60*I27</f>
        <v>0.59297022269194999</v>
      </c>
      <c r="E27" s="17">
        <f>BY_Demands_Drivers!$G$60*I27</f>
        <v>0.88945533403792498</v>
      </c>
      <c r="F27" t="s">
        <v>69</v>
      </c>
      <c r="H27" s="10">
        <f>BY_Demands_Drivers!K67</f>
        <v>2038</v>
      </c>
      <c r="I27" s="103">
        <f>BY_Demands_Drivers!T67</f>
        <v>1.0793421656256736</v>
      </c>
    </row>
    <row r="28" spans="2:9" ht="15.75" customHeight="1" x14ac:dyDescent="0.3">
      <c r="B28" t="s">
        <v>195</v>
      </c>
      <c r="C28">
        <v>2039</v>
      </c>
      <c r="D28" s="17">
        <f>BY_Demands_Drivers!$F$60*I28</f>
        <v>0.59454667513477077</v>
      </c>
      <c r="E28" s="17">
        <f>BY_Demands_Drivers!$G$60*I28</f>
        <v>0.89182001270215605</v>
      </c>
      <c r="F28" t="s">
        <v>69</v>
      </c>
      <c r="H28" s="10">
        <f>BY_Demands_Drivers!K68</f>
        <v>2039</v>
      </c>
      <c r="I28" s="103">
        <f>BY_Demands_Drivers!T68</f>
        <v>1.0822116715949877</v>
      </c>
    </row>
    <row r="29" spans="2:9" ht="15.75" customHeight="1" x14ac:dyDescent="0.3">
      <c r="B29" t="s">
        <v>195</v>
      </c>
      <c r="C29">
        <v>2040</v>
      </c>
      <c r="D29" s="17">
        <f>BY_Demands_Drivers!$F$60*I29</f>
        <v>0.59612312757759123</v>
      </c>
      <c r="E29" s="17">
        <f>BY_Demands_Drivers!$G$60*I29</f>
        <v>0.89418469136638679</v>
      </c>
      <c r="F29" t="s">
        <v>69</v>
      </c>
      <c r="H29" s="10">
        <f>BY_Demands_Drivers!K69</f>
        <v>2040</v>
      </c>
      <c r="I29" s="103">
        <f>BY_Demands_Drivers!T69</f>
        <v>1.0850811775643012</v>
      </c>
    </row>
    <row r="30" spans="2:9" ht="15.75" customHeight="1" x14ac:dyDescent="0.3">
      <c r="B30" t="s">
        <v>195</v>
      </c>
      <c r="C30">
        <v>2041</v>
      </c>
      <c r="D30" s="17">
        <f>BY_Demands_Drivers!$F$60*I30</f>
        <v>0.59752006092949383</v>
      </c>
      <c r="E30" s="17">
        <f>BY_Demands_Drivers!$G$60*I30</f>
        <v>0.8962800913942407</v>
      </c>
      <c r="F30" t="s">
        <v>69</v>
      </c>
      <c r="H30" s="10">
        <f>BY_Demands_Drivers!K70</f>
        <v>2041</v>
      </c>
      <c r="I30" s="103">
        <f>BY_Demands_Drivers!T70</f>
        <v>1.0876239175056635</v>
      </c>
    </row>
    <row r="31" spans="2:9" ht="15.75" customHeight="1" x14ac:dyDescent="0.3">
      <c r="B31" t="s">
        <v>195</v>
      </c>
      <c r="C31">
        <v>2042</v>
      </c>
      <c r="D31" s="17">
        <f>BY_Demands_Drivers!$F$60*I31</f>
        <v>0.59891699428139633</v>
      </c>
      <c r="E31" s="17">
        <f>BY_Demands_Drivers!$G$60*I31</f>
        <v>0.89837549142209439</v>
      </c>
      <c r="F31" t="s">
        <v>69</v>
      </c>
      <c r="H31" s="10">
        <f>BY_Demands_Drivers!K71</f>
        <v>2042</v>
      </c>
      <c r="I31" s="103">
        <f>BY_Demands_Drivers!T71</f>
        <v>1.0901666574470255</v>
      </c>
    </row>
    <row r="32" spans="2:9" ht="15.75" customHeight="1" x14ac:dyDescent="0.3">
      <c r="B32" t="s">
        <v>195</v>
      </c>
      <c r="C32">
        <v>2043</v>
      </c>
      <c r="D32" s="17">
        <f>BY_Demands_Drivers!$F$60*I32</f>
        <v>0.60031392763329894</v>
      </c>
      <c r="E32" s="17">
        <f>BY_Demands_Drivers!$G$60*I32</f>
        <v>0.9004708914499483</v>
      </c>
      <c r="F32" t="s">
        <v>69</v>
      </c>
      <c r="H32" s="10">
        <f>BY_Demands_Drivers!K72</f>
        <v>2043</v>
      </c>
      <c r="I32" s="103">
        <f>BY_Demands_Drivers!T72</f>
        <v>1.0927093973883877</v>
      </c>
    </row>
    <row r="33" spans="2:9" ht="15.75" customHeight="1" x14ac:dyDescent="0.3">
      <c r="B33" t="s">
        <v>195</v>
      </c>
      <c r="C33">
        <v>2044</v>
      </c>
      <c r="D33" s="17">
        <f>BY_Demands_Drivers!$F$60*I33</f>
        <v>0.60171086098520143</v>
      </c>
      <c r="E33" s="17">
        <f>BY_Demands_Drivers!$G$60*I33</f>
        <v>0.90256629147780199</v>
      </c>
      <c r="F33" t="s">
        <v>69</v>
      </c>
      <c r="H33" s="10">
        <f>BY_Demands_Drivers!K73</f>
        <v>2044</v>
      </c>
      <c r="I33" s="103">
        <f>BY_Demands_Drivers!T73</f>
        <v>1.0952521373297497</v>
      </c>
    </row>
    <row r="34" spans="2:9" ht="15.75" customHeight="1" x14ac:dyDescent="0.3">
      <c r="B34" t="s">
        <v>195</v>
      </c>
      <c r="C34">
        <v>2045</v>
      </c>
      <c r="D34" s="17">
        <f>BY_Demands_Drivers!$F$60*I34</f>
        <v>0.60310779433710382</v>
      </c>
      <c r="E34" s="17">
        <f>BY_Demands_Drivers!$G$60*I34</f>
        <v>0.90466169150565567</v>
      </c>
      <c r="F34" t="s">
        <v>69</v>
      </c>
      <c r="H34" s="10">
        <f>BY_Demands_Drivers!K74</f>
        <v>2045</v>
      </c>
      <c r="I34" s="103">
        <f>BY_Demands_Drivers!T74</f>
        <v>1.0977948772711117</v>
      </c>
    </row>
    <row r="35" spans="2:9" ht="15.75" customHeight="1" x14ac:dyDescent="0.3">
      <c r="B35" t="s">
        <v>195</v>
      </c>
      <c r="C35">
        <v>2046</v>
      </c>
      <c r="D35" s="17">
        <f>BY_Demands_Drivers!$F$60*I35</f>
        <v>0.60311577435690378</v>
      </c>
      <c r="E35" s="17">
        <f>BY_Demands_Drivers!$G$60*I35</f>
        <v>0.90467366153535556</v>
      </c>
      <c r="F35" t="s">
        <v>69</v>
      </c>
      <c r="H35" s="10">
        <f>BY_Demands_Drivers!K75</f>
        <v>2046</v>
      </c>
      <c r="I35" s="103">
        <f>BY_Demands_Drivers!T75</f>
        <v>1.0978094027422449</v>
      </c>
    </row>
    <row r="36" spans="2:9" x14ac:dyDescent="0.3">
      <c r="B36" t="s">
        <v>195</v>
      </c>
      <c r="C36">
        <v>2047</v>
      </c>
      <c r="D36" s="17">
        <f>BY_Demands_Drivers!$F$60*I36</f>
        <v>0.60312375437670374</v>
      </c>
      <c r="E36" s="17">
        <f>BY_Demands_Drivers!$G$60*I36</f>
        <v>0.90468563156505544</v>
      </c>
      <c r="F36" t="s">
        <v>69</v>
      </c>
      <c r="H36" s="10">
        <f>BY_Demands_Drivers!K76</f>
        <v>2047</v>
      </c>
      <c r="I36" s="103">
        <f>BY_Demands_Drivers!T76</f>
        <v>1.0978239282133782</v>
      </c>
    </row>
    <row r="37" spans="2:9" x14ac:dyDescent="0.3">
      <c r="B37" t="s">
        <v>195</v>
      </c>
      <c r="C37">
        <v>2048</v>
      </c>
      <c r="D37" s="17">
        <f>BY_Demands_Drivers!$F$60*I37</f>
        <v>0.60313173439650347</v>
      </c>
      <c r="E37" s="17">
        <f>BY_Demands_Drivers!$G$60*I37</f>
        <v>0.9046976015947551</v>
      </c>
      <c r="F37" t="s">
        <v>69</v>
      </c>
      <c r="H37" s="10">
        <f>BY_Demands_Drivers!K77</f>
        <v>2048</v>
      </c>
      <c r="I37" s="103">
        <f>BY_Demands_Drivers!T77</f>
        <v>1.0978384536845112</v>
      </c>
    </row>
    <row r="38" spans="2:9" x14ac:dyDescent="0.3">
      <c r="B38" t="s">
        <v>195</v>
      </c>
      <c r="C38">
        <v>2049</v>
      </c>
      <c r="D38" s="17">
        <f>BY_Demands_Drivers!$F$60*I38</f>
        <v>0.60313971441630343</v>
      </c>
      <c r="E38" s="17">
        <f>BY_Demands_Drivers!$G$60*I38</f>
        <v>0.90470957162445498</v>
      </c>
      <c r="F38" t="s">
        <v>69</v>
      </c>
      <c r="H38" s="10">
        <f>BY_Demands_Drivers!K78</f>
        <v>2049</v>
      </c>
      <c r="I38" s="103">
        <f>BY_Demands_Drivers!T78</f>
        <v>1.0978529791556444</v>
      </c>
    </row>
    <row r="39" spans="2:9" x14ac:dyDescent="0.3">
      <c r="B39" s="15" t="s">
        <v>195</v>
      </c>
      <c r="C39" s="15">
        <v>2050</v>
      </c>
      <c r="D39" s="17">
        <f>BY_Demands_Drivers!$F$60*I39</f>
        <v>0.60314769443610317</v>
      </c>
      <c r="E39" s="17">
        <f>BY_Demands_Drivers!$G$60*I39</f>
        <v>0.90472154165415464</v>
      </c>
      <c r="F39" s="15" t="s">
        <v>69</v>
      </c>
      <c r="H39" s="10">
        <f>BY_Demands_Drivers!K79</f>
        <v>2050</v>
      </c>
      <c r="I39" s="103">
        <f>BY_Demands_Drivers!T79</f>
        <v>1.0978675046267774</v>
      </c>
    </row>
    <row r="40" spans="2:9" x14ac:dyDescent="0.3">
      <c r="B40" s="15" t="s">
        <v>195</v>
      </c>
      <c r="C40">
        <v>2015</v>
      </c>
      <c r="D40" s="40">
        <f>BY_Demands_Drivers!$F$61*I4</f>
        <v>0</v>
      </c>
      <c r="E40" s="40">
        <f>BY_Demands_Drivers!$G$61*I4</f>
        <v>0</v>
      </c>
      <c r="F40" s="15" t="s">
        <v>70</v>
      </c>
    </row>
    <row r="41" spans="2:9" x14ac:dyDescent="0.3">
      <c r="B41" s="15" t="s">
        <v>195</v>
      </c>
      <c r="C41">
        <v>2016</v>
      </c>
      <c r="D41" s="40">
        <f>BY_Demands_Drivers!$F$61*I5</f>
        <v>0</v>
      </c>
      <c r="E41" s="40">
        <f>BY_Demands_Drivers!$G$61*I5</f>
        <v>0</v>
      </c>
      <c r="F41" s="15" t="s">
        <v>70</v>
      </c>
    </row>
    <row r="42" spans="2:9" x14ac:dyDescent="0.3">
      <c r="B42" s="15" t="s">
        <v>195</v>
      </c>
      <c r="C42">
        <v>2017</v>
      </c>
      <c r="D42" s="40">
        <f>BY_Demands_Drivers!$F$61*I6</f>
        <v>0</v>
      </c>
      <c r="E42" s="40">
        <f>BY_Demands_Drivers!$G$61*I6</f>
        <v>0</v>
      </c>
      <c r="F42" s="15" t="s">
        <v>70</v>
      </c>
    </row>
    <row r="43" spans="2:9" x14ac:dyDescent="0.3">
      <c r="B43" s="15" t="s">
        <v>195</v>
      </c>
      <c r="C43">
        <v>2018</v>
      </c>
      <c r="D43" s="40">
        <f>BY_Demands_Drivers!$F$61*I7</f>
        <v>0</v>
      </c>
      <c r="E43" s="40">
        <f>BY_Demands_Drivers!$G$61*I7</f>
        <v>0</v>
      </c>
      <c r="F43" s="15" t="s">
        <v>70</v>
      </c>
    </row>
    <row r="44" spans="2:9" x14ac:dyDescent="0.3">
      <c r="B44" s="15" t="s">
        <v>195</v>
      </c>
      <c r="C44">
        <v>2019</v>
      </c>
      <c r="D44" s="40">
        <f>BY_Demands_Drivers!$F$61*I8</f>
        <v>0</v>
      </c>
      <c r="E44" s="40">
        <f>BY_Demands_Drivers!$G$61*I8</f>
        <v>0</v>
      </c>
      <c r="F44" s="15" t="s">
        <v>70</v>
      </c>
    </row>
    <row r="45" spans="2:9" x14ac:dyDescent="0.3">
      <c r="B45" s="15" t="s">
        <v>195</v>
      </c>
      <c r="C45">
        <v>2020</v>
      </c>
      <c r="D45" s="40">
        <f>BY_Demands_Drivers!$F$61*I9</f>
        <v>0</v>
      </c>
      <c r="E45" s="40">
        <f>BY_Demands_Drivers!$G$61*I9</f>
        <v>0</v>
      </c>
      <c r="F45" s="15" t="s">
        <v>70</v>
      </c>
    </row>
    <row r="46" spans="2:9" x14ac:dyDescent="0.3">
      <c r="B46" s="15" t="s">
        <v>195</v>
      </c>
      <c r="C46">
        <v>2021</v>
      </c>
      <c r="D46" s="40">
        <f>BY_Demands_Drivers!$F$61*I10</f>
        <v>0</v>
      </c>
      <c r="E46" s="40">
        <f>BY_Demands_Drivers!$G$61*I10</f>
        <v>0</v>
      </c>
      <c r="F46" s="15" t="s">
        <v>70</v>
      </c>
    </row>
    <row r="47" spans="2:9" x14ac:dyDescent="0.3">
      <c r="B47" s="15" t="s">
        <v>195</v>
      </c>
      <c r="C47">
        <v>2022</v>
      </c>
      <c r="D47" s="40">
        <f>BY_Demands_Drivers!$F$61*I11</f>
        <v>0</v>
      </c>
      <c r="E47" s="40">
        <f>BY_Demands_Drivers!$G$61*I11</f>
        <v>0</v>
      </c>
      <c r="F47" s="15" t="s">
        <v>70</v>
      </c>
    </row>
    <row r="48" spans="2:9" x14ac:dyDescent="0.3">
      <c r="B48" s="15" t="s">
        <v>195</v>
      </c>
      <c r="C48">
        <v>2023</v>
      </c>
      <c r="D48" s="40">
        <f>BY_Demands_Drivers!$F$61*I12</f>
        <v>0</v>
      </c>
      <c r="E48" s="40">
        <f>BY_Demands_Drivers!$G$61*I12</f>
        <v>0</v>
      </c>
      <c r="F48" s="15" t="s">
        <v>70</v>
      </c>
    </row>
    <row r="49" spans="2:6" x14ac:dyDescent="0.3">
      <c r="B49" s="15" t="s">
        <v>195</v>
      </c>
      <c r="C49">
        <v>2024</v>
      </c>
      <c r="D49" s="40">
        <f>BY_Demands_Drivers!$F$61*I13</f>
        <v>0</v>
      </c>
      <c r="E49" s="40">
        <f>BY_Demands_Drivers!$G$61*I13</f>
        <v>0</v>
      </c>
      <c r="F49" s="15" t="s">
        <v>70</v>
      </c>
    </row>
    <row r="50" spans="2:6" x14ac:dyDescent="0.3">
      <c r="B50" s="15" t="s">
        <v>195</v>
      </c>
      <c r="C50">
        <v>2025</v>
      </c>
      <c r="D50" s="40">
        <f>BY_Demands_Drivers!$F$61*I14</f>
        <v>0</v>
      </c>
      <c r="E50" s="40">
        <f>BY_Demands_Drivers!$G$61*I14</f>
        <v>0</v>
      </c>
      <c r="F50" s="15" t="s">
        <v>70</v>
      </c>
    </row>
    <row r="51" spans="2:6" x14ac:dyDescent="0.3">
      <c r="B51" s="15" t="s">
        <v>195</v>
      </c>
      <c r="C51">
        <v>2026</v>
      </c>
      <c r="D51" s="40">
        <f>BY_Demands_Drivers!$F$61*I15</f>
        <v>0</v>
      </c>
      <c r="E51" s="40">
        <f>BY_Demands_Drivers!$G$61*I15</f>
        <v>0</v>
      </c>
      <c r="F51" s="15" t="s">
        <v>70</v>
      </c>
    </row>
    <row r="52" spans="2:6" x14ac:dyDescent="0.3">
      <c r="B52" s="15" t="s">
        <v>195</v>
      </c>
      <c r="C52">
        <v>2027</v>
      </c>
      <c r="D52" s="40">
        <f>BY_Demands_Drivers!$F$61*I16</f>
        <v>0</v>
      </c>
      <c r="E52" s="40">
        <f>BY_Demands_Drivers!$G$61*I16</f>
        <v>0</v>
      </c>
      <c r="F52" s="15" t="s">
        <v>70</v>
      </c>
    </row>
    <row r="53" spans="2:6" x14ac:dyDescent="0.3">
      <c r="B53" s="15" t="s">
        <v>195</v>
      </c>
      <c r="C53">
        <v>2028</v>
      </c>
      <c r="D53" s="40">
        <f>BY_Demands_Drivers!$F$61*I17</f>
        <v>0</v>
      </c>
      <c r="E53" s="40">
        <f>BY_Demands_Drivers!$G$61*I17</f>
        <v>0</v>
      </c>
      <c r="F53" s="15" t="s">
        <v>70</v>
      </c>
    </row>
    <row r="54" spans="2:6" x14ac:dyDescent="0.3">
      <c r="B54" s="15" t="s">
        <v>195</v>
      </c>
      <c r="C54">
        <v>2029</v>
      </c>
      <c r="D54" s="40">
        <f>BY_Demands_Drivers!$F$61*I18</f>
        <v>0</v>
      </c>
      <c r="E54" s="40">
        <f>BY_Demands_Drivers!$G$61*I18</f>
        <v>0</v>
      </c>
      <c r="F54" s="15" t="s">
        <v>70</v>
      </c>
    </row>
    <row r="55" spans="2:6" x14ac:dyDescent="0.3">
      <c r="B55" s="15" t="s">
        <v>195</v>
      </c>
      <c r="C55">
        <v>2030</v>
      </c>
      <c r="D55" s="40">
        <f>BY_Demands_Drivers!$F$61*I19</f>
        <v>0</v>
      </c>
      <c r="E55" s="40">
        <f>BY_Demands_Drivers!$G$61*I19</f>
        <v>0</v>
      </c>
      <c r="F55" s="15" t="s">
        <v>70</v>
      </c>
    </row>
    <row r="56" spans="2:6" x14ac:dyDescent="0.3">
      <c r="B56" s="15" t="s">
        <v>195</v>
      </c>
      <c r="C56">
        <v>2031</v>
      </c>
      <c r="D56" s="40">
        <f>BY_Demands_Drivers!$F$61*I20</f>
        <v>0</v>
      </c>
      <c r="E56" s="40">
        <f>BY_Demands_Drivers!$G$61*I20</f>
        <v>0</v>
      </c>
      <c r="F56" s="15" t="s">
        <v>70</v>
      </c>
    </row>
    <row r="57" spans="2:6" x14ac:dyDescent="0.3">
      <c r="B57" s="15" t="s">
        <v>195</v>
      </c>
      <c r="C57">
        <v>2032</v>
      </c>
      <c r="D57" s="40">
        <f>BY_Demands_Drivers!$F$61*I21</f>
        <v>0</v>
      </c>
      <c r="E57" s="40">
        <f>BY_Demands_Drivers!$G$61*I21</f>
        <v>0</v>
      </c>
      <c r="F57" s="15" t="s">
        <v>70</v>
      </c>
    </row>
    <row r="58" spans="2:6" x14ac:dyDescent="0.3">
      <c r="B58" s="15" t="s">
        <v>195</v>
      </c>
      <c r="C58">
        <v>2033</v>
      </c>
      <c r="D58" s="40">
        <f>BY_Demands_Drivers!$F$61*I22</f>
        <v>0</v>
      </c>
      <c r="E58" s="40">
        <f>BY_Demands_Drivers!$G$61*I22</f>
        <v>0</v>
      </c>
      <c r="F58" s="15" t="s">
        <v>70</v>
      </c>
    </row>
    <row r="59" spans="2:6" x14ac:dyDescent="0.3">
      <c r="B59" s="15" t="s">
        <v>195</v>
      </c>
      <c r="C59">
        <v>2034</v>
      </c>
      <c r="D59" s="40">
        <f>BY_Demands_Drivers!$F$61*I23</f>
        <v>0</v>
      </c>
      <c r="E59" s="40">
        <f>BY_Demands_Drivers!$G$61*I23</f>
        <v>0</v>
      </c>
      <c r="F59" s="15" t="s">
        <v>70</v>
      </c>
    </row>
    <row r="60" spans="2:6" x14ac:dyDescent="0.3">
      <c r="B60" s="15" t="s">
        <v>195</v>
      </c>
      <c r="C60">
        <v>2035</v>
      </c>
      <c r="D60" s="40">
        <f>BY_Demands_Drivers!$F$61*I24</f>
        <v>0</v>
      </c>
      <c r="E60" s="40">
        <f>BY_Demands_Drivers!$G$61*I24</f>
        <v>0</v>
      </c>
      <c r="F60" s="15" t="s">
        <v>70</v>
      </c>
    </row>
    <row r="61" spans="2:6" x14ac:dyDescent="0.3">
      <c r="B61" s="15" t="s">
        <v>195</v>
      </c>
      <c r="C61">
        <v>2036</v>
      </c>
      <c r="D61" s="40">
        <f>BY_Demands_Drivers!$F$61*I25</f>
        <v>0</v>
      </c>
      <c r="E61" s="40">
        <f>BY_Demands_Drivers!$G$61*I25</f>
        <v>0</v>
      </c>
      <c r="F61" s="15" t="s">
        <v>70</v>
      </c>
    </row>
    <row r="62" spans="2:6" x14ac:dyDescent="0.3">
      <c r="B62" s="15" t="s">
        <v>195</v>
      </c>
      <c r="C62">
        <v>2037</v>
      </c>
      <c r="D62" s="40">
        <f>BY_Demands_Drivers!$F$61*I26</f>
        <v>0</v>
      </c>
      <c r="E62" s="40">
        <f>BY_Demands_Drivers!$G$61*I26</f>
        <v>0</v>
      </c>
      <c r="F62" s="15" t="s">
        <v>70</v>
      </c>
    </row>
    <row r="63" spans="2:6" x14ac:dyDescent="0.3">
      <c r="B63" s="15" t="s">
        <v>195</v>
      </c>
      <c r="C63">
        <v>2038</v>
      </c>
      <c r="D63" s="40">
        <f>BY_Demands_Drivers!$F$61*I27</f>
        <v>0</v>
      </c>
      <c r="E63" s="40">
        <f>BY_Demands_Drivers!$G$61*I27</f>
        <v>0</v>
      </c>
      <c r="F63" s="15" t="s">
        <v>70</v>
      </c>
    </row>
    <row r="64" spans="2:6" x14ac:dyDescent="0.3">
      <c r="B64" s="15" t="s">
        <v>195</v>
      </c>
      <c r="C64">
        <v>2039</v>
      </c>
      <c r="D64" s="40">
        <f>BY_Demands_Drivers!$F$61*I28</f>
        <v>0</v>
      </c>
      <c r="E64" s="40">
        <f>BY_Demands_Drivers!$G$61*I28</f>
        <v>0</v>
      </c>
      <c r="F64" s="15" t="s">
        <v>70</v>
      </c>
    </row>
    <row r="65" spans="2:6" x14ac:dyDescent="0.3">
      <c r="B65" s="15" t="s">
        <v>195</v>
      </c>
      <c r="C65">
        <v>2040</v>
      </c>
      <c r="D65" s="40">
        <f>BY_Demands_Drivers!$F$61*I29</f>
        <v>0</v>
      </c>
      <c r="E65" s="40">
        <f>BY_Demands_Drivers!$G$61*I29</f>
        <v>0</v>
      </c>
      <c r="F65" s="15" t="s">
        <v>70</v>
      </c>
    </row>
    <row r="66" spans="2:6" x14ac:dyDescent="0.3">
      <c r="B66" s="15" t="s">
        <v>195</v>
      </c>
      <c r="C66">
        <v>2041</v>
      </c>
      <c r="D66" s="40">
        <f>BY_Demands_Drivers!$F$61*I30</f>
        <v>0</v>
      </c>
      <c r="E66" s="40">
        <f>BY_Demands_Drivers!$G$61*I30</f>
        <v>0</v>
      </c>
      <c r="F66" s="15" t="s">
        <v>70</v>
      </c>
    </row>
    <row r="67" spans="2:6" x14ac:dyDescent="0.3">
      <c r="B67" s="15" t="s">
        <v>195</v>
      </c>
      <c r="C67">
        <v>2042</v>
      </c>
      <c r="D67" s="40">
        <f>BY_Demands_Drivers!$F$61*I31</f>
        <v>0</v>
      </c>
      <c r="E67" s="40">
        <f>BY_Demands_Drivers!$G$61*I31</f>
        <v>0</v>
      </c>
      <c r="F67" s="15" t="s">
        <v>70</v>
      </c>
    </row>
    <row r="68" spans="2:6" x14ac:dyDescent="0.3">
      <c r="B68" s="15" t="s">
        <v>195</v>
      </c>
      <c r="C68">
        <v>2043</v>
      </c>
      <c r="D68" s="40">
        <f>BY_Demands_Drivers!$F$61*I32</f>
        <v>0</v>
      </c>
      <c r="E68" s="40">
        <f>BY_Demands_Drivers!$G$61*I32</f>
        <v>0</v>
      </c>
      <c r="F68" s="15" t="s">
        <v>70</v>
      </c>
    </row>
    <row r="69" spans="2:6" x14ac:dyDescent="0.3">
      <c r="B69" s="15" t="s">
        <v>195</v>
      </c>
      <c r="C69">
        <v>2044</v>
      </c>
      <c r="D69" s="40">
        <f>BY_Demands_Drivers!$F$61*I33</f>
        <v>0</v>
      </c>
      <c r="E69" s="40">
        <f>BY_Demands_Drivers!$G$61*I33</f>
        <v>0</v>
      </c>
      <c r="F69" s="15" t="s">
        <v>70</v>
      </c>
    </row>
    <row r="70" spans="2:6" x14ac:dyDescent="0.3">
      <c r="B70" s="15" t="s">
        <v>195</v>
      </c>
      <c r="C70">
        <v>2045</v>
      </c>
      <c r="D70" s="40">
        <f>BY_Demands_Drivers!$F$61*I34</f>
        <v>0</v>
      </c>
      <c r="E70" s="40">
        <f>BY_Demands_Drivers!$G$61*I34</f>
        <v>0</v>
      </c>
      <c r="F70" s="15" t="s">
        <v>70</v>
      </c>
    </row>
    <row r="71" spans="2:6" x14ac:dyDescent="0.3">
      <c r="B71" s="15" t="s">
        <v>195</v>
      </c>
      <c r="C71">
        <v>2046</v>
      </c>
      <c r="D71" s="40">
        <f>BY_Demands_Drivers!$F$61*I35</f>
        <v>0</v>
      </c>
      <c r="E71" s="40">
        <f>BY_Demands_Drivers!$G$61*I35</f>
        <v>0</v>
      </c>
      <c r="F71" s="15" t="s">
        <v>70</v>
      </c>
    </row>
    <row r="72" spans="2:6" x14ac:dyDescent="0.3">
      <c r="B72" s="15" t="s">
        <v>195</v>
      </c>
      <c r="C72">
        <v>2047</v>
      </c>
      <c r="D72" s="40">
        <f>BY_Demands_Drivers!$F$61*I36</f>
        <v>0</v>
      </c>
      <c r="E72" s="40">
        <f>BY_Demands_Drivers!$G$61*I36</f>
        <v>0</v>
      </c>
      <c r="F72" s="15" t="s">
        <v>70</v>
      </c>
    </row>
    <row r="73" spans="2:6" x14ac:dyDescent="0.3">
      <c r="B73" s="15" t="s">
        <v>195</v>
      </c>
      <c r="C73">
        <v>2048</v>
      </c>
      <c r="D73" s="40">
        <f>BY_Demands_Drivers!$F$61*I37</f>
        <v>0</v>
      </c>
      <c r="E73" s="40">
        <f>BY_Demands_Drivers!$G$61*I37</f>
        <v>0</v>
      </c>
      <c r="F73" s="15" t="s">
        <v>70</v>
      </c>
    </row>
    <row r="74" spans="2:6" x14ac:dyDescent="0.3">
      <c r="B74" s="15" t="s">
        <v>195</v>
      </c>
      <c r="C74">
        <v>2049</v>
      </c>
      <c r="D74" s="40">
        <f>BY_Demands_Drivers!$F$61*I38</f>
        <v>0</v>
      </c>
      <c r="E74" s="40">
        <f>BY_Demands_Drivers!$G$61*I38</f>
        <v>0</v>
      </c>
      <c r="F74" s="15" t="s">
        <v>70</v>
      </c>
    </row>
    <row r="75" spans="2:6" x14ac:dyDescent="0.3">
      <c r="B75" s="15" t="s">
        <v>195</v>
      </c>
      <c r="C75" s="15">
        <v>2050</v>
      </c>
      <c r="D75" s="40">
        <f>BY_Demands_Drivers!$F$61*I39</f>
        <v>0</v>
      </c>
      <c r="E75" s="40">
        <f>BY_Demands_Drivers!$G$61*I39</f>
        <v>0</v>
      </c>
      <c r="F75" s="15" t="s">
        <v>70</v>
      </c>
    </row>
    <row r="76" spans="2:6" x14ac:dyDescent="0.3">
      <c r="B76" s="15" t="s">
        <v>195</v>
      </c>
      <c r="C76">
        <v>2015</v>
      </c>
      <c r="D76" s="40">
        <f>BY_Demands_Drivers!$F$62*I4</f>
        <v>5.8945138273950572</v>
      </c>
      <c r="E76" s="40">
        <f>BY_Demands_Drivers!$G$62*I4</f>
        <v>8.8417707410925903</v>
      </c>
      <c r="F76" s="15" t="s">
        <v>71</v>
      </c>
    </row>
    <row r="77" spans="2:6" x14ac:dyDescent="0.3">
      <c r="B77" s="15" t="s">
        <v>195</v>
      </c>
      <c r="C77">
        <v>2016</v>
      </c>
      <c r="D77" s="40">
        <f>BY_Demands_Drivers!$F$62*I5</f>
        <v>5.9116730677138865</v>
      </c>
      <c r="E77" s="40">
        <f>BY_Demands_Drivers!$G$62*I5</f>
        <v>8.8675096015708359</v>
      </c>
      <c r="F77" s="15" t="s">
        <v>71</v>
      </c>
    </row>
    <row r="78" spans="2:6" x14ac:dyDescent="0.3">
      <c r="B78" s="15" t="s">
        <v>195</v>
      </c>
      <c r="C78">
        <v>2017</v>
      </c>
      <c r="D78" s="40">
        <f>BY_Demands_Drivers!$F$62*I6</f>
        <v>5.9288323080327165</v>
      </c>
      <c r="E78" s="40">
        <f>BY_Demands_Drivers!$G$62*I6</f>
        <v>8.8932484620490797</v>
      </c>
      <c r="F78" s="15" t="s">
        <v>71</v>
      </c>
    </row>
    <row r="79" spans="2:6" x14ac:dyDescent="0.3">
      <c r="B79" s="15" t="s">
        <v>195</v>
      </c>
      <c r="C79">
        <v>2018</v>
      </c>
      <c r="D79" s="40">
        <f>BY_Demands_Drivers!$F$62*I7</f>
        <v>5.9459915483515449</v>
      </c>
      <c r="E79" s="40">
        <f>BY_Demands_Drivers!$G$62*I7</f>
        <v>8.9189873225273217</v>
      </c>
      <c r="F79" s="15" t="s">
        <v>71</v>
      </c>
    </row>
    <row r="80" spans="2:6" x14ac:dyDescent="0.3">
      <c r="B80" s="15" t="s">
        <v>195</v>
      </c>
      <c r="C80">
        <v>2019</v>
      </c>
      <c r="D80" s="40">
        <f>BY_Demands_Drivers!$F$62*I8</f>
        <v>5.9631507886703741</v>
      </c>
      <c r="E80" s="40">
        <f>BY_Demands_Drivers!$G$62*I8</f>
        <v>8.9447261830055673</v>
      </c>
      <c r="F80" s="15" t="s">
        <v>71</v>
      </c>
    </row>
    <row r="81" spans="2:6" x14ac:dyDescent="0.3">
      <c r="B81" s="15" t="s">
        <v>195</v>
      </c>
      <c r="C81">
        <v>2020</v>
      </c>
      <c r="D81" s="40">
        <f>BY_Demands_Drivers!$F$62*I9</f>
        <v>5.9803100289892024</v>
      </c>
      <c r="E81" s="40">
        <f>BY_Demands_Drivers!$G$62*I9</f>
        <v>8.9704650434838094</v>
      </c>
      <c r="F81" s="15" t="s">
        <v>71</v>
      </c>
    </row>
    <row r="82" spans="2:6" x14ac:dyDescent="0.3">
      <c r="B82" s="15" t="s">
        <v>195</v>
      </c>
      <c r="C82">
        <v>2021</v>
      </c>
      <c r="D82" s="40">
        <f>BY_Demands_Drivers!$F$62*I10</f>
        <v>6.0062715784103453</v>
      </c>
      <c r="E82" s="40">
        <f>BY_Demands_Drivers!$G$62*I10</f>
        <v>9.0094073676155233</v>
      </c>
      <c r="F82" s="15" t="s">
        <v>71</v>
      </c>
    </row>
    <row r="83" spans="2:6" x14ac:dyDescent="0.3">
      <c r="B83" s="15" t="s">
        <v>195</v>
      </c>
      <c r="C83">
        <v>2022</v>
      </c>
      <c r="D83" s="40">
        <f>BY_Demands_Drivers!$F$62*I11</f>
        <v>6.0322331278314874</v>
      </c>
      <c r="E83" s="40">
        <f>BY_Demands_Drivers!$G$62*I11</f>
        <v>9.0483496917472372</v>
      </c>
      <c r="F83" s="15" t="s">
        <v>71</v>
      </c>
    </row>
    <row r="84" spans="2:6" x14ac:dyDescent="0.3">
      <c r="B84" s="15" t="s">
        <v>195</v>
      </c>
      <c r="C84">
        <v>2023</v>
      </c>
      <c r="D84" s="40">
        <f>BY_Demands_Drivers!$F$62*I12</f>
        <v>6.0581946772526303</v>
      </c>
      <c r="E84" s="40">
        <f>BY_Demands_Drivers!$G$62*I12</f>
        <v>9.0872920158789512</v>
      </c>
      <c r="F84" s="15" t="s">
        <v>71</v>
      </c>
    </row>
    <row r="85" spans="2:6" x14ac:dyDescent="0.3">
      <c r="B85" s="15" t="s">
        <v>195</v>
      </c>
      <c r="C85">
        <v>2024</v>
      </c>
      <c r="D85" s="40">
        <f>BY_Demands_Drivers!$F$62*I13</f>
        <v>6.0841562266737723</v>
      </c>
      <c r="E85" s="40">
        <f>BY_Demands_Drivers!$G$62*I13</f>
        <v>9.1262343400106634</v>
      </c>
      <c r="F85" s="15" t="s">
        <v>71</v>
      </c>
    </row>
    <row r="86" spans="2:6" x14ac:dyDescent="0.3">
      <c r="B86" s="15" t="s">
        <v>195</v>
      </c>
      <c r="C86">
        <v>2025</v>
      </c>
      <c r="D86" s="40">
        <f>BY_Demands_Drivers!$F$62*I14</f>
        <v>6.1101177760949135</v>
      </c>
      <c r="E86" s="40">
        <f>BY_Demands_Drivers!$G$62*I14</f>
        <v>9.1651766641423755</v>
      </c>
      <c r="F86" s="15" t="s">
        <v>71</v>
      </c>
    </row>
    <row r="87" spans="2:6" x14ac:dyDescent="0.3">
      <c r="B87" s="15" t="s">
        <v>195</v>
      </c>
      <c r="C87">
        <v>2026</v>
      </c>
      <c r="D87" s="40">
        <f>BY_Demands_Drivers!$F$62*I15</f>
        <v>6.1355193141920843</v>
      </c>
      <c r="E87" s="40">
        <f>BY_Demands_Drivers!$G$62*I15</f>
        <v>9.2032789712881318</v>
      </c>
      <c r="F87" s="15" t="s">
        <v>71</v>
      </c>
    </row>
    <row r="88" spans="2:6" x14ac:dyDescent="0.3">
      <c r="B88" s="15" t="s">
        <v>195</v>
      </c>
      <c r="C88">
        <v>2027</v>
      </c>
      <c r="D88" s="40">
        <f>BY_Demands_Drivers!$F$62*I16</f>
        <v>6.1609208522892551</v>
      </c>
      <c r="E88" s="40">
        <f>BY_Demands_Drivers!$G$62*I16</f>
        <v>9.241381278433888</v>
      </c>
      <c r="F88" s="15" t="s">
        <v>71</v>
      </c>
    </row>
    <row r="89" spans="2:6" x14ac:dyDescent="0.3">
      <c r="B89" s="15" t="s">
        <v>195</v>
      </c>
      <c r="C89">
        <v>2028</v>
      </c>
      <c r="D89" s="40">
        <f>BY_Demands_Drivers!$F$62*I17</f>
        <v>6.1863223903864251</v>
      </c>
      <c r="E89" s="40">
        <f>BY_Demands_Drivers!$G$62*I17</f>
        <v>9.2794835855796443</v>
      </c>
      <c r="F89" s="15" t="s">
        <v>71</v>
      </c>
    </row>
    <row r="90" spans="2:6" x14ac:dyDescent="0.3">
      <c r="B90" s="15" t="s">
        <v>195</v>
      </c>
      <c r="C90">
        <v>2029</v>
      </c>
      <c r="D90" s="40">
        <f>BY_Demands_Drivers!$F$62*I18</f>
        <v>6.2117239284835959</v>
      </c>
      <c r="E90" s="40">
        <f>BY_Demands_Drivers!$G$62*I18</f>
        <v>9.3175858927253987</v>
      </c>
      <c r="F90" s="15" t="s">
        <v>71</v>
      </c>
    </row>
    <row r="91" spans="2:6" x14ac:dyDescent="0.3">
      <c r="B91" s="15" t="s">
        <v>195</v>
      </c>
      <c r="C91">
        <v>2030</v>
      </c>
      <c r="D91" s="40">
        <f>BY_Demands_Drivers!$F$62*I19</f>
        <v>6.2371254665807649</v>
      </c>
      <c r="E91" s="40">
        <f>BY_Demands_Drivers!$G$62*I19</f>
        <v>9.3556881998711532</v>
      </c>
      <c r="F91" s="15" t="s">
        <v>71</v>
      </c>
    </row>
    <row r="92" spans="2:6" x14ac:dyDescent="0.3">
      <c r="B92" s="15" t="s">
        <v>195</v>
      </c>
      <c r="C92">
        <v>2031</v>
      </c>
      <c r="D92" s="40">
        <f>BY_Demands_Drivers!$F$62*I20</f>
        <v>6.2556590929692311</v>
      </c>
      <c r="E92" s="40">
        <f>BY_Demands_Drivers!$G$62*I20</f>
        <v>9.3834886394538515</v>
      </c>
      <c r="F92" s="15" t="s">
        <v>71</v>
      </c>
    </row>
    <row r="93" spans="2:6" x14ac:dyDescent="0.3">
      <c r="B93" s="15" t="s">
        <v>195</v>
      </c>
      <c r="C93">
        <v>2032</v>
      </c>
      <c r="D93" s="40">
        <f>BY_Demands_Drivers!$F$62*I21</f>
        <v>6.2741927193576972</v>
      </c>
      <c r="E93" s="40">
        <f>BY_Demands_Drivers!$G$62*I21</f>
        <v>9.4112890790365515</v>
      </c>
      <c r="F93" s="15" t="s">
        <v>71</v>
      </c>
    </row>
    <row r="94" spans="2:6" x14ac:dyDescent="0.3">
      <c r="B94" s="15" t="s">
        <v>195</v>
      </c>
      <c r="C94">
        <v>2033</v>
      </c>
      <c r="D94" s="40">
        <f>BY_Demands_Drivers!$F$62*I22</f>
        <v>6.2927263457461615</v>
      </c>
      <c r="E94" s="40">
        <f>BY_Demands_Drivers!$G$62*I22</f>
        <v>9.4390895186192481</v>
      </c>
      <c r="F94" s="15" t="s">
        <v>71</v>
      </c>
    </row>
    <row r="95" spans="2:6" x14ac:dyDescent="0.3">
      <c r="B95" s="15" t="s">
        <v>195</v>
      </c>
      <c r="C95">
        <v>2034</v>
      </c>
      <c r="D95" s="40">
        <f>BY_Demands_Drivers!$F$62*I23</f>
        <v>6.3112599721346276</v>
      </c>
      <c r="E95" s="40">
        <f>BY_Demands_Drivers!$G$62*I23</f>
        <v>9.4668899582019463</v>
      </c>
      <c r="F95" s="15" t="s">
        <v>71</v>
      </c>
    </row>
    <row r="96" spans="2:6" x14ac:dyDescent="0.3">
      <c r="B96" s="15" t="s">
        <v>195</v>
      </c>
      <c r="C96">
        <v>2035</v>
      </c>
      <c r="D96" s="40">
        <f>BY_Demands_Drivers!$F$62*I24</f>
        <v>6.3297935985230946</v>
      </c>
      <c r="E96" s="40">
        <f>BY_Demands_Drivers!$G$62*I24</f>
        <v>9.4946903977846482</v>
      </c>
      <c r="F96" s="15" t="s">
        <v>71</v>
      </c>
    </row>
    <row r="97" spans="2:6" x14ac:dyDescent="0.3">
      <c r="B97" s="15" t="s">
        <v>195</v>
      </c>
      <c r="C97">
        <v>2036</v>
      </c>
      <c r="D97" s="40">
        <f>BY_Demands_Drivers!$F$62*I25</f>
        <v>6.3467570894474727</v>
      </c>
      <c r="E97" s="40">
        <f>BY_Demands_Drivers!$G$62*I25</f>
        <v>9.5201356341712149</v>
      </c>
      <c r="F97" s="15" t="s">
        <v>71</v>
      </c>
    </row>
    <row r="98" spans="2:6" x14ac:dyDescent="0.3">
      <c r="B98" s="15" t="s">
        <v>195</v>
      </c>
      <c r="C98">
        <v>2037</v>
      </c>
      <c r="D98" s="40">
        <f>BY_Demands_Drivers!$F$62*I26</f>
        <v>6.3637205803718526</v>
      </c>
      <c r="E98" s="40">
        <f>BY_Demands_Drivers!$G$62*I26</f>
        <v>9.5455808705577851</v>
      </c>
      <c r="F98" s="15" t="s">
        <v>71</v>
      </c>
    </row>
    <row r="99" spans="2:6" x14ac:dyDescent="0.3">
      <c r="B99" s="15" t="s">
        <v>195</v>
      </c>
      <c r="C99">
        <v>2038</v>
      </c>
      <c r="D99" s="40">
        <f>BY_Demands_Drivers!$F$62*I27</f>
        <v>6.3806840712962307</v>
      </c>
      <c r="E99" s="40">
        <f>BY_Demands_Drivers!$G$62*I27</f>
        <v>9.5710261069443519</v>
      </c>
      <c r="F99" s="15" t="s">
        <v>71</v>
      </c>
    </row>
    <row r="100" spans="2:6" x14ac:dyDescent="0.3">
      <c r="B100" s="15" t="s">
        <v>195</v>
      </c>
      <c r="C100">
        <v>2039</v>
      </c>
      <c r="D100" s="40">
        <f>BY_Demands_Drivers!$F$62*I28</f>
        <v>6.3976475622206106</v>
      </c>
      <c r="E100" s="40">
        <f>BY_Demands_Drivers!$G$62*I28</f>
        <v>9.5964713433309221</v>
      </c>
      <c r="F100" s="15" t="s">
        <v>71</v>
      </c>
    </row>
    <row r="101" spans="2:6" x14ac:dyDescent="0.3">
      <c r="B101" s="15" t="s">
        <v>195</v>
      </c>
      <c r="C101">
        <v>2040</v>
      </c>
      <c r="D101" s="40">
        <f>BY_Demands_Drivers!$F$62*I29</f>
        <v>6.4146110531449878</v>
      </c>
      <c r="E101" s="40">
        <f>BY_Demands_Drivers!$G$62*I29</f>
        <v>9.621916579717487</v>
      </c>
      <c r="F101" s="15" t="s">
        <v>71</v>
      </c>
    </row>
    <row r="102" spans="2:6" x14ac:dyDescent="0.3">
      <c r="B102" s="15" t="s">
        <v>195</v>
      </c>
      <c r="C102">
        <v>2041</v>
      </c>
      <c r="D102" s="40">
        <f>BY_Demands_Drivers!$F$62*I30</f>
        <v>6.4296428204176888</v>
      </c>
      <c r="E102" s="40">
        <f>BY_Demands_Drivers!$G$62*I30</f>
        <v>9.6444642306265393</v>
      </c>
      <c r="F102" s="15" t="s">
        <v>71</v>
      </c>
    </row>
    <row r="103" spans="2:6" x14ac:dyDescent="0.3">
      <c r="B103" s="15" t="s">
        <v>195</v>
      </c>
      <c r="C103">
        <v>2042</v>
      </c>
      <c r="D103" s="40">
        <f>BY_Demands_Drivers!$F$62*I31</f>
        <v>6.4446745876903888</v>
      </c>
      <c r="E103" s="40">
        <f>BY_Demands_Drivers!$G$62*I31</f>
        <v>9.6670118815355899</v>
      </c>
      <c r="F103" s="15" t="s">
        <v>71</v>
      </c>
    </row>
    <row r="104" spans="2:6" x14ac:dyDescent="0.3">
      <c r="B104" s="15" t="s">
        <v>195</v>
      </c>
      <c r="C104">
        <v>2043</v>
      </c>
      <c r="D104" s="40">
        <f>BY_Demands_Drivers!$F$62*I32</f>
        <v>6.4597063549630906</v>
      </c>
      <c r="E104" s="40">
        <f>BY_Demands_Drivers!$G$62*I32</f>
        <v>9.6895595324446422</v>
      </c>
      <c r="F104" s="15" t="s">
        <v>71</v>
      </c>
    </row>
    <row r="105" spans="2:6" x14ac:dyDescent="0.3">
      <c r="B105" s="15" t="s">
        <v>195</v>
      </c>
      <c r="C105">
        <v>2044</v>
      </c>
      <c r="D105" s="40">
        <f>BY_Demands_Drivers!$F$62*I33</f>
        <v>6.4747381222357907</v>
      </c>
      <c r="E105" s="40">
        <f>BY_Demands_Drivers!$G$62*I33</f>
        <v>9.7121071833536909</v>
      </c>
      <c r="F105" s="15" t="s">
        <v>71</v>
      </c>
    </row>
    <row r="106" spans="2:6" x14ac:dyDescent="0.3">
      <c r="B106" s="15" t="s">
        <v>195</v>
      </c>
      <c r="C106">
        <v>2045</v>
      </c>
      <c r="D106" s="40">
        <f>BY_Demands_Drivers!$F$62*I34</f>
        <v>6.4897698895084908</v>
      </c>
      <c r="E106" s="40">
        <f>BY_Demands_Drivers!$G$62*I34</f>
        <v>9.7346548342627415</v>
      </c>
      <c r="F106" s="15" t="s">
        <v>71</v>
      </c>
    </row>
    <row r="107" spans="2:6" x14ac:dyDescent="0.3">
      <c r="B107" s="15" t="s">
        <v>195</v>
      </c>
      <c r="C107">
        <v>2046</v>
      </c>
      <c r="D107" s="40">
        <f>BY_Demands_Drivers!$F$62*I35</f>
        <v>6.4898557588882291</v>
      </c>
      <c r="E107" s="40">
        <f>BY_Demands_Drivers!$G$62*I35</f>
        <v>9.7347836383323489</v>
      </c>
      <c r="F107" s="15" t="s">
        <v>71</v>
      </c>
    </row>
    <row r="108" spans="2:6" x14ac:dyDescent="0.3">
      <c r="B108" s="15" t="s">
        <v>195</v>
      </c>
      <c r="C108">
        <v>2047</v>
      </c>
      <c r="D108" s="40">
        <f>BY_Demands_Drivers!$F$62*I36</f>
        <v>6.4899416282679674</v>
      </c>
      <c r="E108" s="40">
        <f>BY_Demands_Drivers!$G$62*I36</f>
        <v>9.7349124424019564</v>
      </c>
      <c r="F108" s="15" t="s">
        <v>71</v>
      </c>
    </row>
    <row r="109" spans="2:6" x14ac:dyDescent="0.3">
      <c r="B109" s="15" t="s">
        <v>195</v>
      </c>
      <c r="C109">
        <v>2048</v>
      </c>
      <c r="D109" s="40">
        <f>BY_Demands_Drivers!$F$62*I37</f>
        <v>6.4900274976477048</v>
      </c>
      <c r="E109" s="40">
        <f>BY_Demands_Drivers!$G$62*I37</f>
        <v>9.7350412464715621</v>
      </c>
      <c r="F109" s="15" t="s">
        <v>71</v>
      </c>
    </row>
    <row r="110" spans="2:6" x14ac:dyDescent="0.3">
      <c r="B110" s="15" t="s">
        <v>195</v>
      </c>
      <c r="C110">
        <v>2049</v>
      </c>
      <c r="D110" s="40">
        <f>BY_Demands_Drivers!$F$62*I38</f>
        <v>6.4901133670274431</v>
      </c>
      <c r="E110" s="40">
        <f>BY_Demands_Drivers!$G$62*I38</f>
        <v>9.7351700505411713</v>
      </c>
      <c r="F110" s="15" t="s">
        <v>71</v>
      </c>
    </row>
    <row r="111" spans="2:6" x14ac:dyDescent="0.3">
      <c r="B111" s="15" t="s">
        <v>195</v>
      </c>
      <c r="C111" s="15">
        <v>2050</v>
      </c>
      <c r="D111" s="40">
        <f>BY_Demands_Drivers!$F$62*I39</f>
        <v>6.4901992364071805</v>
      </c>
      <c r="E111" s="40">
        <f>BY_Demands_Drivers!$G$62*I39</f>
        <v>9.735298854610777</v>
      </c>
      <c r="F111" s="15" t="s">
        <v>71</v>
      </c>
    </row>
    <row r="112" spans="2:6" x14ac:dyDescent="0.3">
      <c r="B112" s="15" t="s">
        <v>195</v>
      </c>
      <c r="C112">
        <v>2015</v>
      </c>
      <c r="D112" s="40">
        <f>BY_Demands_Drivers!$F$63*I4</f>
        <v>2.1733100926504481</v>
      </c>
      <c r="E112" s="40">
        <f>BY_Demands_Drivers!$G$63*I4</f>
        <v>3.2599651389756721</v>
      </c>
      <c r="F112" s="15" t="s">
        <v>72</v>
      </c>
    </row>
    <row r="113" spans="2:6" x14ac:dyDescent="0.3">
      <c r="B113" s="15" t="s">
        <v>195</v>
      </c>
      <c r="C113">
        <v>2016</v>
      </c>
      <c r="D113" s="40">
        <f>BY_Demands_Drivers!$F$63*I5</f>
        <v>2.1796367128364609</v>
      </c>
      <c r="E113" s="40">
        <f>BY_Demands_Drivers!$G$63*I5</f>
        <v>3.2694550692546906</v>
      </c>
      <c r="F113" s="15" t="s">
        <v>72</v>
      </c>
    </row>
    <row r="114" spans="2:6" x14ac:dyDescent="0.3">
      <c r="B114" s="15" t="s">
        <v>195</v>
      </c>
      <c r="C114">
        <v>2017</v>
      </c>
      <c r="D114" s="40">
        <f>BY_Demands_Drivers!$F$63*I6</f>
        <v>2.1859633330224733</v>
      </c>
      <c r="E114" s="40">
        <f>BY_Demands_Drivers!$G$63*I6</f>
        <v>3.2789449995337097</v>
      </c>
      <c r="F114" s="15" t="s">
        <v>72</v>
      </c>
    </row>
    <row r="115" spans="2:6" x14ac:dyDescent="0.3">
      <c r="B115" s="15" t="s">
        <v>195</v>
      </c>
      <c r="C115">
        <v>2018</v>
      </c>
      <c r="D115" s="40">
        <f>BY_Demands_Drivers!$F$63*I7</f>
        <v>2.1922899532084852</v>
      </c>
      <c r="E115" s="40">
        <f>BY_Demands_Drivers!$G$63*I7</f>
        <v>3.2884349298127273</v>
      </c>
      <c r="F115" s="15" t="s">
        <v>72</v>
      </c>
    </row>
    <row r="116" spans="2:6" x14ac:dyDescent="0.3">
      <c r="B116" s="15" t="s">
        <v>195</v>
      </c>
      <c r="C116">
        <v>2019</v>
      </c>
      <c r="D116" s="40">
        <f>BY_Demands_Drivers!$F$63*I8</f>
        <v>2.1986165733944976</v>
      </c>
      <c r="E116" s="40">
        <f>BY_Demands_Drivers!$G$63*I8</f>
        <v>3.2979248600917459</v>
      </c>
      <c r="F116" s="15" t="s">
        <v>72</v>
      </c>
    </row>
    <row r="117" spans="2:6" x14ac:dyDescent="0.3">
      <c r="B117" s="15" t="s">
        <v>195</v>
      </c>
      <c r="C117">
        <v>2020</v>
      </c>
      <c r="D117" s="40">
        <f>BY_Demands_Drivers!$F$63*I9</f>
        <v>2.2049431935805095</v>
      </c>
      <c r="E117" s="40">
        <f>BY_Demands_Drivers!$G$63*I9</f>
        <v>3.307414790370764</v>
      </c>
      <c r="F117" s="15" t="s">
        <v>72</v>
      </c>
    </row>
    <row r="118" spans="2:6" x14ac:dyDescent="0.3">
      <c r="B118" s="15" t="s">
        <v>195</v>
      </c>
      <c r="C118">
        <v>2021</v>
      </c>
      <c r="D118" s="40">
        <f>BY_Demands_Drivers!$F$63*I10</f>
        <v>2.2145152293802366</v>
      </c>
      <c r="E118" s="40">
        <f>BY_Demands_Drivers!$G$63*I10</f>
        <v>3.3217728440703551</v>
      </c>
      <c r="F118" s="15" t="s">
        <v>72</v>
      </c>
    </row>
    <row r="119" spans="2:6" x14ac:dyDescent="0.3">
      <c r="B119" s="15" t="s">
        <v>195</v>
      </c>
      <c r="C119">
        <v>2022</v>
      </c>
      <c r="D119" s="40">
        <f>BY_Demands_Drivers!$F$63*I11</f>
        <v>2.2240872651799637</v>
      </c>
      <c r="E119" s="40">
        <f>BY_Demands_Drivers!$G$63*I11</f>
        <v>3.3361308977699453</v>
      </c>
      <c r="F119" s="15" t="s">
        <v>72</v>
      </c>
    </row>
    <row r="120" spans="2:6" x14ac:dyDescent="0.3">
      <c r="B120" s="15" t="s">
        <v>195</v>
      </c>
      <c r="C120">
        <v>2023</v>
      </c>
      <c r="D120" s="40">
        <f>BY_Demands_Drivers!$F$63*I12</f>
        <v>2.2336593009796912</v>
      </c>
      <c r="E120" s="40">
        <f>BY_Demands_Drivers!$G$63*I12</f>
        <v>3.3504889514695364</v>
      </c>
      <c r="F120" s="15" t="s">
        <v>72</v>
      </c>
    </row>
    <row r="121" spans="2:6" x14ac:dyDescent="0.3">
      <c r="B121" s="15" t="s">
        <v>195</v>
      </c>
      <c r="C121">
        <v>2024</v>
      </c>
      <c r="D121" s="40">
        <f>BY_Demands_Drivers!$F$63*I13</f>
        <v>2.2432313367794179</v>
      </c>
      <c r="E121" s="40">
        <f>BY_Demands_Drivers!$G$63*I13</f>
        <v>3.3648470051691266</v>
      </c>
      <c r="F121" s="15" t="s">
        <v>72</v>
      </c>
    </row>
    <row r="122" spans="2:6" x14ac:dyDescent="0.3">
      <c r="B122" s="15" t="s">
        <v>195</v>
      </c>
      <c r="C122">
        <v>2025</v>
      </c>
      <c r="D122" s="40">
        <f>BY_Demands_Drivers!$F$63*I14</f>
        <v>2.252803372579145</v>
      </c>
      <c r="E122" s="40">
        <f>BY_Demands_Drivers!$G$63*I14</f>
        <v>3.3792050588687172</v>
      </c>
      <c r="F122" s="15" t="s">
        <v>72</v>
      </c>
    </row>
    <row r="123" spans="2:6" x14ac:dyDescent="0.3">
      <c r="B123" s="15" t="s">
        <v>195</v>
      </c>
      <c r="C123">
        <v>2026</v>
      </c>
      <c r="D123" s="40">
        <f>BY_Demands_Drivers!$F$63*I15</f>
        <v>2.2621689319334815</v>
      </c>
      <c r="E123" s="40">
        <f>BY_Demands_Drivers!$G$63*I15</f>
        <v>3.3932533979002217</v>
      </c>
      <c r="F123" s="15" t="s">
        <v>72</v>
      </c>
    </row>
    <row r="124" spans="2:6" x14ac:dyDescent="0.3">
      <c r="B124" s="15" t="s">
        <v>195</v>
      </c>
      <c r="C124">
        <v>2027</v>
      </c>
      <c r="D124" s="40">
        <f>BY_Demands_Drivers!$F$63*I16</f>
        <v>2.2715344912878179</v>
      </c>
      <c r="E124" s="40">
        <f>BY_Demands_Drivers!$G$63*I16</f>
        <v>3.4073017369317267</v>
      </c>
      <c r="F124" s="15" t="s">
        <v>72</v>
      </c>
    </row>
    <row r="125" spans="2:6" x14ac:dyDescent="0.3">
      <c r="B125" s="15" t="s">
        <v>195</v>
      </c>
      <c r="C125">
        <v>2028</v>
      </c>
      <c r="D125" s="40">
        <f>BY_Demands_Drivers!$F$63*I17</f>
        <v>2.2809000506421544</v>
      </c>
      <c r="E125" s="40">
        <f>BY_Demands_Drivers!$G$63*I17</f>
        <v>3.4213500759632312</v>
      </c>
      <c r="F125" s="15" t="s">
        <v>72</v>
      </c>
    </row>
    <row r="126" spans="2:6" x14ac:dyDescent="0.3">
      <c r="B126" s="15" t="s">
        <v>195</v>
      </c>
      <c r="C126">
        <v>2029</v>
      </c>
      <c r="D126" s="40">
        <f>BY_Demands_Drivers!$F$63*I18</f>
        <v>2.2902656099964909</v>
      </c>
      <c r="E126" s="40">
        <f>BY_Demands_Drivers!$G$63*I18</f>
        <v>3.4353984149947361</v>
      </c>
      <c r="F126" s="15" t="s">
        <v>72</v>
      </c>
    </row>
    <row r="127" spans="2:6" x14ac:dyDescent="0.3">
      <c r="B127" s="15" t="s">
        <v>195</v>
      </c>
      <c r="C127">
        <v>2030</v>
      </c>
      <c r="D127" s="40">
        <f>BY_Demands_Drivers!$F$63*I19</f>
        <v>2.2996311693508269</v>
      </c>
      <c r="E127" s="40">
        <f>BY_Demands_Drivers!$G$63*I19</f>
        <v>3.4494467540262401</v>
      </c>
      <c r="F127" s="15" t="s">
        <v>72</v>
      </c>
    </row>
    <row r="128" spans="2:6" x14ac:dyDescent="0.3">
      <c r="B128" s="15" t="s">
        <v>195</v>
      </c>
      <c r="C128">
        <v>2031</v>
      </c>
      <c r="D128" s="40">
        <f>BY_Demands_Drivers!$F$63*I20</f>
        <v>2.3064645263439458</v>
      </c>
      <c r="E128" s="40">
        <f>BY_Demands_Drivers!$G$63*I20</f>
        <v>3.4596967895159181</v>
      </c>
      <c r="F128" s="15" t="s">
        <v>72</v>
      </c>
    </row>
    <row r="129" spans="2:6" x14ac:dyDescent="0.3">
      <c r="B129" s="15" t="s">
        <v>195</v>
      </c>
      <c r="C129">
        <v>2032</v>
      </c>
      <c r="D129" s="40">
        <f>BY_Demands_Drivers!$F$63*I21</f>
        <v>2.3132978833370643</v>
      </c>
      <c r="E129" s="40">
        <f>BY_Demands_Drivers!$G$63*I21</f>
        <v>3.4699468250055965</v>
      </c>
      <c r="F129" s="15" t="s">
        <v>72</v>
      </c>
    </row>
    <row r="130" spans="2:6" x14ac:dyDescent="0.3">
      <c r="B130" s="15" t="s">
        <v>195</v>
      </c>
      <c r="C130">
        <v>2033</v>
      </c>
      <c r="D130" s="40">
        <f>BY_Demands_Drivers!$F$63*I22</f>
        <v>2.3201312403301828</v>
      </c>
      <c r="E130" s="40">
        <f>BY_Demands_Drivers!$G$63*I22</f>
        <v>3.480196860495274</v>
      </c>
      <c r="F130" s="15" t="s">
        <v>72</v>
      </c>
    </row>
    <row r="131" spans="2:6" x14ac:dyDescent="0.3">
      <c r="B131" s="15" t="s">
        <v>195</v>
      </c>
      <c r="C131">
        <v>2034</v>
      </c>
      <c r="D131" s="40">
        <f>BY_Demands_Drivers!$F$63*I23</f>
        <v>2.3269645973233017</v>
      </c>
      <c r="E131" s="40">
        <f>BY_Demands_Drivers!$G$63*I23</f>
        <v>3.4904468959849524</v>
      </c>
      <c r="F131" s="15" t="s">
        <v>72</v>
      </c>
    </row>
    <row r="132" spans="2:6" x14ac:dyDescent="0.3">
      <c r="B132" s="15" t="s">
        <v>195</v>
      </c>
      <c r="C132">
        <v>2035</v>
      </c>
      <c r="D132" s="40">
        <f>BY_Demands_Drivers!$F$63*I24</f>
        <v>2.3337979543164211</v>
      </c>
      <c r="E132" s="40">
        <f>BY_Demands_Drivers!$G$63*I24</f>
        <v>3.5006969314746312</v>
      </c>
      <c r="F132" s="15" t="s">
        <v>72</v>
      </c>
    </row>
    <row r="133" spans="2:6" x14ac:dyDescent="0.3">
      <c r="B133" s="15" t="s">
        <v>195</v>
      </c>
      <c r="C133">
        <v>2036</v>
      </c>
      <c r="D133" s="40">
        <f>BY_Demands_Drivers!$F$63*I25</f>
        <v>2.3400524016062372</v>
      </c>
      <c r="E133" s="40">
        <f>BY_Demands_Drivers!$G$63*I25</f>
        <v>3.5100786024093558</v>
      </c>
      <c r="F133" s="15" t="s">
        <v>72</v>
      </c>
    </row>
    <row r="134" spans="2:6" x14ac:dyDescent="0.3">
      <c r="B134" s="15" t="s">
        <v>195</v>
      </c>
      <c r="C134">
        <v>2037</v>
      </c>
      <c r="D134" s="40">
        <f>BY_Demands_Drivers!$F$63*I26</f>
        <v>2.3463068488960541</v>
      </c>
      <c r="E134" s="40">
        <f>BY_Demands_Drivers!$G$63*I26</f>
        <v>3.5194602733440807</v>
      </c>
      <c r="F134" s="15" t="s">
        <v>72</v>
      </c>
    </row>
    <row r="135" spans="2:6" x14ac:dyDescent="0.3">
      <c r="B135" s="15" t="s">
        <v>195</v>
      </c>
      <c r="C135">
        <v>2038</v>
      </c>
      <c r="D135" s="40">
        <f>BY_Demands_Drivers!$F$63*I27</f>
        <v>2.3525612961858702</v>
      </c>
      <c r="E135" s="40">
        <f>BY_Demands_Drivers!$G$63*I27</f>
        <v>3.5288419442788053</v>
      </c>
      <c r="F135" s="15" t="s">
        <v>72</v>
      </c>
    </row>
    <row r="136" spans="2:6" x14ac:dyDescent="0.3">
      <c r="B136" s="15" t="s">
        <v>195</v>
      </c>
      <c r="C136">
        <v>2039</v>
      </c>
      <c r="D136" s="40">
        <f>BY_Demands_Drivers!$F$63*I28</f>
        <v>2.3588157434756871</v>
      </c>
      <c r="E136" s="40">
        <f>BY_Demands_Drivers!$G$63*I28</f>
        <v>3.5382236152135302</v>
      </c>
      <c r="F136" s="15" t="s">
        <v>72</v>
      </c>
    </row>
    <row r="137" spans="2:6" x14ac:dyDescent="0.3">
      <c r="B137" s="15" t="s">
        <v>195</v>
      </c>
      <c r="C137">
        <v>2040</v>
      </c>
      <c r="D137" s="40">
        <f>BY_Demands_Drivers!$F$63*I29</f>
        <v>2.3650701907655027</v>
      </c>
      <c r="E137" s="40">
        <f>BY_Demands_Drivers!$G$63*I29</f>
        <v>3.5476052861482539</v>
      </c>
      <c r="F137" s="15" t="s">
        <v>72</v>
      </c>
    </row>
    <row r="138" spans="2:6" x14ac:dyDescent="0.3">
      <c r="B138" s="15" t="s">
        <v>195</v>
      </c>
      <c r="C138">
        <v>2041</v>
      </c>
      <c r="D138" s="40">
        <f>BY_Demands_Drivers!$F$63*I30</f>
        <v>2.3706124106127624</v>
      </c>
      <c r="E138" s="40">
        <f>BY_Demands_Drivers!$G$63*I30</f>
        <v>3.5559186159191434</v>
      </c>
      <c r="F138" s="15" t="s">
        <v>72</v>
      </c>
    </row>
    <row r="139" spans="2:6" x14ac:dyDescent="0.3">
      <c r="B139" s="15" t="s">
        <v>195</v>
      </c>
      <c r="C139">
        <v>2042</v>
      </c>
      <c r="D139" s="40">
        <f>BY_Demands_Drivers!$F$63*I31</f>
        <v>2.3761546304600216</v>
      </c>
      <c r="E139" s="40">
        <f>BY_Demands_Drivers!$G$63*I31</f>
        <v>3.564231945690032</v>
      </c>
      <c r="F139" s="15" t="s">
        <v>72</v>
      </c>
    </row>
    <row r="140" spans="2:6" x14ac:dyDescent="0.3">
      <c r="B140" s="15" t="s">
        <v>195</v>
      </c>
      <c r="C140">
        <v>2043</v>
      </c>
      <c r="D140" s="40">
        <f>BY_Demands_Drivers!$F$63*I32</f>
        <v>2.3816968503072808</v>
      </c>
      <c r="E140" s="40">
        <f>BY_Demands_Drivers!$G$63*I32</f>
        <v>3.5725452754609215</v>
      </c>
      <c r="F140" s="15" t="s">
        <v>72</v>
      </c>
    </row>
    <row r="141" spans="2:6" x14ac:dyDescent="0.3">
      <c r="B141" s="15" t="s">
        <v>195</v>
      </c>
      <c r="C141">
        <v>2044</v>
      </c>
      <c r="D141" s="40">
        <f>BY_Demands_Drivers!$F$63*I33</f>
        <v>2.3872390701545401</v>
      </c>
      <c r="E141" s="40">
        <f>BY_Demands_Drivers!$G$63*I33</f>
        <v>3.5808586052318097</v>
      </c>
      <c r="F141" s="15" t="s">
        <v>72</v>
      </c>
    </row>
    <row r="142" spans="2:6" x14ac:dyDescent="0.3">
      <c r="B142" s="15" t="s">
        <v>195</v>
      </c>
      <c r="C142">
        <v>2045</v>
      </c>
      <c r="D142" s="40">
        <f>BY_Demands_Drivers!$F$63*I34</f>
        <v>2.3927812900017993</v>
      </c>
      <c r="E142" s="40">
        <f>BY_Demands_Drivers!$G$63*I34</f>
        <v>3.5891719350026983</v>
      </c>
      <c r="F142" s="15" t="s">
        <v>72</v>
      </c>
    </row>
    <row r="143" spans="2:6" x14ac:dyDescent="0.3">
      <c r="B143" s="15" t="s">
        <v>195</v>
      </c>
      <c r="C143">
        <v>2046</v>
      </c>
      <c r="D143" s="40">
        <f>BY_Demands_Drivers!$F$63*I35</f>
        <v>2.3928129500835462</v>
      </c>
      <c r="E143" s="40">
        <f>BY_Demands_Drivers!$G$63*I35</f>
        <v>3.5892194251253193</v>
      </c>
      <c r="F143" s="15" t="s">
        <v>72</v>
      </c>
    </row>
    <row r="144" spans="2:6" x14ac:dyDescent="0.3">
      <c r="B144" s="15" t="s">
        <v>195</v>
      </c>
      <c r="C144">
        <v>2047</v>
      </c>
      <c r="D144" s="40">
        <f>BY_Demands_Drivers!$F$63*I36</f>
        <v>2.3928446101652936</v>
      </c>
      <c r="E144" s="40">
        <f>BY_Demands_Drivers!$G$63*I36</f>
        <v>3.5892669152479399</v>
      </c>
      <c r="F144" s="15" t="s">
        <v>72</v>
      </c>
    </row>
    <row r="145" spans="2:6" x14ac:dyDescent="0.3">
      <c r="B145" s="15" t="s">
        <v>195</v>
      </c>
      <c r="C145">
        <v>2048</v>
      </c>
      <c r="D145" s="40">
        <f>BY_Demands_Drivers!$F$63*I37</f>
        <v>2.3928762702470401</v>
      </c>
      <c r="E145" s="40">
        <f>BY_Demands_Drivers!$G$63*I37</f>
        <v>3.5893144053705601</v>
      </c>
      <c r="F145" s="15" t="s">
        <v>72</v>
      </c>
    </row>
    <row r="146" spans="2:6" x14ac:dyDescent="0.3">
      <c r="B146" s="15" t="s">
        <v>195</v>
      </c>
      <c r="C146">
        <v>2049</v>
      </c>
      <c r="D146" s="40">
        <f>BY_Demands_Drivers!$F$63*I38</f>
        <v>2.3929079303287875</v>
      </c>
      <c r="E146" s="40">
        <f>BY_Demands_Drivers!$G$63*I38</f>
        <v>3.5893618954931807</v>
      </c>
      <c r="F146" s="15" t="s">
        <v>72</v>
      </c>
    </row>
    <row r="147" spans="2:6" x14ac:dyDescent="0.3">
      <c r="B147" s="15" t="s">
        <v>195</v>
      </c>
      <c r="C147" s="15">
        <v>2050</v>
      </c>
      <c r="D147" s="40">
        <f>BY_Demands_Drivers!$F$63*I39</f>
        <v>2.3929395904105339</v>
      </c>
      <c r="E147" s="40">
        <f>BY_Demands_Drivers!$G$63*I39</f>
        <v>3.5894093856158009</v>
      </c>
      <c r="F147" s="15" t="s">
        <v>72</v>
      </c>
    </row>
    <row r="148" spans="2:6" x14ac:dyDescent="0.3">
      <c r="B148" s="15" t="s">
        <v>195</v>
      </c>
      <c r="C148">
        <v>2015</v>
      </c>
      <c r="D148" s="40">
        <f>BY_Demands_Drivers!$F$64*I4</f>
        <v>1.6215527006030033</v>
      </c>
      <c r="E148" s="40">
        <f>BY_Demands_Drivers!$G$64*I4</f>
        <v>2.4323290509045048</v>
      </c>
      <c r="F148" s="15" t="s">
        <v>73</v>
      </c>
    </row>
    <row r="149" spans="2:6" x14ac:dyDescent="0.3">
      <c r="B149" s="15" t="s">
        <v>195</v>
      </c>
      <c r="C149">
        <v>2016</v>
      </c>
      <c r="D149" s="40">
        <f>BY_Demands_Drivers!$F$64*I5</f>
        <v>1.62627312595004</v>
      </c>
      <c r="E149" s="40">
        <f>BY_Demands_Drivers!$G$64*I5</f>
        <v>2.43940968892506</v>
      </c>
      <c r="F149" s="15" t="s">
        <v>73</v>
      </c>
    </row>
    <row r="150" spans="2:6" x14ac:dyDescent="0.3">
      <c r="B150" s="15" t="s">
        <v>195</v>
      </c>
      <c r="C150">
        <v>2017</v>
      </c>
      <c r="D150" s="40">
        <f>BY_Demands_Drivers!$F$64*I6</f>
        <v>1.6309935512970768</v>
      </c>
      <c r="E150" s="40">
        <f>BY_Demands_Drivers!$G$64*I6</f>
        <v>2.4464903269456153</v>
      </c>
      <c r="F150" s="15" t="s">
        <v>73</v>
      </c>
    </row>
    <row r="151" spans="2:6" x14ac:dyDescent="0.3">
      <c r="B151" s="15" t="s">
        <v>195</v>
      </c>
      <c r="C151">
        <v>2018</v>
      </c>
      <c r="D151" s="40">
        <f>BY_Demands_Drivers!$F$64*I7</f>
        <v>1.6357139766441131</v>
      </c>
      <c r="E151" s="40">
        <f>BY_Demands_Drivers!$G$64*I7</f>
        <v>2.4535709649661697</v>
      </c>
      <c r="F151" s="15" t="s">
        <v>73</v>
      </c>
    </row>
    <row r="152" spans="2:6" x14ac:dyDescent="0.3">
      <c r="B152" s="15" t="s">
        <v>195</v>
      </c>
      <c r="C152">
        <v>2019</v>
      </c>
      <c r="D152" s="40">
        <f>BY_Demands_Drivers!$F$64*I8</f>
        <v>1.6404344019911499</v>
      </c>
      <c r="E152" s="40">
        <f>BY_Demands_Drivers!$G$64*I8</f>
        <v>2.4606516029867249</v>
      </c>
      <c r="F152" s="15" t="s">
        <v>73</v>
      </c>
    </row>
    <row r="153" spans="2:6" x14ac:dyDescent="0.3">
      <c r="B153" s="15" t="s">
        <v>195</v>
      </c>
      <c r="C153">
        <v>2020</v>
      </c>
      <c r="D153" s="40">
        <f>BY_Demands_Drivers!$F$64*I9</f>
        <v>1.6451548273381862</v>
      </c>
      <c r="E153" s="40">
        <f>BY_Demands_Drivers!$G$64*I9</f>
        <v>2.4677322410072793</v>
      </c>
      <c r="F153" s="15" t="s">
        <v>73</v>
      </c>
    </row>
    <row r="154" spans="2:6" x14ac:dyDescent="0.3">
      <c r="B154" s="15" t="s">
        <v>195</v>
      </c>
      <c r="C154">
        <v>2021</v>
      </c>
      <c r="D154" s="40">
        <f>BY_Demands_Drivers!$F$64*I10</f>
        <v>1.6522967260271062</v>
      </c>
      <c r="E154" s="40">
        <f>BY_Demands_Drivers!$G$64*I10</f>
        <v>2.4784450890406591</v>
      </c>
      <c r="F154" s="15" t="s">
        <v>73</v>
      </c>
    </row>
    <row r="155" spans="2:6" x14ac:dyDescent="0.3">
      <c r="B155" s="15" t="s">
        <v>195</v>
      </c>
      <c r="C155">
        <v>2022</v>
      </c>
      <c r="D155" s="40">
        <f>BY_Demands_Drivers!$F$64*I11</f>
        <v>1.6594386247160258</v>
      </c>
      <c r="E155" s="40">
        <f>BY_Demands_Drivers!$G$64*I11</f>
        <v>2.4891579370740384</v>
      </c>
      <c r="F155" s="15" t="s">
        <v>73</v>
      </c>
    </row>
    <row r="156" spans="2:6" x14ac:dyDescent="0.3">
      <c r="B156" s="15" t="s">
        <v>195</v>
      </c>
      <c r="C156">
        <v>2023</v>
      </c>
      <c r="D156" s="40">
        <f>BY_Demands_Drivers!$F$64*I12</f>
        <v>1.6665805234049456</v>
      </c>
      <c r="E156" s="40">
        <f>BY_Demands_Drivers!$G$64*I12</f>
        <v>2.4998707851074182</v>
      </c>
      <c r="F156" s="15" t="s">
        <v>73</v>
      </c>
    </row>
    <row r="157" spans="2:6" x14ac:dyDescent="0.3">
      <c r="B157" s="15" t="s">
        <v>195</v>
      </c>
      <c r="C157">
        <v>2024</v>
      </c>
      <c r="D157" s="40">
        <f>BY_Demands_Drivers!$F$64*I13</f>
        <v>1.6737224220938651</v>
      </c>
      <c r="E157" s="40">
        <f>BY_Demands_Drivers!$G$64*I13</f>
        <v>2.5105836331407976</v>
      </c>
      <c r="F157" s="15" t="s">
        <v>73</v>
      </c>
    </row>
    <row r="158" spans="2:6" x14ac:dyDescent="0.3">
      <c r="B158" s="15" t="s">
        <v>195</v>
      </c>
      <c r="C158">
        <v>2025</v>
      </c>
      <c r="D158" s="40">
        <f>BY_Demands_Drivers!$F$64*I14</f>
        <v>1.6808643207827847</v>
      </c>
      <c r="E158" s="40">
        <f>BY_Demands_Drivers!$G$64*I14</f>
        <v>2.5212964811741769</v>
      </c>
      <c r="F158" s="15" t="s">
        <v>73</v>
      </c>
    </row>
    <row r="159" spans="2:6" x14ac:dyDescent="0.3">
      <c r="B159" s="15" t="s">
        <v>195</v>
      </c>
      <c r="C159">
        <v>2026</v>
      </c>
      <c r="D159" s="40">
        <f>BY_Demands_Drivers!$F$64*I15</f>
        <v>1.6878521630216992</v>
      </c>
      <c r="E159" s="40">
        <f>BY_Demands_Drivers!$G$64*I15</f>
        <v>2.5317782445325485</v>
      </c>
      <c r="F159" s="15" t="s">
        <v>73</v>
      </c>
    </row>
    <row r="160" spans="2:6" x14ac:dyDescent="0.3">
      <c r="B160" s="15" t="s">
        <v>195</v>
      </c>
      <c r="C160">
        <v>2027</v>
      </c>
      <c r="D160" s="40">
        <f>BY_Demands_Drivers!$F$64*I16</f>
        <v>1.6948400052606136</v>
      </c>
      <c r="E160" s="40">
        <f>BY_Demands_Drivers!$G$64*I16</f>
        <v>2.5422600078909205</v>
      </c>
      <c r="F160" s="15" t="s">
        <v>73</v>
      </c>
    </row>
    <row r="161" spans="2:6" x14ac:dyDescent="0.3">
      <c r="B161" s="15" t="s">
        <v>195</v>
      </c>
      <c r="C161">
        <v>2028</v>
      </c>
      <c r="D161" s="40">
        <f>BY_Demands_Drivers!$F$64*I17</f>
        <v>1.7018278474995281</v>
      </c>
      <c r="E161" s="40">
        <f>BY_Demands_Drivers!$G$64*I17</f>
        <v>2.5527417712492921</v>
      </c>
      <c r="F161" s="15" t="s">
        <v>73</v>
      </c>
    </row>
    <row r="162" spans="2:6" x14ac:dyDescent="0.3">
      <c r="B162" s="15" t="s">
        <v>195</v>
      </c>
      <c r="C162">
        <v>2029</v>
      </c>
      <c r="D162" s="40">
        <f>BY_Demands_Drivers!$F$64*I18</f>
        <v>1.7088156897384428</v>
      </c>
      <c r="E162" s="40">
        <f>BY_Demands_Drivers!$G$64*I18</f>
        <v>2.5632235346076642</v>
      </c>
      <c r="F162" s="15" t="s">
        <v>73</v>
      </c>
    </row>
    <row r="163" spans="2:6" x14ac:dyDescent="0.3">
      <c r="B163" s="15" t="s">
        <v>195</v>
      </c>
      <c r="C163">
        <v>2030</v>
      </c>
      <c r="D163" s="40">
        <f>BY_Demands_Drivers!$F$64*I19</f>
        <v>1.7158035319773568</v>
      </c>
      <c r="E163" s="40">
        <f>BY_Demands_Drivers!$G$64*I19</f>
        <v>2.5737052979660353</v>
      </c>
      <c r="F163" s="15" t="s">
        <v>73</v>
      </c>
    </row>
    <row r="164" spans="2:6" x14ac:dyDescent="0.3">
      <c r="B164" s="15" t="s">
        <v>195</v>
      </c>
      <c r="C164">
        <v>2031</v>
      </c>
      <c r="D164" s="40">
        <f>BY_Demands_Drivers!$F$64*I20</f>
        <v>1.7209020443911389</v>
      </c>
      <c r="E164" s="40">
        <f>BY_Demands_Drivers!$G$64*I20</f>
        <v>2.5813530665867086</v>
      </c>
      <c r="F164" s="15" t="s">
        <v>73</v>
      </c>
    </row>
    <row r="165" spans="2:6" x14ac:dyDescent="0.3">
      <c r="B165" s="15" t="s">
        <v>195</v>
      </c>
      <c r="C165">
        <v>2032</v>
      </c>
      <c r="D165" s="40">
        <f>BY_Demands_Drivers!$F$64*I21</f>
        <v>1.726000556804921</v>
      </c>
      <c r="E165" s="40">
        <f>BY_Demands_Drivers!$G$64*I21</f>
        <v>2.5890008352073814</v>
      </c>
      <c r="F165" s="15" t="s">
        <v>73</v>
      </c>
    </row>
    <row r="166" spans="2:6" x14ac:dyDescent="0.3">
      <c r="B166" s="15" t="s">
        <v>195</v>
      </c>
      <c r="C166">
        <v>2033</v>
      </c>
      <c r="D166" s="40">
        <f>BY_Demands_Drivers!$F$64*I22</f>
        <v>1.7310990692187029</v>
      </c>
      <c r="E166" s="40">
        <f>BY_Demands_Drivers!$G$64*I22</f>
        <v>2.5966486038280543</v>
      </c>
      <c r="F166" s="15" t="s">
        <v>73</v>
      </c>
    </row>
    <row r="167" spans="2:6" x14ac:dyDescent="0.3">
      <c r="B167" s="15" t="s">
        <v>195</v>
      </c>
      <c r="C167">
        <v>2034</v>
      </c>
      <c r="D167" s="40">
        <f>BY_Demands_Drivers!$F$64*I23</f>
        <v>1.7361975816324848</v>
      </c>
      <c r="E167" s="40">
        <f>BY_Demands_Drivers!$G$64*I23</f>
        <v>2.6042963724487271</v>
      </c>
      <c r="F167" s="15" t="s">
        <v>73</v>
      </c>
    </row>
    <row r="168" spans="2:6" x14ac:dyDescent="0.3">
      <c r="B168" s="15" t="s">
        <v>195</v>
      </c>
      <c r="C168">
        <v>2035</v>
      </c>
      <c r="D168" s="40">
        <f>BY_Demands_Drivers!$F$64*I24</f>
        <v>1.7412960940462674</v>
      </c>
      <c r="E168" s="40">
        <f>BY_Demands_Drivers!$G$64*I24</f>
        <v>2.6119441410694009</v>
      </c>
      <c r="F168" s="15" t="s">
        <v>73</v>
      </c>
    </row>
    <row r="169" spans="2:6" x14ac:dyDescent="0.3">
      <c r="B169" s="15" t="s">
        <v>195</v>
      </c>
      <c r="C169">
        <v>2036</v>
      </c>
      <c r="D169" s="40">
        <f>BY_Demands_Drivers!$F$64*I25</f>
        <v>1.7459626696665058</v>
      </c>
      <c r="E169" s="40">
        <f>BY_Demands_Drivers!$G$64*I25</f>
        <v>2.6189440044997587</v>
      </c>
      <c r="F169" s="15" t="s">
        <v>73</v>
      </c>
    </row>
    <row r="170" spans="2:6" x14ac:dyDescent="0.3">
      <c r="B170" s="15" t="s">
        <v>195</v>
      </c>
      <c r="C170">
        <v>2037</v>
      </c>
      <c r="D170" s="40">
        <f>BY_Demands_Drivers!$F$64*I26</f>
        <v>1.7506292452867447</v>
      </c>
      <c r="E170" s="40">
        <f>BY_Demands_Drivers!$G$64*I26</f>
        <v>2.625943867930117</v>
      </c>
      <c r="F170" s="15" t="s">
        <v>73</v>
      </c>
    </row>
    <row r="171" spans="2:6" x14ac:dyDescent="0.3">
      <c r="B171" s="15" t="s">
        <v>195</v>
      </c>
      <c r="C171">
        <v>2038</v>
      </c>
      <c r="D171" s="40">
        <f>BY_Demands_Drivers!$F$64*I27</f>
        <v>1.7552958209069831</v>
      </c>
      <c r="E171" s="40">
        <f>BY_Demands_Drivers!$G$64*I27</f>
        <v>2.6329437313604744</v>
      </c>
      <c r="F171" s="15" t="s">
        <v>73</v>
      </c>
    </row>
    <row r="172" spans="2:6" x14ac:dyDescent="0.3">
      <c r="B172" s="15" t="s">
        <v>195</v>
      </c>
      <c r="C172">
        <v>2039</v>
      </c>
      <c r="D172" s="40">
        <f>BY_Demands_Drivers!$F$64*I28</f>
        <v>1.759962396527222</v>
      </c>
      <c r="E172" s="40">
        <f>BY_Demands_Drivers!$G$64*I28</f>
        <v>2.6399435947908327</v>
      </c>
      <c r="F172" s="15" t="s">
        <v>73</v>
      </c>
    </row>
    <row r="173" spans="2:6" x14ac:dyDescent="0.3">
      <c r="B173" s="15" t="s">
        <v>195</v>
      </c>
      <c r="C173">
        <v>2040</v>
      </c>
      <c r="D173" s="40">
        <f>BY_Demands_Drivers!$F$64*I29</f>
        <v>1.76462897214746</v>
      </c>
      <c r="E173" s="40">
        <f>BY_Demands_Drivers!$G$64*I29</f>
        <v>2.6469434582211897</v>
      </c>
      <c r="F173" s="15" t="s">
        <v>73</v>
      </c>
    </row>
    <row r="174" spans="2:6" x14ac:dyDescent="0.3">
      <c r="B174" s="15" t="s">
        <v>195</v>
      </c>
      <c r="C174">
        <v>2041</v>
      </c>
      <c r="D174" s="40">
        <f>BY_Demands_Drivers!$F$64*I30</f>
        <v>1.7687641397846283</v>
      </c>
      <c r="E174" s="40">
        <f>BY_Demands_Drivers!$G$64*I30</f>
        <v>2.653146209676942</v>
      </c>
      <c r="F174" s="15" t="s">
        <v>73</v>
      </c>
    </row>
    <row r="175" spans="2:6" x14ac:dyDescent="0.3">
      <c r="B175" s="15" t="s">
        <v>195</v>
      </c>
      <c r="C175">
        <v>2042</v>
      </c>
      <c r="D175" s="40">
        <f>BY_Demands_Drivers!$F$64*I31</f>
        <v>1.772899307421796</v>
      </c>
      <c r="E175" s="40">
        <f>BY_Demands_Drivers!$G$64*I31</f>
        <v>2.6593489611326939</v>
      </c>
      <c r="F175" s="15" t="s">
        <v>73</v>
      </c>
    </row>
    <row r="176" spans="2:6" x14ac:dyDescent="0.3">
      <c r="B176" s="15" t="s">
        <v>195</v>
      </c>
      <c r="C176">
        <v>2043</v>
      </c>
      <c r="D176" s="40">
        <f>BY_Demands_Drivers!$F$64*I32</f>
        <v>1.7770344750589644</v>
      </c>
      <c r="E176" s="40">
        <f>BY_Demands_Drivers!$G$64*I32</f>
        <v>2.6655517125884463</v>
      </c>
      <c r="F176" s="15" t="s">
        <v>73</v>
      </c>
    </row>
    <row r="177" spans="2:6" x14ac:dyDescent="0.3">
      <c r="B177" s="15" t="s">
        <v>195</v>
      </c>
      <c r="C177">
        <v>2044</v>
      </c>
      <c r="D177" s="40">
        <f>BY_Demands_Drivers!$F$64*I33</f>
        <v>1.7811696426961323</v>
      </c>
      <c r="E177" s="40">
        <f>BY_Demands_Drivers!$G$64*I33</f>
        <v>2.6717544640441981</v>
      </c>
      <c r="F177" s="15" t="s">
        <v>73</v>
      </c>
    </row>
    <row r="178" spans="2:6" x14ac:dyDescent="0.3">
      <c r="B178" s="15" t="s">
        <v>195</v>
      </c>
      <c r="C178">
        <v>2045</v>
      </c>
      <c r="D178" s="40">
        <f>BY_Demands_Drivers!$F$64*I34</f>
        <v>1.7853048103333002</v>
      </c>
      <c r="E178" s="40">
        <f>BY_Demands_Drivers!$G$64*I34</f>
        <v>2.67795721549995</v>
      </c>
      <c r="F178" s="15" t="s">
        <v>73</v>
      </c>
    </row>
    <row r="179" spans="2:6" x14ac:dyDescent="0.3">
      <c r="B179" s="15" t="s">
        <v>195</v>
      </c>
      <c r="C179">
        <v>2046</v>
      </c>
      <c r="D179" s="40">
        <f>BY_Demands_Drivers!$F$64*I35</f>
        <v>1.7853284325909946</v>
      </c>
      <c r="E179" s="40">
        <f>BY_Demands_Drivers!$G$64*I35</f>
        <v>2.6779926488864918</v>
      </c>
      <c r="F179" s="15" t="s">
        <v>73</v>
      </c>
    </row>
    <row r="180" spans="2:6" x14ac:dyDescent="0.3">
      <c r="B180" s="15" t="s">
        <v>195</v>
      </c>
      <c r="C180">
        <v>2047</v>
      </c>
      <c r="D180" s="40">
        <f>BY_Demands_Drivers!$F$64*I36</f>
        <v>1.785352054848689</v>
      </c>
      <c r="E180" s="40">
        <f>BY_Demands_Drivers!$G$64*I36</f>
        <v>2.6780280822730336</v>
      </c>
      <c r="F180" s="15" t="s">
        <v>73</v>
      </c>
    </row>
    <row r="181" spans="2:6" x14ac:dyDescent="0.3">
      <c r="B181" s="15" t="s">
        <v>195</v>
      </c>
      <c r="C181">
        <v>2048</v>
      </c>
      <c r="D181" s="40">
        <f>BY_Demands_Drivers!$F$64*I37</f>
        <v>1.7853756771063831</v>
      </c>
      <c r="E181" s="40">
        <f>BY_Demands_Drivers!$G$64*I37</f>
        <v>2.6780635156595745</v>
      </c>
      <c r="F181" s="15" t="s">
        <v>73</v>
      </c>
    </row>
    <row r="182" spans="2:6" x14ac:dyDescent="0.3">
      <c r="B182" s="15" t="s">
        <v>195</v>
      </c>
      <c r="C182">
        <v>2049</v>
      </c>
      <c r="D182" s="40">
        <f>BY_Demands_Drivers!$F$64*I38</f>
        <v>1.7853992993640775</v>
      </c>
      <c r="E182" s="40">
        <f>BY_Demands_Drivers!$G$64*I38</f>
        <v>2.6780989490461162</v>
      </c>
      <c r="F182" s="15" t="s">
        <v>73</v>
      </c>
    </row>
    <row r="183" spans="2:6" x14ac:dyDescent="0.3">
      <c r="B183" s="15" t="s">
        <v>195</v>
      </c>
      <c r="C183" s="15">
        <v>2050</v>
      </c>
      <c r="D183" s="40">
        <f>BY_Demands_Drivers!$F$64*I39</f>
        <v>1.7854229216217716</v>
      </c>
      <c r="E183" s="40">
        <f>BY_Demands_Drivers!$G$64*I39</f>
        <v>2.6781343824326571</v>
      </c>
      <c r="F183" s="15" t="s">
        <v>73</v>
      </c>
    </row>
    <row r="184" spans="2:6" x14ac:dyDescent="0.3">
      <c r="B184" s="15" t="s">
        <v>195</v>
      </c>
      <c r="C184">
        <v>2015</v>
      </c>
      <c r="D184" s="40">
        <f>BY_Demands_Drivers!$F$65*I4</f>
        <v>0</v>
      </c>
      <c r="E184" s="40">
        <f>BY_Demands_Drivers!$G$65*I4</f>
        <v>0</v>
      </c>
      <c r="F184" s="15" t="s">
        <v>74</v>
      </c>
    </row>
    <row r="185" spans="2:6" x14ac:dyDescent="0.3">
      <c r="B185" s="15" t="s">
        <v>195</v>
      </c>
      <c r="C185">
        <v>2016</v>
      </c>
      <c r="D185" s="40">
        <f>BY_Demands_Drivers!$F$65*I5</f>
        <v>0</v>
      </c>
      <c r="E185" s="40">
        <f>BY_Demands_Drivers!$G$65*I5</f>
        <v>0</v>
      </c>
      <c r="F185" s="15" t="s">
        <v>74</v>
      </c>
    </row>
    <row r="186" spans="2:6" x14ac:dyDescent="0.3">
      <c r="B186" s="15" t="s">
        <v>195</v>
      </c>
      <c r="C186">
        <v>2017</v>
      </c>
      <c r="D186" s="40">
        <f>BY_Demands_Drivers!$F$65*I6</f>
        <v>0</v>
      </c>
      <c r="E186" s="40">
        <f>BY_Demands_Drivers!$G$65*I6</f>
        <v>0</v>
      </c>
      <c r="F186" s="15" t="s">
        <v>74</v>
      </c>
    </row>
    <row r="187" spans="2:6" x14ac:dyDescent="0.3">
      <c r="B187" s="15" t="s">
        <v>195</v>
      </c>
      <c r="C187">
        <v>2018</v>
      </c>
      <c r="D187" s="40">
        <f>BY_Demands_Drivers!$F$65*I7</f>
        <v>0</v>
      </c>
      <c r="E187" s="40">
        <f>BY_Demands_Drivers!$G$65*I7</f>
        <v>0</v>
      </c>
      <c r="F187" s="15" t="s">
        <v>74</v>
      </c>
    </row>
    <row r="188" spans="2:6" x14ac:dyDescent="0.3">
      <c r="B188" s="15" t="s">
        <v>195</v>
      </c>
      <c r="C188">
        <v>2019</v>
      </c>
      <c r="D188" s="40">
        <f>BY_Demands_Drivers!$F$65*I8</f>
        <v>0</v>
      </c>
      <c r="E188" s="40">
        <f>BY_Demands_Drivers!$G$65*I8</f>
        <v>0</v>
      </c>
      <c r="F188" s="15" t="s">
        <v>74</v>
      </c>
    </row>
    <row r="189" spans="2:6" x14ac:dyDescent="0.3">
      <c r="B189" s="15" t="s">
        <v>195</v>
      </c>
      <c r="C189">
        <v>2020</v>
      </c>
      <c r="D189" s="40">
        <f>BY_Demands_Drivers!$F$65*I9</f>
        <v>0</v>
      </c>
      <c r="E189" s="40">
        <f>BY_Demands_Drivers!$G$65*I9</f>
        <v>0</v>
      </c>
      <c r="F189" s="15" t="s">
        <v>74</v>
      </c>
    </row>
    <row r="190" spans="2:6" x14ac:dyDescent="0.3">
      <c r="B190" s="15" t="s">
        <v>195</v>
      </c>
      <c r="C190">
        <v>2021</v>
      </c>
      <c r="D190" s="40">
        <f>BY_Demands_Drivers!$F$65*I10</f>
        <v>0</v>
      </c>
      <c r="E190" s="40">
        <f>BY_Demands_Drivers!$G$65*I10</f>
        <v>0</v>
      </c>
      <c r="F190" s="15" t="s">
        <v>74</v>
      </c>
    </row>
    <row r="191" spans="2:6" x14ac:dyDescent="0.3">
      <c r="B191" s="15" t="s">
        <v>195</v>
      </c>
      <c r="C191">
        <v>2022</v>
      </c>
      <c r="D191" s="40">
        <f>BY_Demands_Drivers!$F$65*I11</f>
        <v>0</v>
      </c>
      <c r="E191" s="40">
        <f>BY_Demands_Drivers!$G$65*I11</f>
        <v>0</v>
      </c>
      <c r="F191" s="15" t="s">
        <v>74</v>
      </c>
    </row>
    <row r="192" spans="2:6" x14ac:dyDescent="0.3">
      <c r="B192" s="15" t="s">
        <v>195</v>
      </c>
      <c r="C192">
        <v>2023</v>
      </c>
      <c r="D192" s="40">
        <f>BY_Demands_Drivers!$F$65*I12</f>
        <v>0</v>
      </c>
      <c r="E192" s="40">
        <f>BY_Demands_Drivers!$G$65*I12</f>
        <v>0</v>
      </c>
      <c r="F192" s="15" t="s">
        <v>74</v>
      </c>
    </row>
    <row r="193" spans="2:6" x14ac:dyDescent="0.3">
      <c r="B193" s="15" t="s">
        <v>195</v>
      </c>
      <c r="C193">
        <v>2024</v>
      </c>
      <c r="D193" s="40">
        <f>BY_Demands_Drivers!$F$65*I13</f>
        <v>0</v>
      </c>
      <c r="E193" s="40">
        <f>BY_Demands_Drivers!$G$65*I13</f>
        <v>0</v>
      </c>
      <c r="F193" s="15" t="s">
        <v>74</v>
      </c>
    </row>
    <row r="194" spans="2:6" x14ac:dyDescent="0.3">
      <c r="B194" s="15" t="s">
        <v>195</v>
      </c>
      <c r="C194">
        <v>2025</v>
      </c>
      <c r="D194" s="40">
        <f>BY_Demands_Drivers!$F$65*I14</f>
        <v>0</v>
      </c>
      <c r="E194" s="40">
        <f>BY_Demands_Drivers!$G$65*I14</f>
        <v>0</v>
      </c>
      <c r="F194" s="15" t="s">
        <v>74</v>
      </c>
    </row>
    <row r="195" spans="2:6" x14ac:dyDescent="0.3">
      <c r="B195" s="15" t="s">
        <v>195</v>
      </c>
      <c r="C195">
        <v>2026</v>
      </c>
      <c r="D195" s="40">
        <f>BY_Demands_Drivers!$F$65*I15</f>
        <v>0</v>
      </c>
      <c r="E195" s="40">
        <f>BY_Demands_Drivers!$G$65*I15</f>
        <v>0</v>
      </c>
      <c r="F195" s="15" t="s">
        <v>74</v>
      </c>
    </row>
    <row r="196" spans="2:6" x14ac:dyDescent="0.3">
      <c r="B196" s="15" t="s">
        <v>195</v>
      </c>
      <c r="C196">
        <v>2027</v>
      </c>
      <c r="D196" s="40">
        <f>BY_Demands_Drivers!$F$65*I16</f>
        <v>0</v>
      </c>
      <c r="E196" s="40">
        <f>BY_Demands_Drivers!$G$65*I16</f>
        <v>0</v>
      </c>
      <c r="F196" s="15" t="s">
        <v>74</v>
      </c>
    </row>
    <row r="197" spans="2:6" x14ac:dyDescent="0.3">
      <c r="B197" s="15" t="s">
        <v>195</v>
      </c>
      <c r="C197">
        <v>2028</v>
      </c>
      <c r="D197" s="40">
        <f>BY_Demands_Drivers!$F$65*I17</f>
        <v>0</v>
      </c>
      <c r="E197" s="40">
        <f>BY_Demands_Drivers!$G$65*I17</f>
        <v>0</v>
      </c>
      <c r="F197" s="15" t="s">
        <v>74</v>
      </c>
    </row>
    <row r="198" spans="2:6" x14ac:dyDescent="0.3">
      <c r="B198" s="15" t="s">
        <v>195</v>
      </c>
      <c r="C198">
        <v>2029</v>
      </c>
      <c r="D198" s="40">
        <f>BY_Demands_Drivers!$F$65*I18</f>
        <v>0</v>
      </c>
      <c r="E198" s="40">
        <f>BY_Demands_Drivers!$G$65*I18</f>
        <v>0</v>
      </c>
      <c r="F198" s="15" t="s">
        <v>74</v>
      </c>
    </row>
    <row r="199" spans="2:6" x14ac:dyDescent="0.3">
      <c r="B199" s="15" t="s">
        <v>195</v>
      </c>
      <c r="C199">
        <v>2030</v>
      </c>
      <c r="D199" s="40">
        <f>BY_Demands_Drivers!$F$65*I19</f>
        <v>0</v>
      </c>
      <c r="E199" s="40">
        <f>BY_Demands_Drivers!$G$65*I19</f>
        <v>0</v>
      </c>
      <c r="F199" s="15" t="s">
        <v>74</v>
      </c>
    </row>
    <row r="200" spans="2:6" x14ac:dyDescent="0.3">
      <c r="B200" s="15" t="s">
        <v>195</v>
      </c>
      <c r="C200">
        <v>2031</v>
      </c>
      <c r="D200" s="40">
        <f>BY_Demands_Drivers!$F$65*I20</f>
        <v>0</v>
      </c>
      <c r="E200" s="40">
        <f>BY_Demands_Drivers!$G$65*I20</f>
        <v>0</v>
      </c>
      <c r="F200" s="15" t="s">
        <v>74</v>
      </c>
    </row>
    <row r="201" spans="2:6" x14ac:dyDescent="0.3">
      <c r="B201" s="15" t="s">
        <v>195</v>
      </c>
      <c r="C201">
        <v>2032</v>
      </c>
      <c r="D201" s="40">
        <f>BY_Demands_Drivers!$F$65*I21</f>
        <v>0</v>
      </c>
      <c r="E201" s="40">
        <f>BY_Demands_Drivers!$G$65*I21</f>
        <v>0</v>
      </c>
      <c r="F201" s="15" t="s">
        <v>74</v>
      </c>
    </row>
    <row r="202" spans="2:6" x14ac:dyDescent="0.3">
      <c r="B202" s="15" t="s">
        <v>195</v>
      </c>
      <c r="C202">
        <v>2033</v>
      </c>
      <c r="D202" s="40">
        <f>BY_Demands_Drivers!$F$65*I22</f>
        <v>0</v>
      </c>
      <c r="E202" s="40">
        <f>BY_Demands_Drivers!$G$65*I22</f>
        <v>0</v>
      </c>
      <c r="F202" s="15" t="s">
        <v>74</v>
      </c>
    </row>
    <row r="203" spans="2:6" x14ac:dyDescent="0.3">
      <c r="B203" s="15" t="s">
        <v>195</v>
      </c>
      <c r="C203">
        <v>2034</v>
      </c>
      <c r="D203" s="40">
        <f>BY_Demands_Drivers!$F$65*I23</f>
        <v>0</v>
      </c>
      <c r="E203" s="40">
        <f>BY_Demands_Drivers!$G$65*I23</f>
        <v>0</v>
      </c>
      <c r="F203" s="15" t="s">
        <v>74</v>
      </c>
    </row>
    <row r="204" spans="2:6" x14ac:dyDescent="0.3">
      <c r="B204" s="15" t="s">
        <v>195</v>
      </c>
      <c r="C204">
        <v>2035</v>
      </c>
      <c r="D204" s="40">
        <f>BY_Demands_Drivers!$F$65*I24</f>
        <v>0</v>
      </c>
      <c r="E204" s="40">
        <f>BY_Demands_Drivers!$G$65*I24</f>
        <v>0</v>
      </c>
      <c r="F204" s="15" t="s">
        <v>74</v>
      </c>
    </row>
    <row r="205" spans="2:6" x14ac:dyDescent="0.3">
      <c r="B205" s="15" t="s">
        <v>195</v>
      </c>
      <c r="C205">
        <v>2036</v>
      </c>
      <c r="D205" s="40">
        <f>BY_Demands_Drivers!$F$65*I25</f>
        <v>0</v>
      </c>
      <c r="E205" s="40">
        <f>BY_Demands_Drivers!$G$65*I25</f>
        <v>0</v>
      </c>
      <c r="F205" s="15" t="s">
        <v>74</v>
      </c>
    </row>
    <row r="206" spans="2:6" x14ac:dyDescent="0.3">
      <c r="B206" s="15" t="s">
        <v>195</v>
      </c>
      <c r="C206">
        <v>2037</v>
      </c>
      <c r="D206" s="40">
        <f>BY_Demands_Drivers!$F$65*I26</f>
        <v>0</v>
      </c>
      <c r="E206" s="40">
        <f>BY_Demands_Drivers!$G$65*I26</f>
        <v>0</v>
      </c>
      <c r="F206" s="15" t="s">
        <v>74</v>
      </c>
    </row>
    <row r="207" spans="2:6" x14ac:dyDescent="0.3">
      <c r="B207" s="15" t="s">
        <v>195</v>
      </c>
      <c r="C207">
        <v>2038</v>
      </c>
      <c r="D207" s="40">
        <f>BY_Demands_Drivers!$F$65*I27</f>
        <v>0</v>
      </c>
      <c r="E207" s="40">
        <f>BY_Demands_Drivers!$G$65*I27</f>
        <v>0</v>
      </c>
      <c r="F207" s="15" t="s">
        <v>74</v>
      </c>
    </row>
    <row r="208" spans="2:6" x14ac:dyDescent="0.3">
      <c r="B208" s="15" t="s">
        <v>195</v>
      </c>
      <c r="C208">
        <v>2039</v>
      </c>
      <c r="D208" s="40">
        <f>BY_Demands_Drivers!$F$65*I28</f>
        <v>0</v>
      </c>
      <c r="E208" s="40">
        <f>BY_Demands_Drivers!$G$65*I28</f>
        <v>0</v>
      </c>
      <c r="F208" s="15" t="s">
        <v>74</v>
      </c>
    </row>
    <row r="209" spans="2:6" x14ac:dyDescent="0.3">
      <c r="B209" s="15" t="s">
        <v>195</v>
      </c>
      <c r="C209">
        <v>2040</v>
      </c>
      <c r="D209" s="40">
        <f>BY_Demands_Drivers!$F$65*I29</f>
        <v>0</v>
      </c>
      <c r="E209" s="40">
        <f>BY_Demands_Drivers!$G$65*I29</f>
        <v>0</v>
      </c>
      <c r="F209" s="15" t="s">
        <v>74</v>
      </c>
    </row>
    <row r="210" spans="2:6" x14ac:dyDescent="0.3">
      <c r="B210" s="15" t="s">
        <v>195</v>
      </c>
      <c r="C210">
        <v>2041</v>
      </c>
      <c r="D210" s="40">
        <f>BY_Demands_Drivers!$F$65*I30</f>
        <v>0</v>
      </c>
      <c r="E210" s="40">
        <f>BY_Demands_Drivers!$G$65*I30</f>
        <v>0</v>
      </c>
      <c r="F210" s="15" t="s">
        <v>74</v>
      </c>
    </row>
    <row r="211" spans="2:6" x14ac:dyDescent="0.3">
      <c r="B211" s="15" t="s">
        <v>195</v>
      </c>
      <c r="C211">
        <v>2042</v>
      </c>
      <c r="D211" s="40">
        <f>BY_Demands_Drivers!$F$65*I31</f>
        <v>0</v>
      </c>
      <c r="E211" s="40">
        <f>BY_Demands_Drivers!$G$65*I31</f>
        <v>0</v>
      </c>
      <c r="F211" s="15" t="s">
        <v>74</v>
      </c>
    </row>
    <row r="212" spans="2:6" x14ac:dyDescent="0.3">
      <c r="B212" s="15" t="s">
        <v>195</v>
      </c>
      <c r="C212">
        <v>2043</v>
      </c>
      <c r="D212" s="40">
        <f>BY_Demands_Drivers!$F$65*I32</f>
        <v>0</v>
      </c>
      <c r="E212" s="40">
        <f>BY_Demands_Drivers!$G$65*I32</f>
        <v>0</v>
      </c>
      <c r="F212" s="15" t="s">
        <v>74</v>
      </c>
    </row>
    <row r="213" spans="2:6" x14ac:dyDescent="0.3">
      <c r="B213" s="15" t="s">
        <v>195</v>
      </c>
      <c r="C213">
        <v>2044</v>
      </c>
      <c r="D213" s="40">
        <f>BY_Demands_Drivers!$F$65*I33</f>
        <v>0</v>
      </c>
      <c r="E213" s="40">
        <f>BY_Demands_Drivers!$G$65*I33</f>
        <v>0</v>
      </c>
      <c r="F213" s="15" t="s">
        <v>74</v>
      </c>
    </row>
    <row r="214" spans="2:6" x14ac:dyDescent="0.3">
      <c r="B214" s="15" t="s">
        <v>195</v>
      </c>
      <c r="C214">
        <v>2045</v>
      </c>
      <c r="D214" s="40">
        <f>BY_Demands_Drivers!$F$65*I34</f>
        <v>0</v>
      </c>
      <c r="E214" s="40">
        <f>BY_Demands_Drivers!$G$65*I34</f>
        <v>0</v>
      </c>
      <c r="F214" s="15" t="s">
        <v>74</v>
      </c>
    </row>
    <row r="215" spans="2:6" x14ac:dyDescent="0.3">
      <c r="B215" s="15" t="s">
        <v>195</v>
      </c>
      <c r="C215">
        <v>2046</v>
      </c>
      <c r="D215" s="40">
        <f>BY_Demands_Drivers!$F$65*I35</f>
        <v>0</v>
      </c>
      <c r="E215" s="40">
        <f>BY_Demands_Drivers!$G$65*I35</f>
        <v>0</v>
      </c>
      <c r="F215" s="15" t="s">
        <v>74</v>
      </c>
    </row>
    <row r="216" spans="2:6" x14ac:dyDescent="0.3">
      <c r="B216" s="15" t="s">
        <v>195</v>
      </c>
      <c r="C216">
        <v>2047</v>
      </c>
      <c r="D216" s="40">
        <f>BY_Demands_Drivers!$F$65*I36</f>
        <v>0</v>
      </c>
      <c r="E216" s="40">
        <f>BY_Demands_Drivers!$G$65*I36</f>
        <v>0</v>
      </c>
      <c r="F216" s="15" t="s">
        <v>74</v>
      </c>
    </row>
    <row r="217" spans="2:6" x14ac:dyDescent="0.3">
      <c r="B217" s="15" t="s">
        <v>195</v>
      </c>
      <c r="C217">
        <v>2048</v>
      </c>
      <c r="D217" s="40">
        <f>BY_Demands_Drivers!$F$65*I37</f>
        <v>0</v>
      </c>
      <c r="E217" s="40">
        <f>BY_Demands_Drivers!$G$65*I37</f>
        <v>0</v>
      </c>
      <c r="F217" s="15" t="s">
        <v>74</v>
      </c>
    </row>
    <row r="218" spans="2:6" x14ac:dyDescent="0.3">
      <c r="B218" s="15" t="s">
        <v>195</v>
      </c>
      <c r="C218">
        <v>2049</v>
      </c>
      <c r="D218" s="40">
        <f>BY_Demands_Drivers!$F$65*I38</f>
        <v>0</v>
      </c>
      <c r="E218" s="40">
        <f>BY_Demands_Drivers!$G$65*I38</f>
        <v>0</v>
      </c>
      <c r="F218" s="15" t="s">
        <v>74</v>
      </c>
    </row>
    <row r="219" spans="2:6" x14ac:dyDescent="0.3">
      <c r="B219" s="15" t="s">
        <v>195</v>
      </c>
      <c r="C219" s="15">
        <v>2050</v>
      </c>
      <c r="D219" s="40">
        <f>BY_Demands_Drivers!$F$65*I39</f>
        <v>0</v>
      </c>
      <c r="E219" s="40">
        <f>BY_Demands_Drivers!$G$65*I39</f>
        <v>0</v>
      </c>
      <c r="F219" s="15" t="s">
        <v>74</v>
      </c>
    </row>
    <row r="220" spans="2:6" x14ac:dyDescent="0.3">
      <c r="B220" s="15" t="s">
        <v>195</v>
      </c>
      <c r="C220">
        <v>2015</v>
      </c>
      <c r="D220" s="40">
        <f>BY_Demands_Drivers!$F$66*I4</f>
        <v>6.8561085232525954E-3</v>
      </c>
      <c r="E220" s="40">
        <f>BY_Demands_Drivers!$G$66*I4</f>
        <v>1.0284162784878878E-2</v>
      </c>
      <c r="F220" s="15" t="s">
        <v>75</v>
      </c>
    </row>
    <row r="221" spans="2:6" x14ac:dyDescent="0.3">
      <c r="B221" s="15" t="s">
        <v>195</v>
      </c>
      <c r="C221">
        <v>2016</v>
      </c>
      <c r="D221" s="40">
        <f>BY_Demands_Drivers!$F$66*I5</f>
        <v>6.876067016395101E-3</v>
      </c>
      <c r="E221" s="40">
        <f>BY_Demands_Drivers!$G$66*I5</f>
        <v>1.0314100524592636E-2</v>
      </c>
      <c r="F221" s="15" t="s">
        <v>75</v>
      </c>
    </row>
    <row r="222" spans="2:6" x14ac:dyDescent="0.3">
      <c r="B222" s="15" t="s">
        <v>195</v>
      </c>
      <c r="C222">
        <v>2017</v>
      </c>
      <c r="D222" s="40">
        <f>BY_Demands_Drivers!$F$66*I6</f>
        <v>6.8960255095376066E-3</v>
      </c>
      <c r="E222" s="40">
        <f>BY_Demands_Drivers!$G$66*I6</f>
        <v>1.0344038264306394E-2</v>
      </c>
      <c r="F222" s="15" t="s">
        <v>75</v>
      </c>
    </row>
    <row r="223" spans="2:6" x14ac:dyDescent="0.3">
      <c r="B223" s="15" t="s">
        <v>195</v>
      </c>
      <c r="C223">
        <v>2018</v>
      </c>
      <c r="D223" s="40">
        <f>BY_Demands_Drivers!$F$66*I7</f>
        <v>6.9159840026801105E-3</v>
      </c>
      <c r="E223" s="40">
        <f>BY_Demands_Drivers!$G$66*I7</f>
        <v>1.0373976004020151E-2</v>
      </c>
      <c r="F223" s="15" t="s">
        <v>75</v>
      </c>
    </row>
    <row r="224" spans="2:6" x14ac:dyDescent="0.3">
      <c r="B224" s="15" t="s">
        <v>195</v>
      </c>
      <c r="C224">
        <v>2019</v>
      </c>
      <c r="D224" s="40">
        <f>BY_Demands_Drivers!$F$66*I8</f>
        <v>6.9359424958226152E-3</v>
      </c>
      <c r="E224" s="40">
        <f>BY_Demands_Drivers!$G$66*I8</f>
        <v>1.0403913743733909E-2</v>
      </c>
      <c r="F224" s="15" t="s">
        <v>75</v>
      </c>
    </row>
    <row r="225" spans="2:6" x14ac:dyDescent="0.3">
      <c r="B225" s="15" t="s">
        <v>195</v>
      </c>
      <c r="C225">
        <v>2020</v>
      </c>
      <c r="D225" s="40">
        <f>BY_Demands_Drivers!$F$66*I9</f>
        <v>6.9559009889651191E-3</v>
      </c>
      <c r="E225" s="40">
        <f>BY_Demands_Drivers!$G$66*I9</f>
        <v>1.0433851483447663E-2</v>
      </c>
      <c r="F225" s="15" t="s">
        <v>75</v>
      </c>
    </row>
    <row r="226" spans="2:6" x14ac:dyDescent="0.3">
      <c r="B226" s="15" t="s">
        <v>195</v>
      </c>
      <c r="C226">
        <v>2021</v>
      </c>
      <c r="D226" s="40">
        <f>BY_Demands_Drivers!$F$66*I10</f>
        <v>6.9860977457249221E-3</v>
      </c>
      <c r="E226" s="40">
        <f>BY_Demands_Drivers!$G$66*I10</f>
        <v>1.0479146618587367E-2</v>
      </c>
      <c r="F226" s="15" t="s">
        <v>75</v>
      </c>
    </row>
    <row r="227" spans="2:6" x14ac:dyDescent="0.3">
      <c r="B227" s="15" t="s">
        <v>195</v>
      </c>
      <c r="C227">
        <v>2022</v>
      </c>
      <c r="D227" s="40">
        <f>BY_Demands_Drivers!$F$66*I11</f>
        <v>7.0162945024847233E-3</v>
      </c>
      <c r="E227" s="40">
        <f>BY_Demands_Drivers!$G$66*I11</f>
        <v>1.0524441753727069E-2</v>
      </c>
      <c r="F227" s="15" t="s">
        <v>75</v>
      </c>
    </row>
    <row r="228" spans="2:6" x14ac:dyDescent="0.3">
      <c r="B228" s="15" t="s">
        <v>195</v>
      </c>
      <c r="C228">
        <v>2023</v>
      </c>
      <c r="D228" s="40">
        <f>BY_Demands_Drivers!$F$66*I12</f>
        <v>7.0464912592445262E-3</v>
      </c>
      <c r="E228" s="40">
        <f>BY_Demands_Drivers!$G$66*I12</f>
        <v>1.0569736888866773E-2</v>
      </c>
      <c r="F228" s="15" t="s">
        <v>75</v>
      </c>
    </row>
    <row r="229" spans="2:6" x14ac:dyDescent="0.3">
      <c r="B229" s="15" t="s">
        <v>195</v>
      </c>
      <c r="C229">
        <v>2024</v>
      </c>
      <c r="D229" s="40">
        <f>BY_Demands_Drivers!$F$66*I13</f>
        <v>7.0766880160043275E-3</v>
      </c>
      <c r="E229" s="40">
        <f>BY_Demands_Drivers!$G$66*I13</f>
        <v>1.0615032024006476E-2</v>
      </c>
      <c r="F229" s="15" t="s">
        <v>75</v>
      </c>
    </row>
    <row r="230" spans="2:6" x14ac:dyDescent="0.3">
      <c r="B230" s="15" t="s">
        <v>195</v>
      </c>
      <c r="C230">
        <v>2025</v>
      </c>
      <c r="D230" s="40">
        <f>BY_Demands_Drivers!$F$66*I14</f>
        <v>7.1068847727641287E-3</v>
      </c>
      <c r="E230" s="40">
        <f>BY_Demands_Drivers!$G$66*I14</f>
        <v>1.0660327159146176E-2</v>
      </c>
      <c r="F230" s="15" t="s">
        <v>75</v>
      </c>
    </row>
    <row r="231" spans="2:6" x14ac:dyDescent="0.3">
      <c r="B231" s="15" t="s">
        <v>195</v>
      </c>
      <c r="C231">
        <v>2026</v>
      </c>
      <c r="D231" s="40">
        <f>BY_Demands_Drivers!$F$66*I15</f>
        <v>7.1364301614003107E-3</v>
      </c>
      <c r="E231" s="40">
        <f>BY_Demands_Drivers!$G$66*I15</f>
        <v>1.070464524210045E-2</v>
      </c>
      <c r="F231" s="15" t="s">
        <v>75</v>
      </c>
    </row>
    <row r="232" spans="2:6" x14ac:dyDescent="0.3">
      <c r="B232" s="15" t="s">
        <v>195</v>
      </c>
      <c r="C232">
        <v>2027</v>
      </c>
      <c r="D232" s="40">
        <f>BY_Demands_Drivers!$F$66*I16</f>
        <v>7.1659755500364927E-3</v>
      </c>
      <c r="E232" s="40">
        <f>BY_Demands_Drivers!$G$66*I16</f>
        <v>1.0748963325054723E-2</v>
      </c>
      <c r="F232" s="15" t="s">
        <v>75</v>
      </c>
    </row>
    <row r="233" spans="2:6" x14ac:dyDescent="0.3">
      <c r="B233" s="15" t="s">
        <v>195</v>
      </c>
      <c r="C233">
        <v>2028</v>
      </c>
      <c r="D233" s="40">
        <f>BY_Demands_Drivers!$F$66*I17</f>
        <v>7.1955209386726747E-3</v>
      </c>
      <c r="E233" s="40">
        <f>BY_Demands_Drivers!$G$66*I17</f>
        <v>1.0793281408008996E-2</v>
      </c>
      <c r="F233" s="15" t="s">
        <v>75</v>
      </c>
    </row>
    <row r="234" spans="2:6" x14ac:dyDescent="0.3">
      <c r="B234" s="15" t="s">
        <v>195</v>
      </c>
      <c r="C234">
        <v>2029</v>
      </c>
      <c r="D234" s="40">
        <f>BY_Demands_Drivers!$F$66*I18</f>
        <v>7.2250663273088567E-3</v>
      </c>
      <c r="E234" s="40">
        <f>BY_Demands_Drivers!$G$66*I18</f>
        <v>1.083759949096327E-2</v>
      </c>
      <c r="F234" s="15" t="s">
        <v>75</v>
      </c>
    </row>
    <row r="235" spans="2:6" x14ac:dyDescent="0.3">
      <c r="B235" s="15" t="s">
        <v>195</v>
      </c>
      <c r="C235">
        <v>2030</v>
      </c>
      <c r="D235" s="40">
        <f>BY_Demands_Drivers!$F$66*I19</f>
        <v>7.2546117159450378E-3</v>
      </c>
      <c r="E235" s="40">
        <f>BY_Demands_Drivers!$G$66*I19</f>
        <v>1.088191757391754E-2</v>
      </c>
      <c r="F235" s="15" t="s">
        <v>75</v>
      </c>
    </row>
    <row r="236" spans="2:6" x14ac:dyDescent="0.3">
      <c r="B236" s="15" t="s">
        <v>195</v>
      </c>
      <c r="C236">
        <v>2031</v>
      </c>
      <c r="D236" s="40">
        <f>BY_Demands_Drivers!$F$66*I20</f>
        <v>7.2761688040390857E-3</v>
      </c>
      <c r="E236" s="40">
        <f>BY_Demands_Drivers!$G$66*I20</f>
        <v>1.0914253206058612E-2</v>
      </c>
      <c r="F236" s="15" t="s">
        <v>75</v>
      </c>
    </row>
    <row r="237" spans="2:6" x14ac:dyDescent="0.3">
      <c r="B237" s="15" t="s">
        <v>195</v>
      </c>
      <c r="C237">
        <v>2032</v>
      </c>
      <c r="D237" s="40">
        <f>BY_Demands_Drivers!$F$66*I21</f>
        <v>7.2977258921331336E-3</v>
      </c>
      <c r="E237" s="40">
        <f>BY_Demands_Drivers!$G$66*I21</f>
        <v>1.0946588838199685E-2</v>
      </c>
      <c r="F237" s="15" t="s">
        <v>75</v>
      </c>
    </row>
    <row r="238" spans="2:6" x14ac:dyDescent="0.3">
      <c r="B238" s="15" t="s">
        <v>195</v>
      </c>
      <c r="C238">
        <v>2033</v>
      </c>
      <c r="D238" s="40">
        <f>BY_Demands_Drivers!$F$66*I22</f>
        <v>7.3192829802271805E-3</v>
      </c>
      <c r="E238" s="40">
        <f>BY_Demands_Drivers!$G$66*I22</f>
        <v>1.0978924470340755E-2</v>
      </c>
      <c r="F238" s="15" t="s">
        <v>75</v>
      </c>
    </row>
    <row r="239" spans="2:6" x14ac:dyDescent="0.3">
      <c r="B239" s="15" t="s">
        <v>195</v>
      </c>
      <c r="C239">
        <v>2034</v>
      </c>
      <c r="D239" s="40">
        <f>BY_Demands_Drivers!$F$66*I23</f>
        <v>7.3408400683212284E-3</v>
      </c>
      <c r="E239" s="40">
        <f>BY_Demands_Drivers!$G$66*I23</f>
        <v>1.1011260102481827E-2</v>
      </c>
      <c r="F239" s="15" t="s">
        <v>75</v>
      </c>
    </row>
    <row r="240" spans="2:6" x14ac:dyDescent="0.3">
      <c r="B240" s="15" t="s">
        <v>195</v>
      </c>
      <c r="C240">
        <v>2035</v>
      </c>
      <c r="D240" s="40">
        <f>BY_Demands_Drivers!$F$66*I24</f>
        <v>7.362397156415278E-3</v>
      </c>
      <c r="E240" s="40">
        <f>BY_Demands_Drivers!$G$66*I24</f>
        <v>1.1043595734622901E-2</v>
      </c>
      <c r="F240" s="15" t="s">
        <v>75</v>
      </c>
    </row>
    <row r="241" spans="2:6" x14ac:dyDescent="0.3">
      <c r="B241" s="15" t="s">
        <v>195</v>
      </c>
      <c r="C241">
        <v>2036</v>
      </c>
      <c r="D241" s="40">
        <f>BY_Demands_Drivers!$F$66*I25</f>
        <v>7.3821279668122653E-3</v>
      </c>
      <c r="E241" s="40">
        <f>BY_Demands_Drivers!$G$66*I25</f>
        <v>1.1073191950218381E-2</v>
      </c>
      <c r="F241" s="15" t="s">
        <v>75</v>
      </c>
    </row>
    <row r="242" spans="2:6" x14ac:dyDescent="0.3">
      <c r="B242" s="15" t="s">
        <v>195</v>
      </c>
      <c r="C242">
        <v>2037</v>
      </c>
      <c r="D242" s="40">
        <f>BY_Demands_Drivers!$F$66*I26</f>
        <v>7.4018587772092534E-3</v>
      </c>
      <c r="E242" s="40">
        <f>BY_Demands_Drivers!$G$66*I26</f>
        <v>1.1102788165813863E-2</v>
      </c>
      <c r="F242" s="15" t="s">
        <v>75</v>
      </c>
    </row>
    <row r="243" spans="2:6" x14ac:dyDescent="0.3">
      <c r="B243" s="15" t="s">
        <v>195</v>
      </c>
      <c r="C243">
        <v>2038</v>
      </c>
      <c r="D243" s="40">
        <f>BY_Demands_Drivers!$F$66*I27</f>
        <v>7.4215895876062398E-3</v>
      </c>
      <c r="E243" s="40">
        <f>BY_Demands_Drivers!$G$66*I27</f>
        <v>1.1132384381409344E-2</v>
      </c>
      <c r="F243" s="15" t="s">
        <v>75</v>
      </c>
    </row>
    <row r="244" spans="2:6" x14ac:dyDescent="0.3">
      <c r="B244" s="15" t="s">
        <v>195</v>
      </c>
      <c r="C244">
        <v>2039</v>
      </c>
      <c r="D244" s="40">
        <f>BY_Demands_Drivers!$F$66*I28</f>
        <v>7.441320398003228E-3</v>
      </c>
      <c r="E244" s="40">
        <f>BY_Demands_Drivers!$G$66*I28</f>
        <v>1.1161980597004826E-2</v>
      </c>
      <c r="F244" s="15" t="s">
        <v>75</v>
      </c>
    </row>
    <row r="245" spans="2:6" x14ac:dyDescent="0.3">
      <c r="B245" s="15" t="s">
        <v>195</v>
      </c>
      <c r="C245">
        <v>2040</v>
      </c>
      <c r="D245" s="40">
        <f>BY_Demands_Drivers!$F$66*I29</f>
        <v>7.4610512084002135E-3</v>
      </c>
      <c r="E245" s="40">
        <f>BY_Demands_Drivers!$G$66*I29</f>
        <v>1.1191576812600303E-2</v>
      </c>
      <c r="F245" s="15" t="s">
        <v>75</v>
      </c>
    </row>
    <row r="246" spans="2:6" x14ac:dyDescent="0.3">
      <c r="B246" s="15" t="s">
        <v>195</v>
      </c>
      <c r="C246">
        <v>2041</v>
      </c>
      <c r="D246" s="40">
        <f>BY_Demands_Drivers!$F$66*I30</f>
        <v>7.4785351656417665E-3</v>
      </c>
      <c r="E246" s="40">
        <f>BY_Demands_Drivers!$G$66*I30</f>
        <v>1.1217802748462633E-2</v>
      </c>
      <c r="F246" s="15" t="s">
        <v>75</v>
      </c>
    </row>
    <row r="247" spans="2:6" x14ac:dyDescent="0.3">
      <c r="B247" s="15" t="s">
        <v>195</v>
      </c>
      <c r="C247">
        <v>2042</v>
      </c>
      <c r="D247" s="40">
        <f>BY_Demands_Drivers!$F$66*I31</f>
        <v>7.4960191228833177E-3</v>
      </c>
      <c r="E247" s="40">
        <f>BY_Demands_Drivers!$G$66*I31</f>
        <v>1.1244028684324959E-2</v>
      </c>
      <c r="F247" s="15" t="s">
        <v>75</v>
      </c>
    </row>
    <row r="248" spans="2:6" x14ac:dyDescent="0.3">
      <c r="B248" s="15" t="s">
        <v>195</v>
      </c>
      <c r="C248">
        <v>2043</v>
      </c>
      <c r="D248" s="40">
        <f>BY_Demands_Drivers!$F$66*I32</f>
        <v>7.5135030801248706E-3</v>
      </c>
      <c r="E248" s="40">
        <f>BY_Demands_Drivers!$G$66*I32</f>
        <v>1.1270254620187289E-2</v>
      </c>
      <c r="F248" s="15" t="s">
        <v>75</v>
      </c>
    </row>
    <row r="249" spans="2:6" x14ac:dyDescent="0.3">
      <c r="B249" s="15" t="s">
        <v>195</v>
      </c>
      <c r="C249">
        <v>2044</v>
      </c>
      <c r="D249" s="40">
        <f>BY_Demands_Drivers!$F$66*I33</f>
        <v>7.5309870373664219E-3</v>
      </c>
      <c r="E249" s="40">
        <f>BY_Demands_Drivers!$G$66*I33</f>
        <v>1.1296480556049615E-2</v>
      </c>
      <c r="F249" s="15" t="s">
        <v>75</v>
      </c>
    </row>
    <row r="250" spans="2:6" x14ac:dyDescent="0.3">
      <c r="B250" s="15" t="s">
        <v>195</v>
      </c>
      <c r="C250">
        <v>2045</v>
      </c>
      <c r="D250" s="40">
        <f>BY_Demands_Drivers!$F$66*I34</f>
        <v>7.5484709946079731E-3</v>
      </c>
      <c r="E250" s="40">
        <f>BY_Demands_Drivers!$G$66*I34</f>
        <v>1.1322706491911944E-2</v>
      </c>
      <c r="F250" s="15" t="s">
        <v>75</v>
      </c>
    </row>
    <row r="251" spans="2:6" x14ac:dyDescent="0.3">
      <c r="B251" s="15" t="s">
        <v>195</v>
      </c>
      <c r="C251">
        <v>2046</v>
      </c>
      <c r="D251" s="40">
        <f>BY_Demands_Drivers!$F$66*I35</f>
        <v>7.5485708721896617E-3</v>
      </c>
      <c r="E251" s="40">
        <f>BY_Demands_Drivers!$G$66*I35</f>
        <v>1.1322856308284477E-2</v>
      </c>
      <c r="F251" s="15" t="s">
        <v>75</v>
      </c>
    </row>
    <row r="252" spans="2:6" x14ac:dyDescent="0.3">
      <c r="B252" s="15" t="s">
        <v>195</v>
      </c>
      <c r="C252">
        <v>2047</v>
      </c>
      <c r="D252" s="40">
        <f>BY_Demands_Drivers!$F$66*I36</f>
        <v>7.5486707497713504E-3</v>
      </c>
      <c r="E252" s="40">
        <f>BY_Demands_Drivers!$G$66*I36</f>
        <v>1.1323006124657009E-2</v>
      </c>
      <c r="F252" s="15" t="s">
        <v>75</v>
      </c>
    </row>
    <row r="253" spans="2:6" x14ac:dyDescent="0.3">
      <c r="B253" s="15" t="s">
        <v>195</v>
      </c>
      <c r="C253">
        <v>2048</v>
      </c>
      <c r="D253" s="40">
        <f>BY_Demands_Drivers!$F$66*I37</f>
        <v>7.5487706273530382E-3</v>
      </c>
      <c r="E253" s="40">
        <f>BY_Demands_Drivers!$G$66*I37</f>
        <v>1.132315594102954E-2</v>
      </c>
      <c r="F253" s="15" t="s">
        <v>75</v>
      </c>
    </row>
    <row r="254" spans="2:6" x14ac:dyDescent="0.3">
      <c r="B254" s="15" t="s">
        <v>195</v>
      </c>
      <c r="C254">
        <v>2049</v>
      </c>
      <c r="D254" s="40">
        <f>BY_Demands_Drivers!$F$66*I38</f>
        <v>7.5488705049347269E-3</v>
      </c>
      <c r="E254" s="40">
        <f>BY_Demands_Drivers!$G$66*I38</f>
        <v>1.1323305757402074E-2</v>
      </c>
      <c r="F254" s="15" t="s">
        <v>75</v>
      </c>
    </row>
    <row r="255" spans="2:6" x14ac:dyDescent="0.3">
      <c r="B255" s="15" t="s">
        <v>195</v>
      </c>
      <c r="C255" s="15">
        <v>2050</v>
      </c>
      <c r="D255" s="40">
        <f>BY_Demands_Drivers!$F$66*I39</f>
        <v>7.5489703825164138E-3</v>
      </c>
      <c r="E255" s="40">
        <f>BY_Demands_Drivers!$G$66*I39</f>
        <v>1.1323455573774604E-2</v>
      </c>
      <c r="F255" s="15" t="s">
        <v>75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sheetPr>
  <dimension ref="B2:AY255"/>
  <sheetViews>
    <sheetView topLeftCell="A239" zoomScaleNormal="100" workbookViewId="0">
      <selection activeCell="E101" sqref="E101"/>
    </sheetView>
  </sheetViews>
  <sheetFormatPr defaultRowHeight="14.4" x14ac:dyDescent="0.3"/>
  <cols>
    <col min="1" max="1" width="4.5546875" customWidth="1"/>
    <col min="2" max="2" width="10.88671875" bestFit="1" customWidth="1"/>
    <col min="3" max="3" width="4.77734375" bestFit="1" customWidth="1"/>
    <col min="4" max="4" width="4.5546875" bestFit="1" customWidth="1"/>
    <col min="5" max="5" width="5.5546875" bestFit="1" customWidth="1"/>
    <col min="6" max="6" width="8.21875" bestFit="1" customWidth="1"/>
  </cols>
  <sheetData>
    <row r="2" spans="2:51" x14ac:dyDescent="0.3">
      <c r="B2" s="1" t="s">
        <v>91</v>
      </c>
    </row>
    <row r="3" spans="2:51" ht="15" thickBot="1" x14ac:dyDescent="0.35">
      <c r="B3" s="2" t="s">
        <v>2</v>
      </c>
      <c r="C3" s="2" t="s">
        <v>0</v>
      </c>
      <c r="D3" s="3" t="s">
        <v>10</v>
      </c>
      <c r="E3" s="3" t="s">
        <v>11</v>
      </c>
      <c r="F3" s="14" t="s">
        <v>1</v>
      </c>
      <c r="I3" s="10" t="s">
        <v>90</v>
      </c>
    </row>
    <row r="4" spans="2:51" ht="15.75" customHeight="1" x14ac:dyDescent="0.3">
      <c r="B4" t="s">
        <v>195</v>
      </c>
      <c r="C4">
        <v>2015</v>
      </c>
      <c r="D4" s="17">
        <f>BY_Demands_Drivers!$F$67*I4</f>
        <v>0.60746185756357907</v>
      </c>
      <c r="E4" s="17">
        <f>BY_Demands_Drivers!$G$67*I4</f>
        <v>0.91119278634536816</v>
      </c>
      <c r="F4" t="s">
        <v>76</v>
      </c>
      <c r="H4" s="10">
        <f>BY_Demands_Drivers!K44</f>
        <v>2015</v>
      </c>
      <c r="I4" s="103">
        <f>BY_Demands_Drivers!U44</f>
        <v>0.99710270069500306</v>
      </c>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row>
    <row r="5" spans="2:51" ht="15.75" customHeight="1" x14ac:dyDescent="0.3">
      <c r="B5" t="s">
        <v>195</v>
      </c>
      <c r="C5">
        <v>2016</v>
      </c>
      <c r="D5" s="17">
        <f>BY_Demands_Drivers!$F$67*I5</f>
        <v>0.60923021103660202</v>
      </c>
      <c r="E5" s="17">
        <f>BY_Demands_Drivers!$G$67*I5</f>
        <v>0.91384531655490264</v>
      </c>
      <c r="F5" t="s">
        <v>76</v>
      </c>
      <c r="H5" s="10">
        <f>BY_Demands_Drivers!K45</f>
        <v>2016</v>
      </c>
      <c r="I5" s="103">
        <f>BY_Demands_Drivers!U45</f>
        <v>1.0000053191915892</v>
      </c>
    </row>
    <row r="6" spans="2:51" ht="15.75" customHeight="1" x14ac:dyDescent="0.3">
      <c r="B6" t="s">
        <v>195</v>
      </c>
      <c r="C6">
        <v>2017</v>
      </c>
      <c r="D6" s="17">
        <f>BY_Demands_Drivers!$F$67*I6</f>
        <v>0.61099856450962509</v>
      </c>
      <c r="E6" s="17">
        <f>BY_Demands_Drivers!$G$67*I6</f>
        <v>0.91649784676443713</v>
      </c>
      <c r="F6" t="s">
        <v>76</v>
      </c>
      <c r="H6" s="10">
        <f>BY_Demands_Drivers!K46</f>
        <v>2017</v>
      </c>
      <c r="I6" s="103">
        <f>BY_Demands_Drivers!U46</f>
        <v>1.0029079376881753</v>
      </c>
    </row>
    <row r="7" spans="2:51" ht="15.75" customHeight="1" x14ac:dyDescent="0.3">
      <c r="B7" t="s">
        <v>195</v>
      </c>
      <c r="C7">
        <v>2018</v>
      </c>
      <c r="D7" s="17">
        <f>BY_Demands_Drivers!$F$67*I7</f>
        <v>0.61276691798264793</v>
      </c>
      <c r="E7" s="17">
        <f>BY_Demands_Drivers!$G$67*I7</f>
        <v>0.91915037697397139</v>
      </c>
      <c r="F7" t="s">
        <v>76</v>
      </c>
      <c r="H7" s="10">
        <f>BY_Demands_Drivers!K47</f>
        <v>2018</v>
      </c>
      <c r="I7" s="103">
        <f>BY_Demands_Drivers!U47</f>
        <v>1.0058105561847612</v>
      </c>
    </row>
    <row r="8" spans="2:51" ht="15.75" customHeight="1" x14ac:dyDescent="0.3">
      <c r="B8" t="s">
        <v>195</v>
      </c>
      <c r="C8">
        <v>2019</v>
      </c>
      <c r="D8" s="17">
        <f>BY_Demands_Drivers!$F$67*I8</f>
        <v>0.61453527145567088</v>
      </c>
      <c r="E8" s="17">
        <f>BY_Demands_Drivers!$G$67*I8</f>
        <v>0.92180290718350588</v>
      </c>
      <c r="F8" t="s">
        <v>76</v>
      </c>
      <c r="H8" s="10">
        <f>BY_Demands_Drivers!K48</f>
        <v>2019</v>
      </c>
      <c r="I8" s="103">
        <f>BY_Demands_Drivers!U48</f>
        <v>1.0087131746813474</v>
      </c>
    </row>
    <row r="9" spans="2:51" ht="15.75" customHeight="1" x14ac:dyDescent="0.3">
      <c r="B9" t="s">
        <v>195</v>
      </c>
      <c r="C9">
        <v>2020</v>
      </c>
      <c r="D9" s="17">
        <f>BY_Demands_Drivers!$F$67*I9</f>
        <v>0.61630362492869373</v>
      </c>
      <c r="E9" s="17">
        <f>BY_Demands_Drivers!$G$67*I9</f>
        <v>0.92445543739304015</v>
      </c>
      <c r="F9" t="s">
        <v>76</v>
      </c>
      <c r="H9" s="10">
        <f>BY_Demands_Drivers!K49</f>
        <v>2020</v>
      </c>
      <c r="I9" s="103">
        <f>BY_Demands_Drivers!U49</f>
        <v>1.0116157931779333</v>
      </c>
    </row>
    <row r="10" spans="2:51" ht="15.75" customHeight="1" x14ac:dyDescent="0.3">
      <c r="B10" t="s">
        <v>195</v>
      </c>
      <c r="C10">
        <v>2021</v>
      </c>
      <c r="D10" s="17">
        <f>BY_Demands_Drivers!$F$67*I10</f>
        <v>0.61897910445056736</v>
      </c>
      <c r="E10" s="17">
        <f>BY_Demands_Drivers!$G$67*I10</f>
        <v>0.92846865667585055</v>
      </c>
      <c r="F10" t="s">
        <v>76</v>
      </c>
      <c r="H10" s="10">
        <f>BY_Demands_Drivers!K50</f>
        <v>2021</v>
      </c>
      <c r="I10" s="103">
        <f>BY_Demands_Drivers!U50</f>
        <v>1.0160073904835059</v>
      </c>
    </row>
    <row r="11" spans="2:51" ht="15.75" customHeight="1" x14ac:dyDescent="0.3">
      <c r="B11" t="s">
        <v>195</v>
      </c>
      <c r="C11">
        <v>2022</v>
      </c>
      <c r="D11" s="17">
        <f>BY_Demands_Drivers!$F$67*I11</f>
        <v>0.62165458397244078</v>
      </c>
      <c r="E11" s="17">
        <f>BY_Demands_Drivers!$G$67*I11</f>
        <v>0.93248187595866072</v>
      </c>
      <c r="F11" t="s">
        <v>76</v>
      </c>
      <c r="H11" s="10">
        <f>BY_Demands_Drivers!K51</f>
        <v>2022</v>
      </c>
      <c r="I11" s="103">
        <f>BY_Demands_Drivers!U51</f>
        <v>1.0203989877890782</v>
      </c>
    </row>
    <row r="12" spans="2:51" ht="15.75" customHeight="1" x14ac:dyDescent="0.3">
      <c r="B12" t="s">
        <v>195</v>
      </c>
      <c r="C12">
        <v>2023</v>
      </c>
      <c r="D12" s="17">
        <f>BY_Demands_Drivers!$F$67*I12</f>
        <v>0.62433006349431441</v>
      </c>
      <c r="E12" s="17">
        <f>BY_Demands_Drivers!$G$67*I12</f>
        <v>0.93649509524147112</v>
      </c>
      <c r="F12" t="s">
        <v>76</v>
      </c>
      <c r="H12" s="10">
        <f>BY_Demands_Drivers!K52</f>
        <v>2023</v>
      </c>
      <c r="I12" s="103">
        <f>BY_Demands_Drivers!U52</f>
        <v>1.0247905850946508</v>
      </c>
    </row>
    <row r="13" spans="2:51" ht="15.75" customHeight="1" x14ac:dyDescent="0.3">
      <c r="B13" t="s">
        <v>195</v>
      </c>
      <c r="C13">
        <v>2024</v>
      </c>
      <c r="D13" s="17">
        <f>BY_Demands_Drivers!$F$67*I13</f>
        <v>0.62700554301618783</v>
      </c>
      <c r="E13" s="17">
        <f>BY_Demands_Drivers!$G$67*I13</f>
        <v>0.9405083145242813</v>
      </c>
      <c r="F13" t="s">
        <v>76</v>
      </c>
      <c r="H13" s="10">
        <f>BY_Demands_Drivers!K53</f>
        <v>2024</v>
      </c>
      <c r="I13" s="103">
        <f>BY_Demands_Drivers!U53</f>
        <v>1.0291821824002232</v>
      </c>
    </row>
    <row r="14" spans="2:51" ht="15.75" customHeight="1" x14ac:dyDescent="0.3">
      <c r="B14" t="s">
        <v>195</v>
      </c>
      <c r="C14">
        <v>2025</v>
      </c>
      <c r="D14" s="17">
        <f>BY_Demands_Drivers!$F$67*I14</f>
        <v>0.62968102253806135</v>
      </c>
      <c r="E14" s="17">
        <f>BY_Demands_Drivers!$G$67*I14</f>
        <v>0.94452153380709147</v>
      </c>
      <c r="F14" t="s">
        <v>76</v>
      </c>
      <c r="H14" s="10">
        <f>BY_Demands_Drivers!K54</f>
        <v>2025</v>
      </c>
      <c r="I14" s="103">
        <f>BY_Demands_Drivers!U54</f>
        <v>1.0335737797057956</v>
      </c>
    </row>
    <row r="15" spans="2:51" ht="15.75" customHeight="1" x14ac:dyDescent="0.3">
      <c r="B15" t="s">
        <v>195</v>
      </c>
      <c r="C15">
        <v>2026</v>
      </c>
      <c r="D15" s="17">
        <f>BY_Demands_Drivers!$F$67*I15</f>
        <v>0.63229878983309518</v>
      </c>
      <c r="E15" s="17">
        <f>BY_Demands_Drivers!$G$67*I15</f>
        <v>0.94844818474964221</v>
      </c>
      <c r="F15" t="s">
        <v>76</v>
      </c>
      <c r="H15" s="10">
        <f>BY_Demands_Drivers!K55</f>
        <v>2026</v>
      </c>
      <c r="I15" s="103">
        <f>BY_Demands_Drivers!U55</f>
        <v>1.0378706467554211</v>
      </c>
    </row>
    <row r="16" spans="2:51" ht="15.75" customHeight="1" x14ac:dyDescent="0.3">
      <c r="B16" t="s">
        <v>195</v>
      </c>
      <c r="C16">
        <v>2027</v>
      </c>
      <c r="D16" s="17">
        <f>BY_Demands_Drivers!$F$67*I16</f>
        <v>0.63491655712812889</v>
      </c>
      <c r="E16" s="17">
        <f>BY_Demands_Drivers!$G$67*I16</f>
        <v>0.95237483569219283</v>
      </c>
      <c r="F16" t="s">
        <v>76</v>
      </c>
      <c r="H16" s="10">
        <f>BY_Demands_Drivers!K56</f>
        <v>2027</v>
      </c>
      <c r="I16" s="103">
        <f>BY_Demands_Drivers!U56</f>
        <v>1.0421675138050466</v>
      </c>
    </row>
    <row r="17" spans="2:9" ht="15.75" customHeight="1" x14ac:dyDescent="0.3">
      <c r="B17" t="s">
        <v>195</v>
      </c>
      <c r="C17">
        <v>2028</v>
      </c>
      <c r="D17" s="17">
        <f>BY_Demands_Drivers!$F$67*I17</f>
        <v>0.63753432442316271</v>
      </c>
      <c r="E17" s="17">
        <f>BY_Demands_Drivers!$G$67*I17</f>
        <v>0.95630148663474357</v>
      </c>
      <c r="F17" t="s">
        <v>76</v>
      </c>
      <c r="H17" s="10">
        <f>BY_Demands_Drivers!K57</f>
        <v>2028</v>
      </c>
      <c r="I17" s="103">
        <f>BY_Demands_Drivers!U57</f>
        <v>1.0464643808546721</v>
      </c>
    </row>
    <row r="18" spans="2:9" ht="15.75" customHeight="1" x14ac:dyDescent="0.3">
      <c r="B18" t="s">
        <v>195</v>
      </c>
      <c r="C18">
        <v>2029</v>
      </c>
      <c r="D18" s="17">
        <f>BY_Demands_Drivers!$F$67*I18</f>
        <v>0.64015209171819654</v>
      </c>
      <c r="E18" s="17">
        <f>BY_Demands_Drivers!$G$67*I18</f>
        <v>0.96022813757729419</v>
      </c>
      <c r="F18" t="s">
        <v>76</v>
      </c>
      <c r="H18" s="10">
        <f>BY_Demands_Drivers!K58</f>
        <v>2029</v>
      </c>
      <c r="I18" s="103">
        <f>BY_Demands_Drivers!U58</f>
        <v>1.0507612479042976</v>
      </c>
    </row>
    <row r="19" spans="2:9" ht="15.75" customHeight="1" x14ac:dyDescent="0.3">
      <c r="B19" t="s">
        <v>195</v>
      </c>
      <c r="C19">
        <v>2030</v>
      </c>
      <c r="D19" s="17">
        <f>BY_Demands_Drivers!$F$67*I19</f>
        <v>0.64276985901323014</v>
      </c>
      <c r="E19" s="17">
        <f>BY_Demands_Drivers!$G$67*I19</f>
        <v>0.96415478851984471</v>
      </c>
      <c r="F19" t="s">
        <v>76</v>
      </c>
      <c r="H19" s="10">
        <f>BY_Demands_Drivers!K59</f>
        <v>2030</v>
      </c>
      <c r="I19" s="103">
        <f>BY_Demands_Drivers!U59</f>
        <v>1.0550581149539229</v>
      </c>
    </row>
    <row r="20" spans="2:9" ht="15.75" customHeight="1" x14ac:dyDescent="0.3">
      <c r="B20" t="s">
        <v>195</v>
      </c>
      <c r="C20">
        <v>2031</v>
      </c>
      <c r="D20" s="17">
        <f>BY_Demands_Drivers!$F$67*I20</f>
        <v>0.6446798504803809</v>
      </c>
      <c r="E20" s="17">
        <f>BY_Demands_Drivers!$G$67*I20</f>
        <v>0.96701977572057085</v>
      </c>
      <c r="F20" t="s">
        <v>76</v>
      </c>
      <c r="H20" s="10">
        <f>BY_Demands_Drivers!K60</f>
        <v>2031</v>
      </c>
      <c r="I20" s="103">
        <f>BY_Demands_Drivers!U60</f>
        <v>1.0581932215066847</v>
      </c>
    </row>
    <row r="21" spans="2:9" ht="15.75" customHeight="1" x14ac:dyDescent="0.3">
      <c r="B21" t="s">
        <v>195</v>
      </c>
      <c r="C21">
        <v>2032</v>
      </c>
      <c r="D21" s="17">
        <f>BY_Demands_Drivers!$F$67*I21</f>
        <v>0.64658984194753166</v>
      </c>
      <c r="E21" s="17">
        <f>BY_Demands_Drivers!$G$67*I21</f>
        <v>0.96988476292129699</v>
      </c>
      <c r="F21" t="s">
        <v>76</v>
      </c>
      <c r="H21" s="10">
        <f>BY_Demands_Drivers!K61</f>
        <v>2032</v>
      </c>
      <c r="I21" s="103">
        <f>BY_Demands_Drivers!U61</f>
        <v>1.0613283280594465</v>
      </c>
    </row>
    <row r="22" spans="2:9" ht="15.75" customHeight="1" x14ac:dyDescent="0.3">
      <c r="B22" t="s">
        <v>195</v>
      </c>
      <c r="C22">
        <v>2033</v>
      </c>
      <c r="D22" s="17">
        <f>BY_Demands_Drivers!$F$67*I22</f>
        <v>0.64849983341468231</v>
      </c>
      <c r="E22" s="17">
        <f>BY_Demands_Drivers!$G$67*I22</f>
        <v>0.97274975012202303</v>
      </c>
      <c r="F22" t="s">
        <v>76</v>
      </c>
      <c r="H22" s="10">
        <f>BY_Demands_Drivers!K62</f>
        <v>2033</v>
      </c>
      <c r="I22" s="103">
        <f>BY_Demands_Drivers!U62</f>
        <v>1.0644634346122082</v>
      </c>
    </row>
    <row r="23" spans="2:9" ht="15.75" customHeight="1" x14ac:dyDescent="0.3">
      <c r="B23" t="s">
        <v>195</v>
      </c>
      <c r="C23">
        <v>2034</v>
      </c>
      <c r="D23" s="17">
        <f>BY_Demands_Drivers!$F$67*I23</f>
        <v>0.65040982488183319</v>
      </c>
      <c r="E23" s="17">
        <f>BY_Demands_Drivers!$G$67*I23</f>
        <v>0.97561473732274917</v>
      </c>
      <c r="F23" t="s">
        <v>76</v>
      </c>
      <c r="H23" s="10">
        <f>BY_Demands_Drivers!K63</f>
        <v>2034</v>
      </c>
      <c r="I23" s="103">
        <f>BY_Demands_Drivers!U63</f>
        <v>1.06759854116497</v>
      </c>
    </row>
    <row r="24" spans="2:9" ht="15.75" customHeight="1" x14ac:dyDescent="0.3">
      <c r="B24" t="s">
        <v>195</v>
      </c>
      <c r="C24">
        <v>2035</v>
      </c>
      <c r="D24" s="17">
        <f>BY_Demands_Drivers!$F$67*I24</f>
        <v>0.65231981634898406</v>
      </c>
      <c r="E24" s="17">
        <f>BY_Demands_Drivers!$G$67*I24</f>
        <v>0.97847972452347554</v>
      </c>
      <c r="F24" t="s">
        <v>76</v>
      </c>
      <c r="H24" s="10">
        <f>BY_Demands_Drivers!K64</f>
        <v>2035</v>
      </c>
      <c r="I24" s="103">
        <f>BY_Demands_Drivers!U64</f>
        <v>1.0707336477177321</v>
      </c>
    </row>
    <row r="25" spans="2:9" ht="15.75" customHeight="1" x14ac:dyDescent="0.3">
      <c r="B25" t="s">
        <v>195</v>
      </c>
      <c r="C25">
        <v>2036</v>
      </c>
      <c r="D25" s="17">
        <f>BY_Demands_Drivers!$F$67*I25</f>
        <v>0.65406799677733329</v>
      </c>
      <c r="E25" s="17">
        <f>BY_Demands_Drivers!$G$67*I25</f>
        <v>0.98110199516599939</v>
      </c>
      <c r="F25" t="s">
        <v>76</v>
      </c>
      <c r="H25" s="10">
        <f>BY_Demands_Drivers!K65</f>
        <v>2036</v>
      </c>
      <c r="I25" s="103">
        <f>BY_Demands_Drivers!U65</f>
        <v>1.0736031536870458</v>
      </c>
    </row>
    <row r="26" spans="2:9" ht="15.75" customHeight="1" x14ac:dyDescent="0.3">
      <c r="B26" t="s">
        <v>195</v>
      </c>
      <c r="C26">
        <v>2037</v>
      </c>
      <c r="D26" s="17">
        <f>BY_Demands_Drivers!$F$67*I26</f>
        <v>0.65581617720568264</v>
      </c>
      <c r="E26" s="17">
        <f>BY_Demands_Drivers!$G$67*I26</f>
        <v>0.98372426580852335</v>
      </c>
      <c r="F26" t="s">
        <v>76</v>
      </c>
      <c r="H26" s="10">
        <f>BY_Demands_Drivers!K66</f>
        <v>2037</v>
      </c>
      <c r="I26" s="103">
        <f>BY_Demands_Drivers!U66</f>
        <v>1.0764726596563599</v>
      </c>
    </row>
    <row r="27" spans="2:9" ht="15.75" customHeight="1" x14ac:dyDescent="0.3">
      <c r="B27" t="s">
        <v>195</v>
      </c>
      <c r="C27">
        <v>2038</v>
      </c>
      <c r="D27" s="17">
        <f>BY_Demands_Drivers!$F$67*I27</f>
        <v>0.65756435763403176</v>
      </c>
      <c r="E27" s="17">
        <f>BY_Demands_Drivers!$G$67*I27</f>
        <v>0.98634653645104708</v>
      </c>
      <c r="F27" t="s">
        <v>76</v>
      </c>
      <c r="H27" s="10">
        <f>BY_Demands_Drivers!K67</f>
        <v>2038</v>
      </c>
      <c r="I27" s="103">
        <f>BY_Demands_Drivers!U67</f>
        <v>1.0793421656256736</v>
      </c>
    </row>
    <row r="28" spans="2:9" ht="15.75" customHeight="1" x14ac:dyDescent="0.3">
      <c r="B28" t="s">
        <v>195</v>
      </c>
      <c r="C28">
        <v>2039</v>
      </c>
      <c r="D28" s="17">
        <f>BY_Demands_Drivers!$F$67*I28</f>
        <v>0.6593125380623811</v>
      </c>
      <c r="E28" s="17">
        <f>BY_Demands_Drivers!$G$67*I28</f>
        <v>0.98896880709357116</v>
      </c>
      <c r="F28" t="s">
        <v>76</v>
      </c>
      <c r="H28" s="10">
        <f>BY_Demands_Drivers!K68</f>
        <v>2039</v>
      </c>
      <c r="I28" s="103">
        <f>BY_Demands_Drivers!U68</f>
        <v>1.0822116715949877</v>
      </c>
    </row>
    <row r="29" spans="2:9" ht="15.75" customHeight="1" x14ac:dyDescent="0.3">
      <c r="B29" t="s">
        <v>195</v>
      </c>
      <c r="C29">
        <v>2040</v>
      </c>
      <c r="D29" s="17">
        <f>BY_Demands_Drivers!$F$67*I29</f>
        <v>0.66106071849073023</v>
      </c>
      <c r="E29" s="17">
        <f>BY_Demands_Drivers!$G$67*I29</f>
        <v>0.99159107773609478</v>
      </c>
      <c r="F29" t="s">
        <v>76</v>
      </c>
      <c r="H29" s="10">
        <f>BY_Demands_Drivers!K69</f>
        <v>2040</v>
      </c>
      <c r="I29" s="103">
        <f>BY_Demands_Drivers!U69</f>
        <v>1.0850811775643012</v>
      </c>
    </row>
    <row r="30" spans="2:9" ht="15.75" customHeight="1" x14ac:dyDescent="0.3">
      <c r="B30" t="s">
        <v>195</v>
      </c>
      <c r="C30">
        <v>2041</v>
      </c>
      <c r="D30" s="17">
        <f>BY_Demands_Drivers!$F$67*I30</f>
        <v>0.66260982424182724</v>
      </c>
      <c r="E30" s="17">
        <f>BY_Demands_Drivers!$G$67*I30</f>
        <v>0.9939147363627403</v>
      </c>
      <c r="F30" t="s">
        <v>76</v>
      </c>
      <c r="H30" s="10">
        <f>BY_Demands_Drivers!K70</f>
        <v>2041</v>
      </c>
      <c r="I30" s="103">
        <f>BY_Demands_Drivers!U70</f>
        <v>1.0876239175056635</v>
      </c>
    </row>
    <row r="31" spans="2:9" ht="15.75" customHeight="1" x14ac:dyDescent="0.3">
      <c r="B31" t="s">
        <v>195</v>
      </c>
      <c r="C31">
        <v>2042</v>
      </c>
      <c r="D31" s="17">
        <f>BY_Demands_Drivers!$F$67*I31</f>
        <v>0.66415892999292414</v>
      </c>
      <c r="E31" s="17">
        <f>BY_Demands_Drivers!$G$67*I31</f>
        <v>0.9962383949893856</v>
      </c>
      <c r="F31" t="s">
        <v>76</v>
      </c>
      <c r="H31" s="10">
        <f>BY_Demands_Drivers!K71</f>
        <v>2042</v>
      </c>
      <c r="I31" s="103">
        <f>BY_Demands_Drivers!U71</f>
        <v>1.0901666574470255</v>
      </c>
    </row>
    <row r="32" spans="2:9" ht="15.75" customHeight="1" x14ac:dyDescent="0.3">
      <c r="B32" t="s">
        <v>195</v>
      </c>
      <c r="C32">
        <v>2043</v>
      </c>
      <c r="D32" s="17">
        <f>BY_Demands_Drivers!$F$67*I32</f>
        <v>0.66570803574402115</v>
      </c>
      <c r="E32" s="17">
        <f>BY_Demands_Drivers!$G$67*I32</f>
        <v>0.99856205361603112</v>
      </c>
      <c r="F32" t="s">
        <v>76</v>
      </c>
      <c r="H32" s="10">
        <f>BY_Demands_Drivers!K72</f>
        <v>2043</v>
      </c>
      <c r="I32" s="103">
        <f>BY_Demands_Drivers!U72</f>
        <v>1.0927093973883877</v>
      </c>
    </row>
    <row r="33" spans="2:9" ht="15.75" customHeight="1" x14ac:dyDescent="0.3">
      <c r="B33" t="s">
        <v>195</v>
      </c>
      <c r="C33">
        <v>2044</v>
      </c>
      <c r="D33" s="17">
        <f>BY_Demands_Drivers!$F$67*I33</f>
        <v>0.66725714149511806</v>
      </c>
      <c r="E33" s="17">
        <f>BY_Demands_Drivers!$G$67*I33</f>
        <v>1.0008857122426764</v>
      </c>
      <c r="F33" t="s">
        <v>76</v>
      </c>
      <c r="H33" s="10">
        <f>BY_Demands_Drivers!K73</f>
        <v>2044</v>
      </c>
      <c r="I33" s="103">
        <f>BY_Demands_Drivers!U73</f>
        <v>1.0952521373297497</v>
      </c>
    </row>
    <row r="34" spans="2:9" ht="15.75" customHeight="1" x14ac:dyDescent="0.3">
      <c r="B34" t="s">
        <v>195</v>
      </c>
      <c r="C34">
        <v>2045</v>
      </c>
      <c r="D34" s="17">
        <f>BY_Demands_Drivers!$F$67*I34</f>
        <v>0.66880624724621485</v>
      </c>
      <c r="E34" s="17">
        <f>BY_Demands_Drivers!$G$67*I34</f>
        <v>1.0032093708693217</v>
      </c>
      <c r="F34" t="s">
        <v>76</v>
      </c>
      <c r="H34" s="10">
        <f>BY_Demands_Drivers!K74</f>
        <v>2045</v>
      </c>
      <c r="I34" s="103">
        <f>BY_Demands_Drivers!U74</f>
        <v>1.0977948772711117</v>
      </c>
    </row>
    <row r="35" spans="2:9" ht="15.75" customHeight="1" x14ac:dyDescent="0.3">
      <c r="B35" t="s">
        <v>195</v>
      </c>
      <c r="C35">
        <v>2046</v>
      </c>
      <c r="D35" s="17">
        <f>BY_Demands_Drivers!$F$67*I35</f>
        <v>0.66881509655498761</v>
      </c>
      <c r="E35" s="17">
        <f>BY_Demands_Drivers!$G$67*I35</f>
        <v>1.0032226448324808</v>
      </c>
      <c r="F35" t="s">
        <v>76</v>
      </c>
      <c r="H35" s="10">
        <f>BY_Demands_Drivers!K75</f>
        <v>2046</v>
      </c>
      <c r="I35" s="103">
        <f>BY_Demands_Drivers!U75</f>
        <v>1.0978094027422449</v>
      </c>
    </row>
    <row r="36" spans="2:9" x14ac:dyDescent="0.3">
      <c r="B36" t="s">
        <v>195</v>
      </c>
      <c r="C36">
        <v>2047</v>
      </c>
      <c r="D36" s="17">
        <f>BY_Demands_Drivers!$F$67*I36</f>
        <v>0.66882394586376037</v>
      </c>
      <c r="E36" s="17">
        <f>BY_Demands_Drivers!$G$67*I36</f>
        <v>1.0032359187956401</v>
      </c>
      <c r="F36" t="s">
        <v>76</v>
      </c>
      <c r="H36" s="10">
        <f>BY_Demands_Drivers!K76</f>
        <v>2047</v>
      </c>
      <c r="I36" s="103">
        <f>BY_Demands_Drivers!U76</f>
        <v>1.0978239282133782</v>
      </c>
    </row>
    <row r="37" spans="2:9" x14ac:dyDescent="0.3">
      <c r="B37" t="s">
        <v>195</v>
      </c>
      <c r="C37">
        <v>2048</v>
      </c>
      <c r="D37" s="17">
        <f>BY_Demands_Drivers!$F$67*I37</f>
        <v>0.66883279517253302</v>
      </c>
      <c r="E37" s="17">
        <f>BY_Demands_Drivers!$G$67*I37</f>
        <v>1.003249192758799</v>
      </c>
      <c r="F37" t="s">
        <v>76</v>
      </c>
      <c r="H37" s="10">
        <f>BY_Demands_Drivers!K77</f>
        <v>2048</v>
      </c>
      <c r="I37" s="103">
        <f>BY_Demands_Drivers!U77</f>
        <v>1.0978384536845112</v>
      </c>
    </row>
    <row r="38" spans="2:9" x14ac:dyDescent="0.3">
      <c r="B38" t="s">
        <v>195</v>
      </c>
      <c r="C38">
        <v>2049</v>
      </c>
      <c r="D38" s="17">
        <f>BY_Demands_Drivers!$F$67*I38</f>
        <v>0.66884164448130567</v>
      </c>
      <c r="E38" s="17">
        <f>BY_Demands_Drivers!$G$67*I38</f>
        <v>1.0032624667219581</v>
      </c>
      <c r="F38" t="s">
        <v>76</v>
      </c>
      <c r="H38" s="10">
        <f>BY_Demands_Drivers!K78</f>
        <v>2049</v>
      </c>
      <c r="I38" s="103">
        <f>BY_Demands_Drivers!U78</f>
        <v>1.0978529791556444</v>
      </c>
    </row>
    <row r="39" spans="2:9" x14ac:dyDescent="0.3">
      <c r="B39" s="15" t="s">
        <v>195</v>
      </c>
      <c r="C39" s="15">
        <v>2050</v>
      </c>
      <c r="D39" s="17">
        <f>BY_Demands_Drivers!$F$67*I39</f>
        <v>0.66885049379007833</v>
      </c>
      <c r="E39" s="17">
        <f>BY_Demands_Drivers!$G$67*I39</f>
        <v>1.0032757406851169</v>
      </c>
      <c r="F39" s="15" t="s">
        <v>76</v>
      </c>
      <c r="H39" s="10">
        <f>BY_Demands_Drivers!K79</f>
        <v>2050</v>
      </c>
      <c r="I39" s="103">
        <f>BY_Demands_Drivers!U79</f>
        <v>1.0978675046267774</v>
      </c>
    </row>
    <row r="40" spans="2:9" x14ac:dyDescent="0.3">
      <c r="B40" s="15" t="s">
        <v>195</v>
      </c>
      <c r="C40">
        <v>2015</v>
      </c>
      <c r="D40" s="40">
        <f>BY_Demands_Drivers!$F$68*I4</f>
        <v>0</v>
      </c>
      <c r="E40" s="40">
        <f>BY_Demands_Drivers!$G$68*I4</f>
        <v>0</v>
      </c>
      <c r="F40" s="15" t="s">
        <v>77</v>
      </c>
    </row>
    <row r="41" spans="2:9" x14ac:dyDescent="0.3">
      <c r="B41" s="15" t="s">
        <v>195</v>
      </c>
      <c r="C41">
        <v>2016</v>
      </c>
      <c r="D41" s="40">
        <f>BY_Demands_Drivers!$F$68*I5</f>
        <v>0</v>
      </c>
      <c r="E41" s="40">
        <f>BY_Demands_Drivers!$G$68*I5</f>
        <v>0</v>
      </c>
      <c r="F41" s="15" t="s">
        <v>77</v>
      </c>
    </row>
    <row r="42" spans="2:9" x14ac:dyDescent="0.3">
      <c r="B42" s="15" t="s">
        <v>195</v>
      </c>
      <c r="C42">
        <v>2017</v>
      </c>
      <c r="D42" s="40">
        <f>BY_Demands_Drivers!$F$68*I6</f>
        <v>0</v>
      </c>
      <c r="E42" s="40">
        <f>BY_Demands_Drivers!$G$68*I6</f>
        <v>0</v>
      </c>
      <c r="F42" s="15" t="s">
        <v>77</v>
      </c>
    </row>
    <row r="43" spans="2:9" x14ac:dyDescent="0.3">
      <c r="B43" s="15" t="s">
        <v>195</v>
      </c>
      <c r="C43">
        <v>2018</v>
      </c>
      <c r="D43" s="40">
        <f>BY_Demands_Drivers!$F$68*I7</f>
        <v>0</v>
      </c>
      <c r="E43" s="40">
        <f>BY_Demands_Drivers!$G$68*I7</f>
        <v>0</v>
      </c>
      <c r="F43" s="15" t="s">
        <v>77</v>
      </c>
    </row>
    <row r="44" spans="2:9" x14ac:dyDescent="0.3">
      <c r="B44" s="15" t="s">
        <v>195</v>
      </c>
      <c r="C44">
        <v>2019</v>
      </c>
      <c r="D44" s="40">
        <f>BY_Demands_Drivers!$F$68*I8</f>
        <v>0</v>
      </c>
      <c r="E44" s="40">
        <f>BY_Demands_Drivers!$G$68*I8</f>
        <v>0</v>
      </c>
      <c r="F44" s="15" t="s">
        <v>77</v>
      </c>
    </row>
    <row r="45" spans="2:9" x14ac:dyDescent="0.3">
      <c r="B45" s="15" t="s">
        <v>195</v>
      </c>
      <c r="C45">
        <v>2020</v>
      </c>
      <c r="D45" s="40">
        <f>BY_Demands_Drivers!$F$68*I9</f>
        <v>0</v>
      </c>
      <c r="E45" s="40">
        <f>BY_Demands_Drivers!$G$68*I9</f>
        <v>0</v>
      </c>
      <c r="F45" s="15" t="s">
        <v>77</v>
      </c>
    </row>
    <row r="46" spans="2:9" x14ac:dyDescent="0.3">
      <c r="B46" s="15" t="s">
        <v>195</v>
      </c>
      <c r="C46">
        <v>2021</v>
      </c>
      <c r="D46" s="40">
        <f>BY_Demands_Drivers!$F$68*I10</f>
        <v>0</v>
      </c>
      <c r="E46" s="40">
        <f>BY_Demands_Drivers!$G$68*I10</f>
        <v>0</v>
      </c>
      <c r="F46" s="15" t="s">
        <v>77</v>
      </c>
    </row>
    <row r="47" spans="2:9" x14ac:dyDescent="0.3">
      <c r="B47" s="15" t="s">
        <v>195</v>
      </c>
      <c r="C47">
        <v>2022</v>
      </c>
      <c r="D47" s="40">
        <f>BY_Demands_Drivers!$F$68*I11</f>
        <v>0</v>
      </c>
      <c r="E47" s="40">
        <f>BY_Demands_Drivers!$G$68*I11</f>
        <v>0</v>
      </c>
      <c r="F47" s="15" t="s">
        <v>77</v>
      </c>
    </row>
    <row r="48" spans="2:9" x14ac:dyDescent="0.3">
      <c r="B48" s="15" t="s">
        <v>195</v>
      </c>
      <c r="C48">
        <v>2023</v>
      </c>
      <c r="D48" s="40">
        <f>BY_Demands_Drivers!$F$68*I12</f>
        <v>0</v>
      </c>
      <c r="E48" s="40">
        <f>BY_Demands_Drivers!$G$68*I12</f>
        <v>0</v>
      </c>
      <c r="F48" s="15" t="s">
        <v>77</v>
      </c>
    </row>
    <row r="49" spans="2:6" x14ac:dyDescent="0.3">
      <c r="B49" s="15" t="s">
        <v>195</v>
      </c>
      <c r="C49">
        <v>2024</v>
      </c>
      <c r="D49" s="40">
        <f>BY_Demands_Drivers!$F$68*I13</f>
        <v>0</v>
      </c>
      <c r="E49" s="40">
        <f>BY_Demands_Drivers!$G$68*I13</f>
        <v>0</v>
      </c>
      <c r="F49" s="15" t="s">
        <v>77</v>
      </c>
    </row>
    <row r="50" spans="2:6" x14ac:dyDescent="0.3">
      <c r="B50" s="15" t="s">
        <v>195</v>
      </c>
      <c r="C50">
        <v>2025</v>
      </c>
      <c r="D50" s="40">
        <f>BY_Demands_Drivers!$F$68*I14</f>
        <v>0</v>
      </c>
      <c r="E50" s="40">
        <f>BY_Demands_Drivers!$G$68*I14</f>
        <v>0</v>
      </c>
      <c r="F50" s="15" t="s">
        <v>77</v>
      </c>
    </row>
    <row r="51" spans="2:6" x14ac:dyDescent="0.3">
      <c r="B51" s="15" t="s">
        <v>195</v>
      </c>
      <c r="C51">
        <v>2026</v>
      </c>
      <c r="D51" s="40">
        <f>BY_Demands_Drivers!$F$68*I15</f>
        <v>0</v>
      </c>
      <c r="E51" s="40">
        <f>BY_Demands_Drivers!$G$68*I15</f>
        <v>0</v>
      </c>
      <c r="F51" s="15" t="s">
        <v>77</v>
      </c>
    </row>
    <row r="52" spans="2:6" x14ac:dyDescent="0.3">
      <c r="B52" s="15" t="s">
        <v>195</v>
      </c>
      <c r="C52">
        <v>2027</v>
      </c>
      <c r="D52" s="40">
        <f>BY_Demands_Drivers!$F$68*I16</f>
        <v>0</v>
      </c>
      <c r="E52" s="40">
        <f>BY_Demands_Drivers!$G$68*I16</f>
        <v>0</v>
      </c>
      <c r="F52" s="15" t="s">
        <v>77</v>
      </c>
    </row>
    <row r="53" spans="2:6" x14ac:dyDescent="0.3">
      <c r="B53" s="15" t="s">
        <v>195</v>
      </c>
      <c r="C53">
        <v>2028</v>
      </c>
      <c r="D53" s="40">
        <f>BY_Demands_Drivers!$F$68*I17</f>
        <v>0</v>
      </c>
      <c r="E53" s="40">
        <f>BY_Demands_Drivers!$G$68*I17</f>
        <v>0</v>
      </c>
      <c r="F53" s="15" t="s">
        <v>77</v>
      </c>
    </row>
    <row r="54" spans="2:6" x14ac:dyDescent="0.3">
      <c r="B54" s="15" t="s">
        <v>195</v>
      </c>
      <c r="C54">
        <v>2029</v>
      </c>
      <c r="D54" s="40">
        <f>BY_Demands_Drivers!$F$68*I18</f>
        <v>0</v>
      </c>
      <c r="E54" s="40">
        <f>BY_Demands_Drivers!$G$68*I18</f>
        <v>0</v>
      </c>
      <c r="F54" s="15" t="s">
        <v>77</v>
      </c>
    </row>
    <row r="55" spans="2:6" x14ac:dyDescent="0.3">
      <c r="B55" s="15" t="s">
        <v>195</v>
      </c>
      <c r="C55">
        <v>2030</v>
      </c>
      <c r="D55" s="40">
        <f>BY_Demands_Drivers!$F$68*I19</f>
        <v>0</v>
      </c>
      <c r="E55" s="40">
        <f>BY_Demands_Drivers!$G$68*I19</f>
        <v>0</v>
      </c>
      <c r="F55" s="15" t="s">
        <v>77</v>
      </c>
    </row>
    <row r="56" spans="2:6" x14ac:dyDescent="0.3">
      <c r="B56" s="15" t="s">
        <v>195</v>
      </c>
      <c r="C56">
        <v>2031</v>
      </c>
      <c r="D56" s="40">
        <f>BY_Demands_Drivers!$F$68*I20</f>
        <v>0</v>
      </c>
      <c r="E56" s="40">
        <f>BY_Demands_Drivers!$G$68*I20</f>
        <v>0</v>
      </c>
      <c r="F56" s="15" t="s">
        <v>77</v>
      </c>
    </row>
    <row r="57" spans="2:6" x14ac:dyDescent="0.3">
      <c r="B57" s="15" t="s">
        <v>195</v>
      </c>
      <c r="C57">
        <v>2032</v>
      </c>
      <c r="D57" s="40">
        <f>BY_Demands_Drivers!$F$68*I21</f>
        <v>0</v>
      </c>
      <c r="E57" s="40">
        <f>BY_Demands_Drivers!$G$68*I21</f>
        <v>0</v>
      </c>
      <c r="F57" s="15" t="s">
        <v>77</v>
      </c>
    </row>
    <row r="58" spans="2:6" x14ac:dyDescent="0.3">
      <c r="B58" s="15" t="s">
        <v>195</v>
      </c>
      <c r="C58">
        <v>2033</v>
      </c>
      <c r="D58" s="40">
        <f>BY_Demands_Drivers!$F$68*I22</f>
        <v>0</v>
      </c>
      <c r="E58" s="40">
        <f>BY_Demands_Drivers!$G$68*I22</f>
        <v>0</v>
      </c>
      <c r="F58" s="15" t="s">
        <v>77</v>
      </c>
    </row>
    <row r="59" spans="2:6" x14ac:dyDescent="0.3">
      <c r="B59" s="15" t="s">
        <v>195</v>
      </c>
      <c r="C59">
        <v>2034</v>
      </c>
      <c r="D59" s="40">
        <f>BY_Demands_Drivers!$F$68*I23</f>
        <v>0</v>
      </c>
      <c r="E59" s="40">
        <f>BY_Demands_Drivers!$G$68*I23</f>
        <v>0</v>
      </c>
      <c r="F59" s="15" t="s">
        <v>77</v>
      </c>
    </row>
    <row r="60" spans="2:6" x14ac:dyDescent="0.3">
      <c r="B60" s="15" t="s">
        <v>195</v>
      </c>
      <c r="C60">
        <v>2035</v>
      </c>
      <c r="D60" s="40">
        <f>BY_Demands_Drivers!$F$68*I24</f>
        <v>0</v>
      </c>
      <c r="E60" s="40">
        <f>BY_Demands_Drivers!$G$68*I24</f>
        <v>0</v>
      </c>
      <c r="F60" s="15" t="s">
        <v>77</v>
      </c>
    </row>
    <row r="61" spans="2:6" x14ac:dyDescent="0.3">
      <c r="B61" s="15" t="s">
        <v>195</v>
      </c>
      <c r="C61">
        <v>2036</v>
      </c>
      <c r="D61" s="40">
        <f>BY_Demands_Drivers!$F$68*I25</f>
        <v>0</v>
      </c>
      <c r="E61" s="40">
        <f>BY_Demands_Drivers!$G$68*I25</f>
        <v>0</v>
      </c>
      <c r="F61" s="15" t="s">
        <v>77</v>
      </c>
    </row>
    <row r="62" spans="2:6" x14ac:dyDescent="0.3">
      <c r="B62" s="15" t="s">
        <v>195</v>
      </c>
      <c r="C62">
        <v>2037</v>
      </c>
      <c r="D62" s="40">
        <f>BY_Demands_Drivers!$F$68*I26</f>
        <v>0</v>
      </c>
      <c r="E62" s="40">
        <f>BY_Demands_Drivers!$G$68*I26</f>
        <v>0</v>
      </c>
      <c r="F62" s="15" t="s">
        <v>77</v>
      </c>
    </row>
    <row r="63" spans="2:6" x14ac:dyDescent="0.3">
      <c r="B63" s="15" t="s">
        <v>195</v>
      </c>
      <c r="C63">
        <v>2038</v>
      </c>
      <c r="D63" s="40">
        <f>BY_Demands_Drivers!$F$68*I27</f>
        <v>0</v>
      </c>
      <c r="E63" s="40">
        <f>BY_Demands_Drivers!$G$68*I27</f>
        <v>0</v>
      </c>
      <c r="F63" s="15" t="s">
        <v>77</v>
      </c>
    </row>
    <row r="64" spans="2:6" x14ac:dyDescent="0.3">
      <c r="B64" s="15" t="s">
        <v>195</v>
      </c>
      <c r="C64">
        <v>2039</v>
      </c>
      <c r="D64" s="40">
        <f>BY_Demands_Drivers!$F$68*I28</f>
        <v>0</v>
      </c>
      <c r="E64" s="40">
        <f>BY_Demands_Drivers!$G$68*I28</f>
        <v>0</v>
      </c>
      <c r="F64" s="15" t="s">
        <v>77</v>
      </c>
    </row>
    <row r="65" spans="2:6" x14ac:dyDescent="0.3">
      <c r="B65" s="15" t="s">
        <v>195</v>
      </c>
      <c r="C65">
        <v>2040</v>
      </c>
      <c r="D65" s="40">
        <f>BY_Demands_Drivers!$F$68*I29</f>
        <v>0</v>
      </c>
      <c r="E65" s="40">
        <f>BY_Demands_Drivers!$G$68*I29</f>
        <v>0</v>
      </c>
      <c r="F65" s="15" t="s">
        <v>77</v>
      </c>
    </row>
    <row r="66" spans="2:6" x14ac:dyDescent="0.3">
      <c r="B66" s="15" t="s">
        <v>195</v>
      </c>
      <c r="C66">
        <v>2041</v>
      </c>
      <c r="D66" s="40">
        <f>BY_Demands_Drivers!$F$68*I30</f>
        <v>0</v>
      </c>
      <c r="E66" s="40">
        <f>BY_Demands_Drivers!$G$68*I30</f>
        <v>0</v>
      </c>
      <c r="F66" s="15" t="s">
        <v>77</v>
      </c>
    </row>
    <row r="67" spans="2:6" x14ac:dyDescent="0.3">
      <c r="B67" s="15" t="s">
        <v>195</v>
      </c>
      <c r="C67">
        <v>2042</v>
      </c>
      <c r="D67" s="40">
        <f>BY_Demands_Drivers!$F$68*I31</f>
        <v>0</v>
      </c>
      <c r="E67" s="40">
        <f>BY_Demands_Drivers!$G$68*I31</f>
        <v>0</v>
      </c>
      <c r="F67" s="15" t="s">
        <v>77</v>
      </c>
    </row>
    <row r="68" spans="2:6" x14ac:dyDescent="0.3">
      <c r="B68" s="15" t="s">
        <v>195</v>
      </c>
      <c r="C68">
        <v>2043</v>
      </c>
      <c r="D68" s="40">
        <f>BY_Demands_Drivers!$F$68*I32</f>
        <v>0</v>
      </c>
      <c r="E68" s="40">
        <f>BY_Demands_Drivers!$G$68*I32</f>
        <v>0</v>
      </c>
      <c r="F68" s="15" t="s">
        <v>77</v>
      </c>
    </row>
    <row r="69" spans="2:6" x14ac:dyDescent="0.3">
      <c r="B69" s="15" t="s">
        <v>195</v>
      </c>
      <c r="C69">
        <v>2044</v>
      </c>
      <c r="D69" s="40">
        <f>BY_Demands_Drivers!$F$68*I33</f>
        <v>0</v>
      </c>
      <c r="E69" s="40">
        <f>BY_Demands_Drivers!$G$68*I33</f>
        <v>0</v>
      </c>
      <c r="F69" s="15" t="s">
        <v>77</v>
      </c>
    </row>
    <row r="70" spans="2:6" x14ac:dyDescent="0.3">
      <c r="B70" s="15" t="s">
        <v>195</v>
      </c>
      <c r="C70">
        <v>2045</v>
      </c>
      <c r="D70" s="40">
        <f>BY_Demands_Drivers!$F$68*I34</f>
        <v>0</v>
      </c>
      <c r="E70" s="40">
        <f>BY_Demands_Drivers!$G$68*I34</f>
        <v>0</v>
      </c>
      <c r="F70" s="15" t="s">
        <v>77</v>
      </c>
    </row>
    <row r="71" spans="2:6" x14ac:dyDescent="0.3">
      <c r="B71" s="15" t="s">
        <v>195</v>
      </c>
      <c r="C71">
        <v>2046</v>
      </c>
      <c r="D71" s="40">
        <f>BY_Demands_Drivers!$F$68*I35</f>
        <v>0</v>
      </c>
      <c r="E71" s="40">
        <f>BY_Demands_Drivers!$G$68*I35</f>
        <v>0</v>
      </c>
      <c r="F71" s="15" t="s">
        <v>77</v>
      </c>
    </row>
    <row r="72" spans="2:6" x14ac:dyDescent="0.3">
      <c r="B72" s="15" t="s">
        <v>195</v>
      </c>
      <c r="C72">
        <v>2047</v>
      </c>
      <c r="D72" s="40">
        <f>BY_Demands_Drivers!$F$68*I36</f>
        <v>0</v>
      </c>
      <c r="E72" s="40">
        <f>BY_Demands_Drivers!$G$68*I36</f>
        <v>0</v>
      </c>
      <c r="F72" s="15" t="s">
        <v>77</v>
      </c>
    </row>
    <row r="73" spans="2:6" x14ac:dyDescent="0.3">
      <c r="B73" s="15" t="s">
        <v>195</v>
      </c>
      <c r="C73">
        <v>2048</v>
      </c>
      <c r="D73" s="40">
        <f>BY_Demands_Drivers!$F$68*I37</f>
        <v>0</v>
      </c>
      <c r="E73" s="40">
        <f>BY_Demands_Drivers!$G$68*I37</f>
        <v>0</v>
      </c>
      <c r="F73" s="15" t="s">
        <v>77</v>
      </c>
    </row>
    <row r="74" spans="2:6" x14ac:dyDescent="0.3">
      <c r="B74" s="15" t="s">
        <v>195</v>
      </c>
      <c r="C74">
        <v>2049</v>
      </c>
      <c r="D74" s="40">
        <f>BY_Demands_Drivers!$F$68*I38</f>
        <v>0</v>
      </c>
      <c r="E74" s="40">
        <f>BY_Demands_Drivers!$G$68*I38</f>
        <v>0</v>
      </c>
      <c r="F74" s="15" t="s">
        <v>77</v>
      </c>
    </row>
    <row r="75" spans="2:6" x14ac:dyDescent="0.3">
      <c r="B75" s="15" t="s">
        <v>195</v>
      </c>
      <c r="C75" s="15">
        <v>2050</v>
      </c>
      <c r="D75" s="40">
        <f>BY_Demands_Drivers!$F$68*I39</f>
        <v>0</v>
      </c>
      <c r="E75" s="40">
        <f>BY_Demands_Drivers!$G$68*I39</f>
        <v>0</v>
      </c>
      <c r="F75" s="15" t="s">
        <v>77</v>
      </c>
    </row>
    <row r="76" spans="2:6" x14ac:dyDescent="0.3">
      <c r="B76" s="15" t="s">
        <v>195</v>
      </c>
      <c r="C76">
        <v>2015</v>
      </c>
      <c r="D76" s="40">
        <f>BY_Demands_Drivers!$F$69*I4</f>
        <v>6.655579979474239</v>
      </c>
      <c r="E76" s="40">
        <f>BY_Demands_Drivers!$G$69*I4</f>
        <v>9.9833699692113225</v>
      </c>
      <c r="F76" s="15" t="s">
        <v>78</v>
      </c>
    </row>
    <row r="77" spans="2:6" x14ac:dyDescent="0.3">
      <c r="B77" s="15" t="s">
        <v>195</v>
      </c>
      <c r="C77">
        <v>2016</v>
      </c>
      <c r="D77" s="40">
        <f>BY_Demands_Drivers!$F$69*I5</f>
        <v>6.6749547234604547</v>
      </c>
      <c r="E77" s="40">
        <f>BY_Demands_Drivers!$G$69*I5</f>
        <v>10.012432085190646</v>
      </c>
      <c r="F77" s="15" t="s">
        <v>78</v>
      </c>
    </row>
    <row r="78" spans="2:6" x14ac:dyDescent="0.3">
      <c r="B78" s="15" t="s">
        <v>195</v>
      </c>
      <c r="C78">
        <v>2017</v>
      </c>
      <c r="D78" s="40">
        <f>BY_Demands_Drivers!$F$69*I6</f>
        <v>6.6943294674466705</v>
      </c>
      <c r="E78" s="40">
        <f>BY_Demands_Drivers!$G$69*I6</f>
        <v>10.04149420116997</v>
      </c>
      <c r="F78" s="15" t="s">
        <v>78</v>
      </c>
    </row>
    <row r="79" spans="2:6" x14ac:dyDescent="0.3">
      <c r="B79" s="15" t="s">
        <v>195</v>
      </c>
      <c r="C79">
        <v>2018</v>
      </c>
      <c r="D79" s="40">
        <f>BY_Demands_Drivers!$F$69*I7</f>
        <v>6.7137042114328853</v>
      </c>
      <c r="E79" s="40">
        <f>BY_Demands_Drivers!$G$69*I7</f>
        <v>10.070556317149292</v>
      </c>
      <c r="F79" s="15" t="s">
        <v>78</v>
      </c>
    </row>
    <row r="80" spans="2:6" x14ac:dyDescent="0.3">
      <c r="B80" s="15" t="s">
        <v>195</v>
      </c>
      <c r="C80">
        <v>2019</v>
      </c>
      <c r="D80" s="40">
        <f>BY_Demands_Drivers!$F$69*I8</f>
        <v>6.7330789554191011</v>
      </c>
      <c r="E80" s="40">
        <f>BY_Demands_Drivers!$G$69*I8</f>
        <v>10.099618433128615</v>
      </c>
      <c r="F80" s="15" t="s">
        <v>78</v>
      </c>
    </row>
    <row r="81" spans="2:6" x14ac:dyDescent="0.3">
      <c r="B81" s="15" t="s">
        <v>195</v>
      </c>
      <c r="C81">
        <v>2020</v>
      </c>
      <c r="D81" s="40">
        <f>BY_Demands_Drivers!$F$69*I9</f>
        <v>6.7524536994053159</v>
      </c>
      <c r="E81" s="40">
        <f>BY_Demands_Drivers!$G$69*I9</f>
        <v>10.128680549107937</v>
      </c>
      <c r="F81" s="15" t="s">
        <v>78</v>
      </c>
    </row>
    <row r="82" spans="2:6" x14ac:dyDescent="0.3">
      <c r="B82" s="15" t="s">
        <v>195</v>
      </c>
      <c r="C82">
        <v>2021</v>
      </c>
      <c r="D82" s="40">
        <f>BY_Demands_Drivers!$F$69*I10</f>
        <v>6.7817672566592568</v>
      </c>
      <c r="E82" s="40">
        <f>BY_Demands_Drivers!$G$69*I10</f>
        <v>10.172650884988849</v>
      </c>
      <c r="F82" s="15" t="s">
        <v>78</v>
      </c>
    </row>
    <row r="83" spans="2:6" x14ac:dyDescent="0.3">
      <c r="B83" s="15" t="s">
        <v>195</v>
      </c>
      <c r="C83">
        <v>2022</v>
      </c>
      <c r="D83" s="40">
        <f>BY_Demands_Drivers!$F$69*I11</f>
        <v>6.811080813913196</v>
      </c>
      <c r="E83" s="40">
        <f>BY_Demands_Drivers!$G$69*I11</f>
        <v>10.216621220869758</v>
      </c>
      <c r="F83" s="15" t="s">
        <v>78</v>
      </c>
    </row>
    <row r="84" spans="2:6" x14ac:dyDescent="0.3">
      <c r="B84" s="15" t="s">
        <v>195</v>
      </c>
      <c r="C84">
        <v>2023</v>
      </c>
      <c r="D84" s="40">
        <f>BY_Demands_Drivers!$F$69*I12</f>
        <v>6.8403943711671369</v>
      </c>
      <c r="E84" s="40">
        <f>BY_Demands_Drivers!$G$69*I12</f>
        <v>10.260591556750668</v>
      </c>
      <c r="F84" s="15" t="s">
        <v>78</v>
      </c>
    </row>
    <row r="85" spans="2:6" x14ac:dyDescent="0.3">
      <c r="B85" s="15" t="s">
        <v>195</v>
      </c>
      <c r="C85">
        <v>2024</v>
      </c>
      <c r="D85" s="40">
        <f>BY_Demands_Drivers!$F$69*I13</f>
        <v>6.869707928421076</v>
      </c>
      <c r="E85" s="40">
        <f>BY_Demands_Drivers!$G$69*I13</f>
        <v>10.304561892631577</v>
      </c>
      <c r="F85" s="15" t="s">
        <v>78</v>
      </c>
    </row>
    <row r="86" spans="2:6" x14ac:dyDescent="0.3">
      <c r="B86" s="15" t="s">
        <v>195</v>
      </c>
      <c r="C86">
        <v>2025</v>
      </c>
      <c r="D86" s="40">
        <f>BY_Demands_Drivers!$F$69*I14</f>
        <v>6.8990214856750152</v>
      </c>
      <c r="E86" s="40">
        <f>BY_Demands_Drivers!$G$69*I14</f>
        <v>10.348532228512486</v>
      </c>
      <c r="F86" s="15" t="s">
        <v>78</v>
      </c>
    </row>
    <row r="87" spans="2:6" x14ac:dyDescent="0.3">
      <c r="B87" s="15" t="s">
        <v>195</v>
      </c>
      <c r="C87">
        <v>2026</v>
      </c>
      <c r="D87" s="40">
        <f>BY_Demands_Drivers!$F$69*I15</f>
        <v>6.9277027261229822</v>
      </c>
      <c r="E87" s="40">
        <f>BY_Demands_Drivers!$G$69*I15</f>
        <v>10.391554089184435</v>
      </c>
      <c r="F87" s="15" t="s">
        <v>78</v>
      </c>
    </row>
    <row r="88" spans="2:6" x14ac:dyDescent="0.3">
      <c r="B88" s="15" t="s">
        <v>195</v>
      </c>
      <c r="C88">
        <v>2027</v>
      </c>
      <c r="D88" s="40">
        <f>BY_Demands_Drivers!$F$69*I16</f>
        <v>6.9563839665709484</v>
      </c>
      <c r="E88" s="40">
        <f>BY_Demands_Drivers!$G$69*I16</f>
        <v>10.434575949856384</v>
      </c>
      <c r="F88" s="15" t="s">
        <v>78</v>
      </c>
    </row>
    <row r="89" spans="2:6" x14ac:dyDescent="0.3">
      <c r="B89" s="15" t="s">
        <v>195</v>
      </c>
      <c r="C89">
        <v>2028</v>
      </c>
      <c r="D89" s="40">
        <f>BY_Demands_Drivers!$F$69*I17</f>
        <v>6.9850652070189145</v>
      </c>
      <c r="E89" s="40">
        <f>BY_Demands_Drivers!$G$69*I17</f>
        <v>10.477597810528334</v>
      </c>
      <c r="F89" s="15" t="s">
        <v>78</v>
      </c>
    </row>
    <row r="90" spans="2:6" x14ac:dyDescent="0.3">
      <c r="B90" s="15" t="s">
        <v>195</v>
      </c>
      <c r="C90">
        <v>2029</v>
      </c>
      <c r="D90" s="40">
        <f>BY_Demands_Drivers!$F$69*I18</f>
        <v>7.0137464474668807</v>
      </c>
      <c r="E90" s="40">
        <f>BY_Demands_Drivers!$G$69*I18</f>
        <v>10.520619671200285</v>
      </c>
      <c r="F90" s="15" t="s">
        <v>78</v>
      </c>
    </row>
    <row r="91" spans="2:6" x14ac:dyDescent="0.3">
      <c r="B91" s="15" t="s">
        <v>195</v>
      </c>
      <c r="C91">
        <v>2030</v>
      </c>
      <c r="D91" s="40">
        <f>BY_Demands_Drivers!$F$69*I19</f>
        <v>7.042427687914846</v>
      </c>
      <c r="E91" s="40">
        <f>BY_Demands_Drivers!$G$69*I19</f>
        <v>10.56364153187223</v>
      </c>
      <c r="F91" s="15" t="s">
        <v>78</v>
      </c>
    </row>
    <row r="92" spans="2:6" x14ac:dyDescent="0.3">
      <c r="B92" s="15" t="s">
        <v>195</v>
      </c>
      <c r="C92">
        <v>2031</v>
      </c>
      <c r="D92" s="40">
        <f>BY_Demands_Drivers!$F$69*I20</f>
        <v>7.0633542708952515</v>
      </c>
      <c r="E92" s="40">
        <f>BY_Demands_Drivers!$G$69*I20</f>
        <v>10.595031406342839</v>
      </c>
      <c r="F92" s="15" t="s">
        <v>78</v>
      </c>
    </row>
    <row r="93" spans="2:6" x14ac:dyDescent="0.3">
      <c r="B93" s="15" t="s">
        <v>195</v>
      </c>
      <c r="C93">
        <v>2032</v>
      </c>
      <c r="D93" s="40">
        <f>BY_Demands_Drivers!$F$69*I21</f>
        <v>7.0842808538756561</v>
      </c>
      <c r="E93" s="40">
        <f>BY_Demands_Drivers!$G$69*I21</f>
        <v>10.626421280813446</v>
      </c>
      <c r="F93" s="15" t="s">
        <v>78</v>
      </c>
    </row>
    <row r="94" spans="2:6" x14ac:dyDescent="0.3">
      <c r="B94" s="15" t="s">
        <v>195</v>
      </c>
      <c r="C94">
        <v>2033</v>
      </c>
      <c r="D94" s="40">
        <f>BY_Demands_Drivers!$F$69*I22</f>
        <v>7.1052074368560607</v>
      </c>
      <c r="E94" s="40">
        <f>BY_Demands_Drivers!$G$69*I22</f>
        <v>10.657811155284053</v>
      </c>
      <c r="F94" s="15" t="s">
        <v>78</v>
      </c>
    </row>
    <row r="95" spans="2:6" x14ac:dyDescent="0.3">
      <c r="B95" s="15" t="s">
        <v>195</v>
      </c>
      <c r="C95">
        <v>2034</v>
      </c>
      <c r="D95" s="40">
        <f>BY_Demands_Drivers!$F$69*I23</f>
        <v>7.1261340198364653</v>
      </c>
      <c r="E95" s="40">
        <f>BY_Demands_Drivers!$G$69*I23</f>
        <v>10.68920102975466</v>
      </c>
      <c r="F95" s="15" t="s">
        <v>78</v>
      </c>
    </row>
    <row r="96" spans="2:6" x14ac:dyDescent="0.3">
      <c r="B96" s="15" t="s">
        <v>195</v>
      </c>
      <c r="C96">
        <v>2035</v>
      </c>
      <c r="D96" s="40">
        <f>BY_Demands_Drivers!$F$69*I24</f>
        <v>7.1470606028168726</v>
      </c>
      <c r="E96" s="40">
        <f>BY_Demands_Drivers!$G$69*I24</f>
        <v>10.72059090422527</v>
      </c>
      <c r="F96" s="15" t="s">
        <v>78</v>
      </c>
    </row>
    <row r="97" spans="2:6" x14ac:dyDescent="0.3">
      <c r="B97" s="15" t="s">
        <v>195</v>
      </c>
      <c r="C97">
        <v>2036</v>
      </c>
      <c r="D97" s="40">
        <f>BY_Demands_Drivers!$F$69*I25</f>
        <v>7.1662143233584326</v>
      </c>
      <c r="E97" s="40">
        <f>BY_Demands_Drivers!$G$69*I25</f>
        <v>10.74932148503761</v>
      </c>
      <c r="F97" s="15" t="s">
        <v>78</v>
      </c>
    </row>
    <row r="98" spans="2:6" x14ac:dyDescent="0.3">
      <c r="B98" s="15" t="s">
        <v>195</v>
      </c>
      <c r="C98">
        <v>2037</v>
      </c>
      <c r="D98" s="40">
        <f>BY_Demands_Drivers!$F$69*I26</f>
        <v>7.1853680438999934</v>
      </c>
      <c r="E98" s="40">
        <f>BY_Demands_Drivers!$G$69*I26</f>
        <v>10.778052065849952</v>
      </c>
      <c r="F98" s="15" t="s">
        <v>78</v>
      </c>
    </row>
    <row r="99" spans="2:6" x14ac:dyDescent="0.3">
      <c r="B99" s="15" t="s">
        <v>195</v>
      </c>
      <c r="C99">
        <v>2038</v>
      </c>
      <c r="D99" s="40">
        <f>BY_Demands_Drivers!$F$69*I27</f>
        <v>7.2045217644415533</v>
      </c>
      <c r="E99" s="40">
        <f>BY_Demands_Drivers!$G$69*I27</f>
        <v>10.806782646662292</v>
      </c>
      <c r="F99" s="15" t="s">
        <v>78</v>
      </c>
    </row>
    <row r="100" spans="2:6" x14ac:dyDescent="0.3">
      <c r="B100" s="15" t="s">
        <v>195</v>
      </c>
      <c r="C100">
        <v>2039</v>
      </c>
      <c r="D100" s="40">
        <f>BY_Demands_Drivers!$F$69*I28</f>
        <v>7.2236754849831151</v>
      </c>
      <c r="E100" s="40">
        <f>BY_Demands_Drivers!$G$69*I28</f>
        <v>10.835513227474634</v>
      </c>
      <c r="F100" s="15" t="s">
        <v>78</v>
      </c>
    </row>
    <row r="101" spans="2:6" x14ac:dyDescent="0.3">
      <c r="B101" s="15" t="s">
        <v>195</v>
      </c>
      <c r="C101">
        <v>2040</v>
      </c>
      <c r="D101" s="40">
        <f>BY_Demands_Drivers!$F$69*I29</f>
        <v>7.2428292055246732</v>
      </c>
      <c r="E101" s="40">
        <f>BY_Demands_Drivers!$G$69*I29</f>
        <v>10.86424380828697</v>
      </c>
      <c r="F101" s="15" t="s">
        <v>78</v>
      </c>
    </row>
    <row r="102" spans="2:6" x14ac:dyDescent="0.3">
      <c r="B102" s="15" t="s">
        <v>195</v>
      </c>
      <c r="C102">
        <v>2041</v>
      </c>
      <c r="D102" s="40">
        <f>BY_Demands_Drivers!$F$69*I30</f>
        <v>7.2598017892263762</v>
      </c>
      <c r="E102" s="40">
        <f>BY_Demands_Drivers!$G$69*I30</f>
        <v>10.889702683839525</v>
      </c>
      <c r="F102" s="15" t="s">
        <v>78</v>
      </c>
    </row>
    <row r="103" spans="2:6" x14ac:dyDescent="0.3">
      <c r="B103" s="15" t="s">
        <v>195</v>
      </c>
      <c r="C103">
        <v>2042</v>
      </c>
      <c r="D103" s="40">
        <f>BY_Demands_Drivers!$F$69*I31</f>
        <v>7.2767743729280774</v>
      </c>
      <c r="E103" s="40">
        <f>BY_Demands_Drivers!$G$69*I31</f>
        <v>10.915161559392077</v>
      </c>
      <c r="F103" s="15" t="s">
        <v>78</v>
      </c>
    </row>
    <row r="104" spans="2:6" x14ac:dyDescent="0.3">
      <c r="B104" s="15" t="s">
        <v>195</v>
      </c>
      <c r="C104">
        <v>2043</v>
      </c>
      <c r="D104" s="40">
        <f>BY_Demands_Drivers!$F$69*I32</f>
        <v>7.2937469566297803</v>
      </c>
      <c r="E104" s="40">
        <f>BY_Demands_Drivers!$G$69*I32</f>
        <v>10.940620434944631</v>
      </c>
      <c r="F104" s="15" t="s">
        <v>78</v>
      </c>
    </row>
    <row r="105" spans="2:6" x14ac:dyDescent="0.3">
      <c r="B105" s="15" t="s">
        <v>195</v>
      </c>
      <c r="C105">
        <v>2044</v>
      </c>
      <c r="D105" s="40">
        <f>BY_Demands_Drivers!$F$69*I33</f>
        <v>7.3107195403314815</v>
      </c>
      <c r="E105" s="40">
        <f>BY_Demands_Drivers!$G$69*I33</f>
        <v>10.966079310497182</v>
      </c>
      <c r="F105" s="15" t="s">
        <v>78</v>
      </c>
    </row>
    <row r="106" spans="2:6" x14ac:dyDescent="0.3">
      <c r="B106" s="15" t="s">
        <v>195</v>
      </c>
      <c r="C106">
        <v>2045</v>
      </c>
      <c r="D106" s="40">
        <f>BY_Demands_Drivers!$F$69*I34</f>
        <v>7.3276921240331827</v>
      </c>
      <c r="E106" s="40">
        <f>BY_Demands_Drivers!$G$69*I34</f>
        <v>10.991538186049736</v>
      </c>
      <c r="F106" s="15" t="s">
        <v>78</v>
      </c>
    </row>
    <row r="107" spans="2:6" x14ac:dyDescent="0.3">
      <c r="B107" s="15" t="s">
        <v>195</v>
      </c>
      <c r="C107">
        <v>2046</v>
      </c>
      <c r="D107" s="40">
        <f>BY_Demands_Drivers!$F$69*I35</f>
        <v>7.3277890803796044</v>
      </c>
      <c r="E107" s="40">
        <f>BY_Demands_Drivers!$G$69*I35</f>
        <v>10.991683620569368</v>
      </c>
      <c r="F107" s="15" t="s">
        <v>78</v>
      </c>
    </row>
    <row r="108" spans="2:6" x14ac:dyDescent="0.3">
      <c r="B108" s="15" t="s">
        <v>195</v>
      </c>
      <c r="C108">
        <v>2047</v>
      </c>
      <c r="D108" s="40">
        <f>BY_Demands_Drivers!$F$69*I36</f>
        <v>7.327886036726027</v>
      </c>
      <c r="E108" s="40">
        <f>BY_Demands_Drivers!$G$69*I36</f>
        <v>10.991829055089001</v>
      </c>
      <c r="F108" s="15" t="s">
        <v>78</v>
      </c>
    </row>
    <row r="109" spans="2:6" x14ac:dyDescent="0.3">
      <c r="B109" s="15" t="s">
        <v>195</v>
      </c>
      <c r="C109">
        <v>2048</v>
      </c>
      <c r="D109" s="40">
        <f>BY_Demands_Drivers!$F$69*I37</f>
        <v>7.3279829930724469</v>
      </c>
      <c r="E109" s="40">
        <f>BY_Demands_Drivers!$G$69*I37</f>
        <v>10.991974489608632</v>
      </c>
      <c r="F109" s="15" t="s">
        <v>78</v>
      </c>
    </row>
    <row r="110" spans="2:6" x14ac:dyDescent="0.3">
      <c r="B110" s="15" t="s">
        <v>195</v>
      </c>
      <c r="C110">
        <v>2049</v>
      </c>
      <c r="D110" s="40">
        <f>BY_Demands_Drivers!$F$69*I38</f>
        <v>7.3280799494188686</v>
      </c>
      <c r="E110" s="40">
        <f>BY_Demands_Drivers!$G$69*I38</f>
        <v>10.992119924128264</v>
      </c>
      <c r="F110" s="15" t="s">
        <v>78</v>
      </c>
    </row>
    <row r="111" spans="2:6" x14ac:dyDescent="0.3">
      <c r="B111" s="15" t="s">
        <v>195</v>
      </c>
      <c r="C111" s="15">
        <v>2050</v>
      </c>
      <c r="D111" s="40">
        <f>BY_Demands_Drivers!$F$69*I39</f>
        <v>7.3281769057652895</v>
      </c>
      <c r="E111" s="40">
        <f>BY_Demands_Drivers!$G$69*I39</f>
        <v>10.992265358647895</v>
      </c>
      <c r="F111" s="15" t="s">
        <v>78</v>
      </c>
    </row>
    <row r="112" spans="2:6" x14ac:dyDescent="0.3">
      <c r="B112" s="15" t="s">
        <v>195</v>
      </c>
      <c r="C112">
        <v>2015</v>
      </c>
      <c r="D112" s="40">
        <f>BY_Demands_Drivers!$F$70*I4</f>
        <v>2.2452012870871068</v>
      </c>
      <c r="E112" s="40">
        <f>BY_Demands_Drivers!$G$70*I4</f>
        <v>3.3678019306306699</v>
      </c>
      <c r="F112" s="15" t="s">
        <v>79</v>
      </c>
    </row>
    <row r="113" spans="2:6" x14ac:dyDescent="0.3">
      <c r="B113" s="15" t="s">
        <v>195</v>
      </c>
      <c r="C113">
        <v>2016</v>
      </c>
      <c r="D113" s="40">
        <f>BY_Demands_Drivers!$F$70*I5</f>
        <v>2.2517371863278925</v>
      </c>
      <c r="E113" s="40">
        <f>BY_Demands_Drivers!$G$70*I5</f>
        <v>3.3776057794918488</v>
      </c>
      <c r="F113" s="15" t="s">
        <v>79</v>
      </c>
    </row>
    <row r="114" spans="2:6" x14ac:dyDescent="0.3">
      <c r="B114" s="15" t="s">
        <v>195</v>
      </c>
      <c r="C114">
        <v>2017</v>
      </c>
      <c r="D114" s="40">
        <f>BY_Demands_Drivers!$F$70*I6</f>
        <v>2.2582730855686783</v>
      </c>
      <c r="E114" s="40">
        <f>BY_Demands_Drivers!$G$70*I6</f>
        <v>3.3874096283530277</v>
      </c>
      <c r="F114" s="15" t="s">
        <v>79</v>
      </c>
    </row>
    <row r="115" spans="2:6" x14ac:dyDescent="0.3">
      <c r="B115" s="15" t="s">
        <v>195</v>
      </c>
      <c r="C115">
        <v>2018</v>
      </c>
      <c r="D115" s="40">
        <f>BY_Demands_Drivers!$F$70*I7</f>
        <v>2.2648089848094637</v>
      </c>
      <c r="E115" s="40">
        <f>BY_Demands_Drivers!$G$70*I7</f>
        <v>3.3972134772142057</v>
      </c>
      <c r="F115" s="15" t="s">
        <v>79</v>
      </c>
    </row>
    <row r="116" spans="2:6" x14ac:dyDescent="0.3">
      <c r="B116" s="15" t="s">
        <v>195</v>
      </c>
      <c r="C116">
        <v>2019</v>
      </c>
      <c r="D116" s="40">
        <f>BY_Demands_Drivers!$F$70*I8</f>
        <v>2.2713448840502499</v>
      </c>
      <c r="E116" s="40">
        <f>BY_Demands_Drivers!$G$70*I8</f>
        <v>3.4070173260753847</v>
      </c>
      <c r="F116" s="15" t="s">
        <v>79</v>
      </c>
    </row>
    <row r="117" spans="2:6" x14ac:dyDescent="0.3">
      <c r="B117" s="15" t="s">
        <v>195</v>
      </c>
      <c r="C117">
        <v>2020</v>
      </c>
      <c r="D117" s="40">
        <f>BY_Demands_Drivers!$F$70*I9</f>
        <v>2.2778807832910353</v>
      </c>
      <c r="E117" s="40">
        <f>BY_Demands_Drivers!$G$70*I9</f>
        <v>3.4168211749365627</v>
      </c>
      <c r="F117" s="15" t="s">
        <v>79</v>
      </c>
    </row>
    <row r="118" spans="2:6" x14ac:dyDescent="0.3">
      <c r="B118" s="15" t="s">
        <v>195</v>
      </c>
      <c r="C118">
        <v>2021</v>
      </c>
      <c r="D118" s="40">
        <f>BY_Demands_Drivers!$F$70*I10</f>
        <v>2.287769453651638</v>
      </c>
      <c r="E118" s="40">
        <f>BY_Demands_Drivers!$G$70*I10</f>
        <v>3.4316541804774672</v>
      </c>
      <c r="F118" s="15" t="s">
        <v>79</v>
      </c>
    </row>
    <row r="119" spans="2:6" x14ac:dyDescent="0.3">
      <c r="B119" s="15" t="s">
        <v>195</v>
      </c>
      <c r="C119">
        <v>2022</v>
      </c>
      <c r="D119" s="40">
        <f>BY_Demands_Drivers!$F$70*I11</f>
        <v>2.2976581240122407</v>
      </c>
      <c r="E119" s="40">
        <f>BY_Demands_Drivers!$G$70*I11</f>
        <v>3.4464871860183712</v>
      </c>
      <c r="F119" s="15" t="s">
        <v>79</v>
      </c>
    </row>
    <row r="120" spans="2:6" x14ac:dyDescent="0.3">
      <c r="B120" s="15" t="s">
        <v>195</v>
      </c>
      <c r="C120">
        <v>2023</v>
      </c>
      <c r="D120" s="40">
        <f>BY_Demands_Drivers!$F$70*I12</f>
        <v>2.3075467943728434</v>
      </c>
      <c r="E120" s="40">
        <f>BY_Demands_Drivers!$G$70*I12</f>
        <v>3.4613201915592757</v>
      </c>
      <c r="F120" s="15" t="s">
        <v>79</v>
      </c>
    </row>
    <row r="121" spans="2:6" x14ac:dyDescent="0.3">
      <c r="B121" s="15" t="s">
        <v>195</v>
      </c>
      <c r="C121">
        <v>2024</v>
      </c>
      <c r="D121" s="40">
        <f>BY_Demands_Drivers!$F$70*I13</f>
        <v>2.3174354647334461</v>
      </c>
      <c r="E121" s="40">
        <f>BY_Demands_Drivers!$G$70*I13</f>
        <v>3.4761531971001793</v>
      </c>
      <c r="F121" s="15" t="s">
        <v>79</v>
      </c>
    </row>
    <row r="122" spans="2:6" x14ac:dyDescent="0.3">
      <c r="B122" s="15" t="s">
        <v>195</v>
      </c>
      <c r="C122">
        <v>2025</v>
      </c>
      <c r="D122" s="40">
        <f>BY_Demands_Drivers!$F$70*I14</f>
        <v>2.3273241350940483</v>
      </c>
      <c r="E122" s="40">
        <f>BY_Demands_Drivers!$G$70*I14</f>
        <v>3.4909862026410829</v>
      </c>
      <c r="F122" s="15" t="s">
        <v>79</v>
      </c>
    </row>
    <row r="123" spans="2:6" x14ac:dyDescent="0.3">
      <c r="B123" s="15" t="s">
        <v>195</v>
      </c>
      <c r="C123">
        <v>2026</v>
      </c>
      <c r="D123" s="40">
        <f>BY_Demands_Drivers!$F$70*I15</f>
        <v>2.3369994989492833</v>
      </c>
      <c r="E123" s="40">
        <f>BY_Demands_Drivers!$G$70*I15</f>
        <v>3.5054992484239351</v>
      </c>
      <c r="F123" s="15" t="s">
        <v>79</v>
      </c>
    </row>
    <row r="124" spans="2:6" x14ac:dyDescent="0.3">
      <c r="B124" s="15" t="s">
        <v>195</v>
      </c>
      <c r="C124">
        <v>2027</v>
      </c>
      <c r="D124" s="40">
        <f>BY_Demands_Drivers!$F$70*I16</f>
        <v>2.3466748628045178</v>
      </c>
      <c r="E124" s="40">
        <f>BY_Demands_Drivers!$G$70*I16</f>
        <v>3.5200122942067873</v>
      </c>
      <c r="F124" s="15" t="s">
        <v>79</v>
      </c>
    </row>
    <row r="125" spans="2:6" x14ac:dyDescent="0.3">
      <c r="B125" s="15" t="s">
        <v>195</v>
      </c>
      <c r="C125">
        <v>2028</v>
      </c>
      <c r="D125" s="40">
        <f>BY_Demands_Drivers!$F$70*I17</f>
        <v>2.3563502266597527</v>
      </c>
      <c r="E125" s="40">
        <f>BY_Demands_Drivers!$G$70*I17</f>
        <v>3.5345253399896395</v>
      </c>
      <c r="F125" s="15" t="s">
        <v>79</v>
      </c>
    </row>
    <row r="126" spans="2:6" x14ac:dyDescent="0.3">
      <c r="B126" s="15" t="s">
        <v>195</v>
      </c>
      <c r="C126">
        <v>2029</v>
      </c>
      <c r="D126" s="40">
        <f>BY_Demands_Drivers!$F$70*I18</f>
        <v>2.3660255905149876</v>
      </c>
      <c r="E126" s="40">
        <f>BY_Demands_Drivers!$G$70*I18</f>
        <v>3.5490383857724916</v>
      </c>
      <c r="F126" s="15" t="s">
        <v>79</v>
      </c>
    </row>
    <row r="127" spans="2:6" x14ac:dyDescent="0.3">
      <c r="B127" s="15" t="s">
        <v>195</v>
      </c>
      <c r="C127">
        <v>2030</v>
      </c>
      <c r="D127" s="40">
        <f>BY_Demands_Drivers!$F$70*I19</f>
        <v>2.3757009543702217</v>
      </c>
      <c r="E127" s="40">
        <f>BY_Demands_Drivers!$G$70*I19</f>
        <v>3.5635514315553429</v>
      </c>
      <c r="F127" s="15" t="s">
        <v>79</v>
      </c>
    </row>
    <row r="128" spans="2:6" x14ac:dyDescent="0.3">
      <c r="B128" s="15" t="s">
        <v>195</v>
      </c>
      <c r="C128">
        <v>2031</v>
      </c>
      <c r="D128" s="40">
        <f>BY_Demands_Drivers!$F$70*I20</f>
        <v>2.3827603528278827</v>
      </c>
      <c r="E128" s="40">
        <f>BY_Demands_Drivers!$G$70*I20</f>
        <v>3.5741405292418347</v>
      </c>
      <c r="F128" s="15" t="s">
        <v>79</v>
      </c>
    </row>
    <row r="129" spans="2:6" x14ac:dyDescent="0.3">
      <c r="B129" s="15" t="s">
        <v>195</v>
      </c>
      <c r="C129">
        <v>2032</v>
      </c>
      <c r="D129" s="40">
        <f>BY_Demands_Drivers!$F$70*I21</f>
        <v>2.3898197512855441</v>
      </c>
      <c r="E129" s="40">
        <f>BY_Demands_Drivers!$G$70*I21</f>
        <v>3.5847296269283264</v>
      </c>
      <c r="F129" s="15" t="s">
        <v>79</v>
      </c>
    </row>
    <row r="130" spans="2:6" x14ac:dyDescent="0.3">
      <c r="B130" s="15" t="s">
        <v>195</v>
      </c>
      <c r="C130">
        <v>2033</v>
      </c>
      <c r="D130" s="40">
        <f>BY_Demands_Drivers!$F$70*I22</f>
        <v>2.3968791497432047</v>
      </c>
      <c r="E130" s="40">
        <f>BY_Demands_Drivers!$G$70*I22</f>
        <v>3.5953187246148177</v>
      </c>
      <c r="F130" s="15" t="s">
        <v>79</v>
      </c>
    </row>
    <row r="131" spans="2:6" x14ac:dyDescent="0.3">
      <c r="B131" s="15" t="s">
        <v>195</v>
      </c>
      <c r="C131">
        <v>2034</v>
      </c>
      <c r="D131" s="40">
        <f>BY_Demands_Drivers!$F$70*I23</f>
        <v>2.4039385482008657</v>
      </c>
      <c r="E131" s="40">
        <f>BY_Demands_Drivers!$G$70*I23</f>
        <v>3.6059078223013095</v>
      </c>
      <c r="F131" s="15" t="s">
        <v>79</v>
      </c>
    </row>
    <row r="132" spans="2:6" x14ac:dyDescent="0.3">
      <c r="B132" s="15" t="s">
        <v>195</v>
      </c>
      <c r="C132">
        <v>2035</v>
      </c>
      <c r="D132" s="40">
        <f>BY_Demands_Drivers!$F$70*I24</f>
        <v>2.4109979466585276</v>
      </c>
      <c r="E132" s="40">
        <f>BY_Demands_Drivers!$G$70*I24</f>
        <v>3.6164969199878021</v>
      </c>
      <c r="F132" s="15" t="s">
        <v>79</v>
      </c>
    </row>
    <row r="133" spans="2:6" x14ac:dyDescent="0.3">
      <c r="B133" s="15" t="s">
        <v>195</v>
      </c>
      <c r="C133">
        <v>2036</v>
      </c>
      <c r="D133" s="40">
        <f>BY_Demands_Drivers!$F$70*I25</f>
        <v>2.4174592855869217</v>
      </c>
      <c r="E133" s="40">
        <f>BY_Demands_Drivers!$G$70*I25</f>
        <v>3.626188928380393</v>
      </c>
      <c r="F133" s="15" t="s">
        <v>79</v>
      </c>
    </row>
    <row r="134" spans="2:6" x14ac:dyDescent="0.3">
      <c r="B134" s="15" t="s">
        <v>195</v>
      </c>
      <c r="C134">
        <v>2037</v>
      </c>
      <c r="D134" s="40">
        <f>BY_Demands_Drivers!$F$70*I26</f>
        <v>2.4239206245153162</v>
      </c>
      <c r="E134" s="40">
        <f>BY_Demands_Drivers!$G$70*I26</f>
        <v>3.6358809367729847</v>
      </c>
      <c r="F134" s="15" t="s">
        <v>79</v>
      </c>
    </row>
    <row r="135" spans="2:6" x14ac:dyDescent="0.3">
      <c r="B135" s="15" t="s">
        <v>195</v>
      </c>
      <c r="C135">
        <v>2038</v>
      </c>
      <c r="D135" s="40">
        <f>BY_Demands_Drivers!$F$70*I27</f>
        <v>2.4303819634437103</v>
      </c>
      <c r="E135" s="40">
        <f>BY_Demands_Drivers!$G$70*I27</f>
        <v>3.6455729451655761</v>
      </c>
      <c r="F135" s="15" t="s">
        <v>79</v>
      </c>
    </row>
    <row r="136" spans="2:6" x14ac:dyDescent="0.3">
      <c r="B136" s="15" t="s">
        <v>195</v>
      </c>
      <c r="C136">
        <v>2039</v>
      </c>
      <c r="D136" s="40">
        <f>BY_Demands_Drivers!$F$70*I28</f>
        <v>2.4368433023721048</v>
      </c>
      <c r="E136" s="40">
        <f>BY_Demands_Drivers!$G$70*I28</f>
        <v>3.6552649535581678</v>
      </c>
      <c r="F136" s="15" t="s">
        <v>79</v>
      </c>
    </row>
    <row r="137" spans="2:6" x14ac:dyDescent="0.3">
      <c r="B137" s="15" t="s">
        <v>195</v>
      </c>
      <c r="C137">
        <v>2040</v>
      </c>
      <c r="D137" s="40">
        <f>BY_Demands_Drivers!$F$70*I29</f>
        <v>2.4433046413004984</v>
      </c>
      <c r="E137" s="40">
        <f>BY_Demands_Drivers!$G$70*I29</f>
        <v>3.6649569619507583</v>
      </c>
      <c r="F137" s="15" t="s">
        <v>79</v>
      </c>
    </row>
    <row r="138" spans="2:6" x14ac:dyDescent="0.3">
      <c r="B138" s="15" t="s">
        <v>195</v>
      </c>
      <c r="C138">
        <v>2041</v>
      </c>
      <c r="D138" s="40">
        <f>BY_Demands_Drivers!$F$70*I30</f>
        <v>2.4490301929263185</v>
      </c>
      <c r="E138" s="40">
        <f>BY_Demands_Drivers!$G$70*I30</f>
        <v>3.6735452893894891</v>
      </c>
      <c r="F138" s="15" t="s">
        <v>79</v>
      </c>
    </row>
    <row r="139" spans="2:6" x14ac:dyDescent="0.3">
      <c r="B139" s="15" t="s">
        <v>195</v>
      </c>
      <c r="C139">
        <v>2042</v>
      </c>
      <c r="D139" s="40">
        <f>BY_Demands_Drivers!$F$70*I31</f>
        <v>2.4547557445521386</v>
      </c>
      <c r="E139" s="40">
        <f>BY_Demands_Drivers!$G$70*I31</f>
        <v>3.682133616828219</v>
      </c>
      <c r="F139" s="15" t="s">
        <v>79</v>
      </c>
    </row>
    <row r="140" spans="2:6" x14ac:dyDescent="0.3">
      <c r="B140" s="15" t="s">
        <v>195</v>
      </c>
      <c r="C140">
        <v>2043</v>
      </c>
      <c r="D140" s="40">
        <f>BY_Demands_Drivers!$F$70*I32</f>
        <v>2.4604812961779592</v>
      </c>
      <c r="E140" s="40">
        <f>BY_Demands_Drivers!$G$70*I32</f>
        <v>3.6907219442669494</v>
      </c>
      <c r="F140" s="15" t="s">
        <v>79</v>
      </c>
    </row>
    <row r="141" spans="2:6" x14ac:dyDescent="0.3">
      <c r="B141" s="15" t="s">
        <v>195</v>
      </c>
      <c r="C141">
        <v>2044</v>
      </c>
      <c r="D141" s="40">
        <f>BY_Demands_Drivers!$F$70*I33</f>
        <v>2.4662068478037793</v>
      </c>
      <c r="E141" s="40">
        <f>BY_Demands_Drivers!$G$70*I33</f>
        <v>3.6993102717056798</v>
      </c>
      <c r="F141" s="15" t="s">
        <v>79</v>
      </c>
    </row>
    <row r="142" spans="2:6" x14ac:dyDescent="0.3">
      <c r="B142" s="15" t="s">
        <v>195</v>
      </c>
      <c r="C142">
        <v>2045</v>
      </c>
      <c r="D142" s="40">
        <f>BY_Demands_Drivers!$F$70*I34</f>
        <v>2.471932399429599</v>
      </c>
      <c r="E142" s="40">
        <f>BY_Demands_Drivers!$G$70*I34</f>
        <v>3.7078985991444098</v>
      </c>
      <c r="F142" s="15" t="s">
        <v>79</v>
      </c>
    </row>
    <row r="143" spans="2:6" x14ac:dyDescent="0.3">
      <c r="B143" s="15" t="s">
        <v>195</v>
      </c>
      <c r="C143">
        <v>2046</v>
      </c>
      <c r="D143" s="40">
        <f>BY_Demands_Drivers!$F$70*I35</f>
        <v>2.471965106799122</v>
      </c>
      <c r="E143" s="40">
        <f>BY_Demands_Drivers!$G$70*I35</f>
        <v>3.7079476601986938</v>
      </c>
      <c r="F143" s="15" t="s">
        <v>79</v>
      </c>
    </row>
    <row r="144" spans="2:6" x14ac:dyDescent="0.3">
      <c r="B144" s="15" t="s">
        <v>195</v>
      </c>
      <c r="C144">
        <v>2047</v>
      </c>
      <c r="D144" s="40">
        <f>BY_Demands_Drivers!$F$70*I36</f>
        <v>2.4719978141686449</v>
      </c>
      <c r="E144" s="40">
        <f>BY_Demands_Drivers!$G$70*I36</f>
        <v>3.7079967212529783</v>
      </c>
      <c r="F144" s="15" t="s">
        <v>79</v>
      </c>
    </row>
    <row r="145" spans="2:6" x14ac:dyDescent="0.3">
      <c r="B145" s="15" t="s">
        <v>195</v>
      </c>
      <c r="C145">
        <v>2048</v>
      </c>
      <c r="D145" s="40">
        <f>BY_Demands_Drivers!$F$70*I37</f>
        <v>2.472030521538167</v>
      </c>
      <c r="E145" s="40">
        <f>BY_Demands_Drivers!$G$70*I37</f>
        <v>3.7080457823072619</v>
      </c>
      <c r="F145" s="15" t="s">
        <v>79</v>
      </c>
    </row>
    <row r="146" spans="2:6" x14ac:dyDescent="0.3">
      <c r="B146" s="15" t="s">
        <v>195</v>
      </c>
      <c r="C146">
        <v>2049</v>
      </c>
      <c r="D146" s="40">
        <f>BY_Demands_Drivers!$F$70*I38</f>
        <v>2.47206322890769</v>
      </c>
      <c r="E146" s="40">
        <f>BY_Demands_Drivers!$G$70*I38</f>
        <v>3.7080948433615459</v>
      </c>
      <c r="F146" s="15" t="s">
        <v>79</v>
      </c>
    </row>
    <row r="147" spans="2:6" x14ac:dyDescent="0.3">
      <c r="B147" s="15" t="s">
        <v>195</v>
      </c>
      <c r="C147" s="15">
        <v>2050</v>
      </c>
      <c r="D147" s="40">
        <f>BY_Demands_Drivers!$F$70*I39</f>
        <v>2.4720959362772126</v>
      </c>
      <c r="E147" s="40">
        <f>BY_Demands_Drivers!$G$70*I39</f>
        <v>3.7081439044158295</v>
      </c>
      <c r="F147" s="15" t="s">
        <v>79</v>
      </c>
    </row>
    <row r="148" spans="2:6" x14ac:dyDescent="0.3">
      <c r="B148" s="15" t="s">
        <v>195</v>
      </c>
      <c r="C148">
        <v>2015</v>
      </c>
      <c r="D148" s="40">
        <f>BY_Demands_Drivers!$F$71*I4</f>
        <v>1.40325015941828</v>
      </c>
      <c r="E148" s="40">
        <f>BY_Demands_Drivers!$G$71*I4</f>
        <v>2.1048752391274248</v>
      </c>
      <c r="F148" s="15" t="s">
        <v>80</v>
      </c>
    </row>
    <row r="149" spans="2:6" x14ac:dyDescent="0.3">
      <c r="B149" s="15" t="s">
        <v>195</v>
      </c>
      <c r="C149">
        <v>2016</v>
      </c>
      <c r="D149" s="40">
        <f>BY_Demands_Drivers!$F$71*I5</f>
        <v>1.4073350945661096</v>
      </c>
      <c r="E149" s="40">
        <f>BY_Demands_Drivers!$G$71*I5</f>
        <v>2.1110026418491694</v>
      </c>
      <c r="F149" s="15" t="s">
        <v>80</v>
      </c>
    </row>
    <row r="150" spans="2:6" x14ac:dyDescent="0.3">
      <c r="B150" s="15" t="s">
        <v>195</v>
      </c>
      <c r="C150">
        <v>2017</v>
      </c>
      <c r="D150" s="40">
        <f>BY_Demands_Drivers!$F$71*I6</f>
        <v>1.4114200297139394</v>
      </c>
      <c r="E150" s="40">
        <f>BY_Demands_Drivers!$G$71*I6</f>
        <v>2.117130044570914</v>
      </c>
      <c r="F150" s="15" t="s">
        <v>80</v>
      </c>
    </row>
    <row r="151" spans="2:6" x14ac:dyDescent="0.3">
      <c r="B151" s="15" t="s">
        <v>195</v>
      </c>
      <c r="C151">
        <v>2018</v>
      </c>
      <c r="D151" s="40">
        <f>BY_Demands_Drivers!$F$71*I7</f>
        <v>1.4155049648617688</v>
      </c>
      <c r="E151" s="40">
        <f>BY_Demands_Drivers!$G$71*I7</f>
        <v>2.1232574472926582</v>
      </c>
      <c r="F151" s="15" t="s">
        <v>80</v>
      </c>
    </row>
    <row r="152" spans="2:6" x14ac:dyDescent="0.3">
      <c r="B152" s="15" t="s">
        <v>195</v>
      </c>
      <c r="C152">
        <v>2019</v>
      </c>
      <c r="D152" s="40">
        <f>BY_Demands_Drivers!$F$71*I8</f>
        <v>1.4195899000095984</v>
      </c>
      <c r="E152" s="40">
        <f>BY_Demands_Drivers!$G$71*I8</f>
        <v>2.1293848500144024</v>
      </c>
      <c r="F152" s="15" t="s">
        <v>80</v>
      </c>
    </row>
    <row r="153" spans="2:6" x14ac:dyDescent="0.3">
      <c r="B153" s="15" t="s">
        <v>195</v>
      </c>
      <c r="C153">
        <v>2020</v>
      </c>
      <c r="D153" s="40">
        <f>BY_Demands_Drivers!$F$71*I9</f>
        <v>1.4236748351574278</v>
      </c>
      <c r="E153" s="40">
        <f>BY_Demands_Drivers!$G$71*I9</f>
        <v>2.1355122527361465</v>
      </c>
      <c r="F153" s="15" t="s">
        <v>80</v>
      </c>
    </row>
    <row r="154" spans="2:6" x14ac:dyDescent="0.3">
      <c r="B154" s="15" t="s">
        <v>195</v>
      </c>
      <c r="C154">
        <v>2021</v>
      </c>
      <c r="D154" s="40">
        <f>BY_Demands_Drivers!$F$71*I10</f>
        <v>1.4298552512919445</v>
      </c>
      <c r="E154" s="40">
        <f>BY_Demands_Drivers!$G$71*I10</f>
        <v>2.144782876937922</v>
      </c>
      <c r="F154" s="15" t="s">
        <v>80</v>
      </c>
    </row>
    <row r="155" spans="2:6" x14ac:dyDescent="0.3">
      <c r="B155" s="15" t="s">
        <v>195</v>
      </c>
      <c r="C155">
        <v>2022</v>
      </c>
      <c r="D155" s="40">
        <f>BY_Demands_Drivers!$F$71*I11</f>
        <v>1.4360356674264609</v>
      </c>
      <c r="E155" s="40">
        <f>BY_Demands_Drivers!$G$71*I11</f>
        <v>2.1540535011396966</v>
      </c>
      <c r="F155" s="15" t="s">
        <v>80</v>
      </c>
    </row>
    <row r="156" spans="2:6" x14ac:dyDescent="0.3">
      <c r="B156" s="15" t="s">
        <v>195</v>
      </c>
      <c r="C156">
        <v>2023</v>
      </c>
      <c r="D156" s="40">
        <f>BY_Demands_Drivers!$F$71*I12</f>
        <v>1.4422160835609779</v>
      </c>
      <c r="E156" s="40">
        <f>BY_Demands_Drivers!$G$71*I12</f>
        <v>2.1633241253414717</v>
      </c>
      <c r="F156" s="15" t="s">
        <v>80</v>
      </c>
    </row>
    <row r="157" spans="2:6" x14ac:dyDescent="0.3">
      <c r="B157" s="15" t="s">
        <v>195</v>
      </c>
      <c r="C157">
        <v>2024</v>
      </c>
      <c r="D157" s="40">
        <f>BY_Demands_Drivers!$F$71*I13</f>
        <v>1.4483964996954941</v>
      </c>
      <c r="E157" s="40">
        <f>BY_Demands_Drivers!$G$71*I13</f>
        <v>2.1725947495432463</v>
      </c>
      <c r="F157" s="15" t="s">
        <v>80</v>
      </c>
    </row>
    <row r="158" spans="2:6" x14ac:dyDescent="0.3">
      <c r="B158" s="15" t="s">
        <v>195</v>
      </c>
      <c r="C158">
        <v>2025</v>
      </c>
      <c r="D158" s="40">
        <f>BY_Demands_Drivers!$F$71*I14</f>
        <v>1.4545769158300106</v>
      </c>
      <c r="E158" s="40">
        <f>BY_Demands_Drivers!$G$71*I14</f>
        <v>2.1818653737450209</v>
      </c>
      <c r="F158" s="15" t="s">
        <v>80</v>
      </c>
    </row>
    <row r="159" spans="2:6" x14ac:dyDescent="0.3">
      <c r="B159" s="15" t="s">
        <v>195</v>
      </c>
      <c r="C159">
        <v>2026</v>
      </c>
      <c r="D159" s="40">
        <f>BY_Demands_Drivers!$F$71*I15</f>
        <v>1.4606240154599519</v>
      </c>
      <c r="E159" s="40">
        <f>BY_Demands_Drivers!$G$71*I15</f>
        <v>2.1909360231899329</v>
      </c>
      <c r="F159" s="15" t="s">
        <v>80</v>
      </c>
    </row>
    <row r="160" spans="2:6" x14ac:dyDescent="0.3">
      <c r="B160" s="15" t="s">
        <v>195</v>
      </c>
      <c r="C160">
        <v>2027</v>
      </c>
      <c r="D160" s="40">
        <f>BY_Demands_Drivers!$F$71*I16</f>
        <v>1.466671115089893</v>
      </c>
      <c r="E160" s="40">
        <f>BY_Demands_Drivers!$G$71*I16</f>
        <v>2.2000066726348448</v>
      </c>
      <c r="F160" s="15" t="s">
        <v>80</v>
      </c>
    </row>
    <row r="161" spans="2:6" x14ac:dyDescent="0.3">
      <c r="B161" s="15" t="s">
        <v>195</v>
      </c>
      <c r="C161">
        <v>2028</v>
      </c>
      <c r="D161" s="40">
        <f>BY_Demands_Drivers!$F$71*I17</f>
        <v>1.4727182147198343</v>
      </c>
      <c r="E161" s="40">
        <f>BY_Demands_Drivers!$G$71*I17</f>
        <v>2.2090773220797568</v>
      </c>
      <c r="F161" s="15" t="s">
        <v>80</v>
      </c>
    </row>
    <row r="162" spans="2:6" x14ac:dyDescent="0.3">
      <c r="B162" s="15" t="s">
        <v>195</v>
      </c>
      <c r="C162">
        <v>2029</v>
      </c>
      <c r="D162" s="40">
        <f>BY_Demands_Drivers!$F$71*I18</f>
        <v>1.4787653143497757</v>
      </c>
      <c r="E162" s="40">
        <f>BY_Demands_Drivers!$G$71*I18</f>
        <v>2.2181479715246684</v>
      </c>
      <c r="F162" s="15" t="s">
        <v>80</v>
      </c>
    </row>
    <row r="163" spans="2:6" x14ac:dyDescent="0.3">
      <c r="B163" s="15" t="s">
        <v>195</v>
      </c>
      <c r="C163">
        <v>2030</v>
      </c>
      <c r="D163" s="40">
        <f>BY_Demands_Drivers!$F$71*I19</f>
        <v>1.4848124139797165</v>
      </c>
      <c r="E163" s="40">
        <f>BY_Demands_Drivers!$G$71*I19</f>
        <v>2.2272186209695799</v>
      </c>
      <c r="F163" s="15" t="s">
        <v>80</v>
      </c>
    </row>
    <row r="164" spans="2:6" x14ac:dyDescent="0.3">
      <c r="B164" s="15" t="s">
        <v>195</v>
      </c>
      <c r="C164">
        <v>2031</v>
      </c>
      <c r="D164" s="40">
        <f>BY_Demands_Drivers!$F$71*I20</f>
        <v>1.4892245359877001</v>
      </c>
      <c r="E164" s="40">
        <f>BY_Demands_Drivers!$G$71*I20</f>
        <v>2.2338368039815553</v>
      </c>
      <c r="F164" s="15" t="s">
        <v>80</v>
      </c>
    </row>
    <row r="165" spans="2:6" x14ac:dyDescent="0.3">
      <c r="B165" s="15" t="s">
        <v>195</v>
      </c>
      <c r="C165">
        <v>2032</v>
      </c>
      <c r="D165" s="40">
        <f>BY_Demands_Drivers!$F$71*I21</f>
        <v>1.4936366579956837</v>
      </c>
      <c r="E165" s="40">
        <f>BY_Demands_Drivers!$G$71*I21</f>
        <v>2.2404549869935306</v>
      </c>
      <c r="F165" s="15" t="s">
        <v>80</v>
      </c>
    </row>
    <row r="166" spans="2:6" x14ac:dyDescent="0.3">
      <c r="B166" s="15" t="s">
        <v>195</v>
      </c>
      <c r="C166">
        <v>2033</v>
      </c>
      <c r="D166" s="40">
        <f>BY_Demands_Drivers!$F$71*I22</f>
        <v>1.498048780003667</v>
      </c>
      <c r="E166" s="40">
        <f>BY_Demands_Drivers!$G$71*I22</f>
        <v>2.247073170005506</v>
      </c>
      <c r="F166" s="15" t="s">
        <v>80</v>
      </c>
    </row>
    <row r="167" spans="2:6" x14ac:dyDescent="0.3">
      <c r="B167" s="15" t="s">
        <v>195</v>
      </c>
      <c r="C167">
        <v>2034</v>
      </c>
      <c r="D167" s="40">
        <f>BY_Demands_Drivers!$F$71*I23</f>
        <v>1.5024609020116506</v>
      </c>
      <c r="E167" s="40">
        <f>BY_Demands_Drivers!$G$71*I23</f>
        <v>2.2536913530174814</v>
      </c>
      <c r="F167" s="15" t="s">
        <v>80</v>
      </c>
    </row>
    <row r="168" spans="2:6" x14ac:dyDescent="0.3">
      <c r="B168" s="15" t="s">
        <v>195</v>
      </c>
      <c r="C168">
        <v>2035</v>
      </c>
      <c r="D168" s="40">
        <f>BY_Demands_Drivers!$F$71*I24</f>
        <v>1.5068730240196346</v>
      </c>
      <c r="E168" s="40">
        <f>BY_Demands_Drivers!$G$71*I24</f>
        <v>2.2603095360294572</v>
      </c>
      <c r="F168" s="15" t="s">
        <v>80</v>
      </c>
    </row>
    <row r="169" spans="2:6" x14ac:dyDescent="0.3">
      <c r="B169" s="15" t="s">
        <v>195</v>
      </c>
      <c r="C169">
        <v>2036</v>
      </c>
      <c r="D169" s="40">
        <f>BY_Demands_Drivers!$F$71*I25</f>
        <v>1.5109113589936394</v>
      </c>
      <c r="E169" s="40">
        <f>BY_Demands_Drivers!$G$71*I25</f>
        <v>2.2663670384904644</v>
      </c>
      <c r="F169" s="15" t="s">
        <v>80</v>
      </c>
    </row>
    <row r="170" spans="2:6" x14ac:dyDescent="0.3">
      <c r="B170" s="15" t="s">
        <v>195</v>
      </c>
      <c r="C170">
        <v>2037</v>
      </c>
      <c r="D170" s="40">
        <f>BY_Demands_Drivers!$F$71*I26</f>
        <v>1.5149496939676446</v>
      </c>
      <c r="E170" s="40">
        <f>BY_Demands_Drivers!$G$71*I26</f>
        <v>2.2724245409514721</v>
      </c>
      <c r="F170" s="15" t="s">
        <v>80</v>
      </c>
    </row>
    <row r="171" spans="2:6" x14ac:dyDescent="0.3">
      <c r="B171" s="15" t="s">
        <v>195</v>
      </c>
      <c r="C171">
        <v>2038</v>
      </c>
      <c r="D171" s="40">
        <f>BY_Demands_Drivers!$F$71*I27</f>
        <v>1.5189880289416493</v>
      </c>
      <c r="E171" s="40">
        <f>BY_Demands_Drivers!$G$71*I27</f>
        <v>2.2784820434124793</v>
      </c>
      <c r="F171" s="15" t="s">
        <v>80</v>
      </c>
    </row>
    <row r="172" spans="2:6" x14ac:dyDescent="0.3">
      <c r="B172" s="15" t="s">
        <v>195</v>
      </c>
      <c r="C172">
        <v>2039</v>
      </c>
      <c r="D172" s="40">
        <f>BY_Demands_Drivers!$F$71*I28</f>
        <v>1.5230263639156545</v>
      </c>
      <c r="E172" s="40">
        <f>BY_Demands_Drivers!$G$71*I28</f>
        <v>2.284539545873487</v>
      </c>
      <c r="F172" s="15" t="s">
        <v>80</v>
      </c>
    </row>
    <row r="173" spans="2:6" x14ac:dyDescent="0.3">
      <c r="B173" s="15" t="s">
        <v>195</v>
      </c>
      <c r="C173">
        <v>2040</v>
      </c>
      <c r="D173" s="40">
        <f>BY_Demands_Drivers!$F$71*I29</f>
        <v>1.527064698889659</v>
      </c>
      <c r="E173" s="40">
        <f>BY_Demands_Drivers!$G$71*I29</f>
        <v>2.2905970483344937</v>
      </c>
      <c r="F173" s="15" t="s">
        <v>80</v>
      </c>
    </row>
    <row r="174" spans="2:6" x14ac:dyDescent="0.3">
      <c r="B174" s="15" t="s">
        <v>195</v>
      </c>
      <c r="C174">
        <v>2041</v>
      </c>
      <c r="D174" s="40">
        <f>BY_Demands_Drivers!$F$71*I30</f>
        <v>1.5306431670109355</v>
      </c>
      <c r="E174" s="40">
        <f>BY_Demands_Drivers!$G$71*I30</f>
        <v>2.2959647505164087</v>
      </c>
      <c r="F174" s="15" t="s">
        <v>80</v>
      </c>
    </row>
    <row r="175" spans="2:6" x14ac:dyDescent="0.3">
      <c r="B175" s="15" t="s">
        <v>195</v>
      </c>
      <c r="C175">
        <v>2042</v>
      </c>
      <c r="D175" s="40">
        <f>BY_Demands_Drivers!$F$71*I31</f>
        <v>1.5342216351322118</v>
      </c>
      <c r="E175" s="40">
        <f>BY_Demands_Drivers!$G$71*I31</f>
        <v>2.3013324526983228</v>
      </c>
      <c r="F175" s="15" t="s">
        <v>80</v>
      </c>
    </row>
    <row r="176" spans="2:6" x14ac:dyDescent="0.3">
      <c r="B176" s="15" t="s">
        <v>195</v>
      </c>
      <c r="C176">
        <v>2043</v>
      </c>
      <c r="D176" s="40">
        <f>BY_Demands_Drivers!$F$71*I32</f>
        <v>1.5378001032534883</v>
      </c>
      <c r="E176" s="40">
        <f>BY_Demands_Drivers!$G$71*I32</f>
        <v>2.3067001548802377</v>
      </c>
      <c r="F176" s="15" t="s">
        <v>80</v>
      </c>
    </row>
    <row r="177" spans="2:6" x14ac:dyDescent="0.3">
      <c r="B177" s="15" t="s">
        <v>195</v>
      </c>
      <c r="C177">
        <v>2044</v>
      </c>
      <c r="D177" s="40">
        <f>BY_Demands_Drivers!$F$71*I33</f>
        <v>1.5413785713747643</v>
      </c>
      <c r="E177" s="40">
        <f>BY_Demands_Drivers!$G$71*I33</f>
        <v>2.3120678570621518</v>
      </c>
      <c r="F177" s="15" t="s">
        <v>80</v>
      </c>
    </row>
    <row r="178" spans="2:6" x14ac:dyDescent="0.3">
      <c r="B178" s="15" t="s">
        <v>195</v>
      </c>
      <c r="C178">
        <v>2045</v>
      </c>
      <c r="D178" s="40">
        <f>BY_Demands_Drivers!$F$71*I34</f>
        <v>1.5449570394960406</v>
      </c>
      <c r="E178" s="40">
        <f>BY_Demands_Drivers!$G$71*I34</f>
        <v>2.3174355592440663</v>
      </c>
      <c r="F178" s="15" t="s">
        <v>80</v>
      </c>
    </row>
    <row r="179" spans="2:6" x14ac:dyDescent="0.3">
      <c r="B179" s="15" t="s">
        <v>195</v>
      </c>
      <c r="C179">
        <v>2046</v>
      </c>
      <c r="D179" s="40">
        <f>BY_Demands_Drivers!$F$71*I35</f>
        <v>1.5449774815925961</v>
      </c>
      <c r="E179" s="40">
        <f>BY_Demands_Drivers!$G$71*I35</f>
        <v>2.3174662223888993</v>
      </c>
      <c r="F179" s="15" t="s">
        <v>80</v>
      </c>
    </row>
    <row r="180" spans="2:6" x14ac:dyDescent="0.3">
      <c r="B180" s="15" t="s">
        <v>195</v>
      </c>
      <c r="C180">
        <v>2047</v>
      </c>
      <c r="D180" s="40">
        <f>BY_Demands_Drivers!$F$71*I36</f>
        <v>1.5449979236891516</v>
      </c>
      <c r="E180" s="40">
        <f>BY_Demands_Drivers!$G$71*I36</f>
        <v>2.3174968855337328</v>
      </c>
      <c r="F180" s="15" t="s">
        <v>80</v>
      </c>
    </row>
    <row r="181" spans="2:6" x14ac:dyDescent="0.3">
      <c r="B181" s="15" t="s">
        <v>195</v>
      </c>
      <c r="C181">
        <v>2048</v>
      </c>
      <c r="D181" s="40">
        <f>BY_Demands_Drivers!$F$71*I37</f>
        <v>1.5450183657857066</v>
      </c>
      <c r="E181" s="40">
        <f>BY_Demands_Drivers!$G$71*I37</f>
        <v>2.3175275486785654</v>
      </c>
      <c r="F181" s="15" t="s">
        <v>80</v>
      </c>
    </row>
    <row r="182" spans="2:6" x14ac:dyDescent="0.3">
      <c r="B182" s="15" t="s">
        <v>195</v>
      </c>
      <c r="C182">
        <v>2049</v>
      </c>
      <c r="D182" s="40">
        <f>BY_Demands_Drivers!$F$71*I38</f>
        <v>1.5450388078822621</v>
      </c>
      <c r="E182" s="40">
        <f>BY_Demands_Drivers!$G$71*I38</f>
        <v>2.3175582118233984</v>
      </c>
      <c r="F182" s="15" t="s">
        <v>80</v>
      </c>
    </row>
    <row r="183" spans="2:6" x14ac:dyDescent="0.3">
      <c r="B183" s="15" t="s">
        <v>195</v>
      </c>
      <c r="C183" s="15">
        <v>2050</v>
      </c>
      <c r="D183" s="40">
        <f>BY_Demands_Drivers!$F$71*I39</f>
        <v>1.5450592499788174</v>
      </c>
      <c r="E183" s="40">
        <f>BY_Demands_Drivers!$G$71*I39</f>
        <v>2.3175888749682314</v>
      </c>
      <c r="F183" s="15" t="s">
        <v>80</v>
      </c>
    </row>
    <row r="184" spans="2:6" x14ac:dyDescent="0.3">
      <c r="B184" s="15" t="s">
        <v>195</v>
      </c>
      <c r="C184">
        <v>2015</v>
      </c>
      <c r="D184" s="40">
        <f>BY_Demands_Drivers!$F$72*I4</f>
        <v>0</v>
      </c>
      <c r="E184" s="40">
        <f>BY_Demands_Drivers!$G$72*I4</f>
        <v>0</v>
      </c>
      <c r="F184" s="15" t="s">
        <v>81</v>
      </c>
    </row>
    <row r="185" spans="2:6" x14ac:dyDescent="0.3">
      <c r="B185" s="15" t="s">
        <v>195</v>
      </c>
      <c r="C185">
        <v>2016</v>
      </c>
      <c r="D185" s="40">
        <f>BY_Demands_Drivers!$F$72*I5</f>
        <v>0</v>
      </c>
      <c r="E185" s="40">
        <f>BY_Demands_Drivers!$G$72*I5</f>
        <v>0</v>
      </c>
      <c r="F185" s="15" t="s">
        <v>81</v>
      </c>
    </row>
    <row r="186" spans="2:6" x14ac:dyDescent="0.3">
      <c r="B186" s="15" t="s">
        <v>195</v>
      </c>
      <c r="C186">
        <v>2017</v>
      </c>
      <c r="D186" s="40">
        <f>BY_Demands_Drivers!$F$72*I6</f>
        <v>0</v>
      </c>
      <c r="E186" s="40">
        <f>BY_Demands_Drivers!$G$72*I6</f>
        <v>0</v>
      </c>
      <c r="F186" s="15" t="s">
        <v>81</v>
      </c>
    </row>
    <row r="187" spans="2:6" x14ac:dyDescent="0.3">
      <c r="B187" s="15" t="s">
        <v>195</v>
      </c>
      <c r="C187">
        <v>2018</v>
      </c>
      <c r="D187" s="40">
        <f>BY_Demands_Drivers!$F$72*I7</f>
        <v>0</v>
      </c>
      <c r="E187" s="40">
        <f>BY_Demands_Drivers!$G$72*I7</f>
        <v>0</v>
      </c>
      <c r="F187" s="15" t="s">
        <v>81</v>
      </c>
    </row>
    <row r="188" spans="2:6" x14ac:dyDescent="0.3">
      <c r="B188" s="15" t="s">
        <v>195</v>
      </c>
      <c r="C188">
        <v>2019</v>
      </c>
      <c r="D188" s="40">
        <f>BY_Demands_Drivers!$F$72*I8</f>
        <v>0</v>
      </c>
      <c r="E188" s="40">
        <f>BY_Demands_Drivers!$G$72*I8</f>
        <v>0</v>
      </c>
      <c r="F188" s="15" t="s">
        <v>81</v>
      </c>
    </row>
    <row r="189" spans="2:6" x14ac:dyDescent="0.3">
      <c r="B189" s="15" t="s">
        <v>195</v>
      </c>
      <c r="C189">
        <v>2020</v>
      </c>
      <c r="D189" s="40">
        <f>BY_Demands_Drivers!$F$72*I9</f>
        <v>0</v>
      </c>
      <c r="E189" s="40">
        <f>BY_Demands_Drivers!$G$72*I9</f>
        <v>0</v>
      </c>
      <c r="F189" s="15" t="s">
        <v>81</v>
      </c>
    </row>
    <row r="190" spans="2:6" x14ac:dyDescent="0.3">
      <c r="B190" s="15" t="s">
        <v>195</v>
      </c>
      <c r="C190">
        <v>2021</v>
      </c>
      <c r="D190" s="40">
        <f>BY_Demands_Drivers!$F$72*I10</f>
        <v>0</v>
      </c>
      <c r="E190" s="40">
        <f>BY_Demands_Drivers!$G$72*I10</f>
        <v>0</v>
      </c>
      <c r="F190" s="15" t="s">
        <v>81</v>
      </c>
    </row>
    <row r="191" spans="2:6" x14ac:dyDescent="0.3">
      <c r="B191" s="15" t="s">
        <v>195</v>
      </c>
      <c r="C191">
        <v>2022</v>
      </c>
      <c r="D191" s="40">
        <f>BY_Demands_Drivers!$F$72*I11</f>
        <v>0</v>
      </c>
      <c r="E191" s="40">
        <f>BY_Demands_Drivers!$G$72*I11</f>
        <v>0</v>
      </c>
      <c r="F191" s="15" t="s">
        <v>81</v>
      </c>
    </row>
    <row r="192" spans="2:6" x14ac:dyDescent="0.3">
      <c r="B192" s="15" t="s">
        <v>195</v>
      </c>
      <c r="C192">
        <v>2023</v>
      </c>
      <c r="D192" s="40">
        <f>BY_Demands_Drivers!$F$72*I12</f>
        <v>0</v>
      </c>
      <c r="E192" s="40">
        <f>BY_Demands_Drivers!$G$72*I12</f>
        <v>0</v>
      </c>
      <c r="F192" s="15" t="s">
        <v>81</v>
      </c>
    </row>
    <row r="193" spans="2:6" x14ac:dyDescent="0.3">
      <c r="B193" s="15" t="s">
        <v>195</v>
      </c>
      <c r="C193">
        <v>2024</v>
      </c>
      <c r="D193" s="40">
        <f>BY_Demands_Drivers!$F$72*I13</f>
        <v>0</v>
      </c>
      <c r="E193" s="40">
        <f>BY_Demands_Drivers!$G$72*I13</f>
        <v>0</v>
      </c>
      <c r="F193" s="15" t="s">
        <v>81</v>
      </c>
    </row>
    <row r="194" spans="2:6" x14ac:dyDescent="0.3">
      <c r="B194" s="15" t="s">
        <v>195</v>
      </c>
      <c r="C194">
        <v>2025</v>
      </c>
      <c r="D194" s="40">
        <f>BY_Demands_Drivers!$F$72*I14</f>
        <v>0</v>
      </c>
      <c r="E194" s="40">
        <f>BY_Demands_Drivers!$G$72*I14</f>
        <v>0</v>
      </c>
      <c r="F194" s="15" t="s">
        <v>81</v>
      </c>
    </row>
    <row r="195" spans="2:6" x14ac:dyDescent="0.3">
      <c r="B195" s="15" t="s">
        <v>195</v>
      </c>
      <c r="C195">
        <v>2026</v>
      </c>
      <c r="D195" s="40">
        <f>BY_Demands_Drivers!$F$72*I15</f>
        <v>0</v>
      </c>
      <c r="E195" s="40">
        <f>BY_Demands_Drivers!$G$72*I15</f>
        <v>0</v>
      </c>
      <c r="F195" s="15" t="s">
        <v>81</v>
      </c>
    </row>
    <row r="196" spans="2:6" x14ac:dyDescent="0.3">
      <c r="B196" s="15" t="s">
        <v>195</v>
      </c>
      <c r="C196">
        <v>2027</v>
      </c>
      <c r="D196" s="40">
        <f>BY_Demands_Drivers!$F$72*I16</f>
        <v>0</v>
      </c>
      <c r="E196" s="40">
        <f>BY_Demands_Drivers!$G$72*I16</f>
        <v>0</v>
      </c>
      <c r="F196" s="15" t="s">
        <v>81</v>
      </c>
    </row>
    <row r="197" spans="2:6" x14ac:dyDescent="0.3">
      <c r="B197" s="15" t="s">
        <v>195</v>
      </c>
      <c r="C197">
        <v>2028</v>
      </c>
      <c r="D197" s="40">
        <f>BY_Demands_Drivers!$F$72*I17</f>
        <v>0</v>
      </c>
      <c r="E197" s="40">
        <f>BY_Demands_Drivers!$G$72*I17</f>
        <v>0</v>
      </c>
      <c r="F197" s="15" t="s">
        <v>81</v>
      </c>
    </row>
    <row r="198" spans="2:6" x14ac:dyDescent="0.3">
      <c r="B198" s="15" t="s">
        <v>195</v>
      </c>
      <c r="C198">
        <v>2029</v>
      </c>
      <c r="D198" s="40">
        <f>BY_Demands_Drivers!$F$72*I18</f>
        <v>0</v>
      </c>
      <c r="E198" s="40">
        <f>BY_Demands_Drivers!$G$72*I18</f>
        <v>0</v>
      </c>
      <c r="F198" s="15" t="s">
        <v>81</v>
      </c>
    </row>
    <row r="199" spans="2:6" x14ac:dyDescent="0.3">
      <c r="B199" s="15" t="s">
        <v>195</v>
      </c>
      <c r="C199">
        <v>2030</v>
      </c>
      <c r="D199" s="40">
        <f>BY_Demands_Drivers!$F$72*I19</f>
        <v>0</v>
      </c>
      <c r="E199" s="40">
        <f>BY_Demands_Drivers!$G$72*I19</f>
        <v>0</v>
      </c>
      <c r="F199" s="15" t="s">
        <v>81</v>
      </c>
    </row>
    <row r="200" spans="2:6" x14ac:dyDescent="0.3">
      <c r="B200" s="15" t="s">
        <v>195</v>
      </c>
      <c r="C200">
        <v>2031</v>
      </c>
      <c r="D200" s="40">
        <f>BY_Demands_Drivers!$F$72*I20</f>
        <v>0</v>
      </c>
      <c r="E200" s="40">
        <f>BY_Demands_Drivers!$G$72*I20</f>
        <v>0</v>
      </c>
      <c r="F200" s="15" t="s">
        <v>81</v>
      </c>
    </row>
    <row r="201" spans="2:6" x14ac:dyDescent="0.3">
      <c r="B201" s="15" t="s">
        <v>195</v>
      </c>
      <c r="C201">
        <v>2032</v>
      </c>
      <c r="D201" s="40">
        <f>BY_Demands_Drivers!$F$72*I21</f>
        <v>0</v>
      </c>
      <c r="E201" s="40">
        <f>BY_Demands_Drivers!$G$72*I21</f>
        <v>0</v>
      </c>
      <c r="F201" s="15" t="s">
        <v>81</v>
      </c>
    </row>
    <row r="202" spans="2:6" x14ac:dyDescent="0.3">
      <c r="B202" s="15" t="s">
        <v>195</v>
      </c>
      <c r="C202">
        <v>2033</v>
      </c>
      <c r="D202" s="40">
        <f>BY_Demands_Drivers!$F$72*I22</f>
        <v>0</v>
      </c>
      <c r="E202" s="40">
        <f>BY_Demands_Drivers!$G$72*I22</f>
        <v>0</v>
      </c>
      <c r="F202" s="15" t="s">
        <v>81</v>
      </c>
    </row>
    <row r="203" spans="2:6" x14ac:dyDescent="0.3">
      <c r="B203" s="15" t="s">
        <v>195</v>
      </c>
      <c r="C203">
        <v>2034</v>
      </c>
      <c r="D203" s="40">
        <f>BY_Demands_Drivers!$F$72*I23</f>
        <v>0</v>
      </c>
      <c r="E203" s="40">
        <f>BY_Demands_Drivers!$G$72*I23</f>
        <v>0</v>
      </c>
      <c r="F203" s="15" t="s">
        <v>81</v>
      </c>
    </row>
    <row r="204" spans="2:6" x14ac:dyDescent="0.3">
      <c r="B204" s="15" t="s">
        <v>195</v>
      </c>
      <c r="C204">
        <v>2035</v>
      </c>
      <c r="D204" s="40">
        <f>BY_Demands_Drivers!$F$72*I24</f>
        <v>0</v>
      </c>
      <c r="E204" s="40">
        <f>BY_Demands_Drivers!$G$72*I24</f>
        <v>0</v>
      </c>
      <c r="F204" s="15" t="s">
        <v>81</v>
      </c>
    </row>
    <row r="205" spans="2:6" x14ac:dyDescent="0.3">
      <c r="B205" s="15" t="s">
        <v>195</v>
      </c>
      <c r="C205">
        <v>2036</v>
      </c>
      <c r="D205" s="40">
        <f>BY_Demands_Drivers!$F$72*I25</f>
        <v>0</v>
      </c>
      <c r="E205" s="40">
        <f>BY_Demands_Drivers!$G$72*I25</f>
        <v>0</v>
      </c>
      <c r="F205" s="15" t="s">
        <v>81</v>
      </c>
    </row>
    <row r="206" spans="2:6" x14ac:dyDescent="0.3">
      <c r="B206" s="15" t="s">
        <v>195</v>
      </c>
      <c r="C206">
        <v>2037</v>
      </c>
      <c r="D206" s="40">
        <f>BY_Demands_Drivers!$F$72*I26</f>
        <v>0</v>
      </c>
      <c r="E206" s="40">
        <f>BY_Demands_Drivers!$G$72*I26</f>
        <v>0</v>
      </c>
      <c r="F206" s="15" t="s">
        <v>81</v>
      </c>
    </row>
    <row r="207" spans="2:6" x14ac:dyDescent="0.3">
      <c r="B207" s="15" t="s">
        <v>195</v>
      </c>
      <c r="C207">
        <v>2038</v>
      </c>
      <c r="D207" s="40">
        <f>BY_Demands_Drivers!$F$72*I27</f>
        <v>0</v>
      </c>
      <c r="E207" s="40">
        <f>BY_Demands_Drivers!$G$72*I27</f>
        <v>0</v>
      </c>
      <c r="F207" s="15" t="s">
        <v>81</v>
      </c>
    </row>
    <row r="208" spans="2:6" x14ac:dyDescent="0.3">
      <c r="B208" s="15" t="s">
        <v>195</v>
      </c>
      <c r="C208">
        <v>2039</v>
      </c>
      <c r="D208" s="40">
        <f>BY_Demands_Drivers!$F$72*I28</f>
        <v>0</v>
      </c>
      <c r="E208" s="40">
        <f>BY_Demands_Drivers!$G$72*I28</f>
        <v>0</v>
      </c>
      <c r="F208" s="15" t="s">
        <v>81</v>
      </c>
    </row>
    <row r="209" spans="2:6" x14ac:dyDescent="0.3">
      <c r="B209" s="15" t="s">
        <v>195</v>
      </c>
      <c r="C209">
        <v>2040</v>
      </c>
      <c r="D209" s="40">
        <f>BY_Demands_Drivers!$F$72*I29</f>
        <v>0</v>
      </c>
      <c r="E209" s="40">
        <f>BY_Demands_Drivers!$G$72*I29</f>
        <v>0</v>
      </c>
      <c r="F209" s="15" t="s">
        <v>81</v>
      </c>
    </row>
    <row r="210" spans="2:6" x14ac:dyDescent="0.3">
      <c r="B210" s="15" t="s">
        <v>195</v>
      </c>
      <c r="C210">
        <v>2041</v>
      </c>
      <c r="D210" s="40">
        <f>BY_Demands_Drivers!$F$72*I30</f>
        <v>0</v>
      </c>
      <c r="E210" s="40">
        <f>BY_Demands_Drivers!$G$72*I30</f>
        <v>0</v>
      </c>
      <c r="F210" s="15" t="s">
        <v>81</v>
      </c>
    </row>
    <row r="211" spans="2:6" x14ac:dyDescent="0.3">
      <c r="B211" s="15" t="s">
        <v>195</v>
      </c>
      <c r="C211">
        <v>2042</v>
      </c>
      <c r="D211" s="40">
        <f>BY_Demands_Drivers!$F$72*I31</f>
        <v>0</v>
      </c>
      <c r="E211" s="40">
        <f>BY_Demands_Drivers!$G$72*I31</f>
        <v>0</v>
      </c>
      <c r="F211" s="15" t="s">
        <v>81</v>
      </c>
    </row>
    <row r="212" spans="2:6" x14ac:dyDescent="0.3">
      <c r="B212" s="15" t="s">
        <v>195</v>
      </c>
      <c r="C212">
        <v>2043</v>
      </c>
      <c r="D212" s="40">
        <f>BY_Demands_Drivers!$F$72*I32</f>
        <v>0</v>
      </c>
      <c r="E212" s="40">
        <f>BY_Demands_Drivers!$G$72*I32</f>
        <v>0</v>
      </c>
      <c r="F212" s="15" t="s">
        <v>81</v>
      </c>
    </row>
    <row r="213" spans="2:6" x14ac:dyDescent="0.3">
      <c r="B213" s="15" t="s">
        <v>195</v>
      </c>
      <c r="C213">
        <v>2044</v>
      </c>
      <c r="D213" s="40">
        <f>BY_Demands_Drivers!$F$72*I33</f>
        <v>0</v>
      </c>
      <c r="E213" s="40">
        <f>BY_Demands_Drivers!$G$72*I33</f>
        <v>0</v>
      </c>
      <c r="F213" s="15" t="s">
        <v>81</v>
      </c>
    </row>
    <row r="214" spans="2:6" x14ac:dyDescent="0.3">
      <c r="B214" s="15" t="s">
        <v>195</v>
      </c>
      <c r="C214">
        <v>2045</v>
      </c>
      <c r="D214" s="40">
        <f>BY_Demands_Drivers!$F$72*I34</f>
        <v>0</v>
      </c>
      <c r="E214" s="40">
        <f>BY_Demands_Drivers!$G$72*I34</f>
        <v>0</v>
      </c>
      <c r="F214" s="15" t="s">
        <v>81</v>
      </c>
    </row>
    <row r="215" spans="2:6" x14ac:dyDescent="0.3">
      <c r="B215" s="15" t="s">
        <v>195</v>
      </c>
      <c r="C215">
        <v>2046</v>
      </c>
      <c r="D215" s="40">
        <f>BY_Demands_Drivers!$F$72*I35</f>
        <v>0</v>
      </c>
      <c r="E215" s="40">
        <f>BY_Demands_Drivers!$G$72*I35</f>
        <v>0</v>
      </c>
      <c r="F215" s="15" t="s">
        <v>81</v>
      </c>
    </row>
    <row r="216" spans="2:6" x14ac:dyDescent="0.3">
      <c r="B216" s="15" t="s">
        <v>195</v>
      </c>
      <c r="C216">
        <v>2047</v>
      </c>
      <c r="D216" s="40">
        <f>BY_Demands_Drivers!$F$72*I36</f>
        <v>0</v>
      </c>
      <c r="E216" s="40">
        <f>BY_Demands_Drivers!$G$72*I36</f>
        <v>0</v>
      </c>
      <c r="F216" s="15" t="s">
        <v>81</v>
      </c>
    </row>
    <row r="217" spans="2:6" x14ac:dyDescent="0.3">
      <c r="B217" s="15" t="s">
        <v>195</v>
      </c>
      <c r="C217">
        <v>2048</v>
      </c>
      <c r="D217" s="40">
        <f>BY_Demands_Drivers!$F$72*I37</f>
        <v>0</v>
      </c>
      <c r="E217" s="40">
        <f>BY_Demands_Drivers!$G$72*I37</f>
        <v>0</v>
      </c>
      <c r="F217" s="15" t="s">
        <v>81</v>
      </c>
    </row>
    <row r="218" spans="2:6" x14ac:dyDescent="0.3">
      <c r="B218" s="15" t="s">
        <v>195</v>
      </c>
      <c r="C218">
        <v>2049</v>
      </c>
      <c r="D218" s="40">
        <f>BY_Demands_Drivers!$F$72*I38</f>
        <v>0</v>
      </c>
      <c r="E218" s="40">
        <f>BY_Demands_Drivers!$G$72*I38</f>
        <v>0</v>
      </c>
      <c r="F218" s="15" t="s">
        <v>81</v>
      </c>
    </row>
    <row r="219" spans="2:6" x14ac:dyDescent="0.3">
      <c r="B219" s="15" t="s">
        <v>195</v>
      </c>
      <c r="C219" s="15">
        <v>2050</v>
      </c>
      <c r="D219" s="40">
        <f>BY_Demands_Drivers!$F$72*I39</f>
        <v>0</v>
      </c>
      <c r="E219" s="40">
        <f>BY_Demands_Drivers!$G$72*I39</f>
        <v>0</v>
      </c>
      <c r="F219" s="15" t="s">
        <v>81</v>
      </c>
    </row>
    <row r="220" spans="2:6" x14ac:dyDescent="0.3">
      <c r="B220" s="15" t="s">
        <v>195</v>
      </c>
      <c r="C220">
        <v>2015</v>
      </c>
      <c r="D220" s="40">
        <f>BY_Demands_Drivers!$F$73*I4</f>
        <v>4.3548486249962238E-3</v>
      </c>
      <c r="E220" s="40">
        <f>BY_Demands_Drivers!$G$73*I4</f>
        <v>6.5322729374943309E-3</v>
      </c>
      <c r="F220" s="15" t="s">
        <v>82</v>
      </c>
    </row>
    <row r="221" spans="2:6" x14ac:dyDescent="0.3">
      <c r="B221" s="15" t="s">
        <v>195</v>
      </c>
      <c r="C221">
        <v>2016</v>
      </c>
      <c r="D221" s="40">
        <f>BY_Demands_Drivers!$F$73*I5</f>
        <v>4.367525818789738E-3</v>
      </c>
      <c r="E221" s="40">
        <f>BY_Demands_Drivers!$G$73*I5</f>
        <v>6.5512887281846018E-3</v>
      </c>
      <c r="F221" s="15" t="s">
        <v>82</v>
      </c>
    </row>
    <row r="222" spans="2:6" x14ac:dyDescent="0.3">
      <c r="B222" s="15" t="s">
        <v>195</v>
      </c>
      <c r="C222">
        <v>2017</v>
      </c>
      <c r="D222" s="40">
        <f>BY_Demands_Drivers!$F$73*I6</f>
        <v>4.3802030125832513E-3</v>
      </c>
      <c r="E222" s="40">
        <f>BY_Demands_Drivers!$G$73*I6</f>
        <v>6.5703045188748727E-3</v>
      </c>
      <c r="F222" s="15" t="s">
        <v>82</v>
      </c>
    </row>
    <row r="223" spans="2:6" x14ac:dyDescent="0.3">
      <c r="B223" s="15" t="s">
        <v>195</v>
      </c>
      <c r="C223">
        <v>2018</v>
      </c>
      <c r="D223" s="40">
        <f>BY_Demands_Drivers!$F$73*I7</f>
        <v>4.3928802063767647E-3</v>
      </c>
      <c r="E223" s="40">
        <f>BY_Demands_Drivers!$G$73*I7</f>
        <v>6.5893203095651418E-3</v>
      </c>
      <c r="F223" s="15" t="s">
        <v>82</v>
      </c>
    </row>
    <row r="224" spans="2:6" x14ac:dyDescent="0.3">
      <c r="B224" s="15" t="s">
        <v>195</v>
      </c>
      <c r="C224">
        <v>2019</v>
      </c>
      <c r="D224" s="40">
        <f>BY_Demands_Drivers!$F$73*I8</f>
        <v>4.4055574001702789E-3</v>
      </c>
      <c r="E224" s="40">
        <f>BY_Demands_Drivers!$G$73*I8</f>
        <v>6.6083361002554127E-3</v>
      </c>
      <c r="F224" s="15" t="s">
        <v>82</v>
      </c>
    </row>
    <row r="225" spans="2:6" x14ac:dyDescent="0.3">
      <c r="B225" s="15" t="s">
        <v>195</v>
      </c>
      <c r="C225">
        <v>2020</v>
      </c>
      <c r="D225" s="40">
        <f>BY_Demands_Drivers!$F$73*I9</f>
        <v>4.4182345939637914E-3</v>
      </c>
      <c r="E225" s="40">
        <f>BY_Demands_Drivers!$G$73*I9</f>
        <v>6.6273518909456828E-3</v>
      </c>
      <c r="F225" s="15" t="s">
        <v>82</v>
      </c>
    </row>
    <row r="226" spans="2:6" x14ac:dyDescent="0.3">
      <c r="B226" s="15" t="s">
        <v>195</v>
      </c>
      <c r="C226">
        <v>2021</v>
      </c>
      <c r="D226" s="40">
        <f>BY_Demands_Drivers!$F$73*I10</f>
        <v>4.4374149065578503E-3</v>
      </c>
      <c r="E226" s="40">
        <f>BY_Demands_Drivers!$G$73*I10</f>
        <v>6.6561223598367702E-3</v>
      </c>
      <c r="F226" s="15" t="s">
        <v>82</v>
      </c>
    </row>
    <row r="227" spans="2:6" x14ac:dyDescent="0.3">
      <c r="B227" s="15" t="s">
        <v>195</v>
      </c>
      <c r="C227">
        <v>2022</v>
      </c>
      <c r="D227" s="40">
        <f>BY_Demands_Drivers!$F$73*I11</f>
        <v>4.4565952191519074E-3</v>
      </c>
      <c r="E227" s="40">
        <f>BY_Demands_Drivers!$G$73*I11</f>
        <v>6.6848928287278559E-3</v>
      </c>
      <c r="F227" s="15" t="s">
        <v>82</v>
      </c>
    </row>
    <row r="228" spans="2:6" x14ac:dyDescent="0.3">
      <c r="B228" s="15" t="s">
        <v>195</v>
      </c>
      <c r="C228">
        <v>2023</v>
      </c>
      <c r="D228" s="40">
        <f>BY_Demands_Drivers!$F$73*I12</f>
        <v>4.4757755317459654E-3</v>
      </c>
      <c r="E228" s="40">
        <f>BY_Demands_Drivers!$G$73*I12</f>
        <v>6.7136632976189433E-3</v>
      </c>
      <c r="F228" s="15" t="s">
        <v>82</v>
      </c>
    </row>
    <row r="229" spans="2:6" x14ac:dyDescent="0.3">
      <c r="B229" s="15" t="s">
        <v>195</v>
      </c>
      <c r="C229">
        <v>2024</v>
      </c>
      <c r="D229" s="40">
        <f>BY_Demands_Drivers!$F$73*I13</f>
        <v>4.4949558443400225E-3</v>
      </c>
      <c r="E229" s="40">
        <f>BY_Demands_Drivers!$G$73*I13</f>
        <v>6.7424337665100299E-3</v>
      </c>
      <c r="F229" s="15" t="s">
        <v>82</v>
      </c>
    </row>
    <row r="230" spans="2:6" x14ac:dyDescent="0.3">
      <c r="B230" s="15" t="s">
        <v>195</v>
      </c>
      <c r="C230">
        <v>2025</v>
      </c>
      <c r="D230" s="40">
        <f>BY_Demands_Drivers!$F$73*I14</f>
        <v>4.5141361569340805E-3</v>
      </c>
      <c r="E230" s="40">
        <f>BY_Demands_Drivers!$G$73*I14</f>
        <v>6.7712042354011156E-3</v>
      </c>
      <c r="F230" s="15" t="s">
        <v>82</v>
      </c>
    </row>
    <row r="231" spans="2:6" x14ac:dyDescent="0.3">
      <c r="B231" s="15" t="s">
        <v>195</v>
      </c>
      <c r="C231">
        <v>2026</v>
      </c>
      <c r="D231" s="40">
        <f>BY_Demands_Drivers!$F$73*I15</f>
        <v>4.5329027348902026E-3</v>
      </c>
      <c r="E231" s="40">
        <f>BY_Demands_Drivers!$G$73*I15</f>
        <v>6.7993541023352996E-3</v>
      </c>
      <c r="F231" s="15" t="s">
        <v>82</v>
      </c>
    </row>
    <row r="232" spans="2:6" x14ac:dyDescent="0.3">
      <c r="B232" s="15" t="s">
        <v>195</v>
      </c>
      <c r="C232">
        <v>2027</v>
      </c>
      <c r="D232" s="40">
        <f>BY_Demands_Drivers!$F$73*I16</f>
        <v>4.5516693128463256E-3</v>
      </c>
      <c r="E232" s="40">
        <f>BY_Demands_Drivers!$G$73*I16</f>
        <v>6.8275039692694836E-3</v>
      </c>
      <c r="F232" s="15" t="s">
        <v>82</v>
      </c>
    </row>
    <row r="233" spans="2:6" x14ac:dyDescent="0.3">
      <c r="B233" s="15" t="s">
        <v>195</v>
      </c>
      <c r="C233">
        <v>2028</v>
      </c>
      <c r="D233" s="40">
        <f>BY_Demands_Drivers!$F$73*I17</f>
        <v>4.5704358908024486E-3</v>
      </c>
      <c r="E233" s="40">
        <f>BY_Demands_Drivers!$G$73*I17</f>
        <v>6.8556538362036677E-3</v>
      </c>
      <c r="F233" s="15" t="s">
        <v>82</v>
      </c>
    </row>
    <row r="234" spans="2:6" x14ac:dyDescent="0.3">
      <c r="B234" s="15" t="s">
        <v>195</v>
      </c>
      <c r="C234">
        <v>2029</v>
      </c>
      <c r="D234" s="40">
        <f>BY_Demands_Drivers!$F$73*I18</f>
        <v>4.5892024687585707E-3</v>
      </c>
      <c r="E234" s="40">
        <f>BY_Demands_Drivers!$G$73*I18</f>
        <v>6.8838037031378517E-3</v>
      </c>
      <c r="F234" s="15" t="s">
        <v>82</v>
      </c>
    </row>
    <row r="235" spans="2:6" x14ac:dyDescent="0.3">
      <c r="B235" s="15" t="s">
        <v>195</v>
      </c>
      <c r="C235">
        <v>2030</v>
      </c>
      <c r="D235" s="40">
        <f>BY_Demands_Drivers!$F$73*I19</f>
        <v>4.6079690467146928E-3</v>
      </c>
      <c r="E235" s="40">
        <f>BY_Demands_Drivers!$G$73*I19</f>
        <v>6.911953570072034E-3</v>
      </c>
      <c r="F235" s="15" t="s">
        <v>82</v>
      </c>
    </row>
    <row r="236" spans="2:6" x14ac:dyDescent="0.3">
      <c r="B236" s="15" t="s">
        <v>195</v>
      </c>
      <c r="C236">
        <v>2031</v>
      </c>
      <c r="D236" s="40">
        <f>BY_Demands_Drivers!$F$73*I20</f>
        <v>4.6216616326950483E-3</v>
      </c>
      <c r="E236" s="40">
        <f>BY_Demands_Drivers!$G$73*I20</f>
        <v>6.9324924490425681E-3</v>
      </c>
      <c r="F236" s="15" t="s">
        <v>82</v>
      </c>
    </row>
    <row r="237" spans="2:6" x14ac:dyDescent="0.3">
      <c r="B237" s="15" t="s">
        <v>195</v>
      </c>
      <c r="C237">
        <v>2032</v>
      </c>
      <c r="D237" s="40">
        <f>BY_Demands_Drivers!$F$73*I21</f>
        <v>4.6353542186754046E-3</v>
      </c>
      <c r="E237" s="40">
        <f>BY_Demands_Drivers!$G$73*I21</f>
        <v>6.9530313280131021E-3</v>
      </c>
      <c r="F237" s="15" t="s">
        <v>82</v>
      </c>
    </row>
    <row r="238" spans="2:6" x14ac:dyDescent="0.3">
      <c r="B238" s="15" t="s">
        <v>195</v>
      </c>
      <c r="C238">
        <v>2033</v>
      </c>
      <c r="D238" s="40">
        <f>BY_Demands_Drivers!$F$73*I22</f>
        <v>4.64904680465576E-3</v>
      </c>
      <c r="E238" s="40">
        <f>BY_Demands_Drivers!$G$73*I22</f>
        <v>6.9735702069836343E-3</v>
      </c>
      <c r="F238" s="15" t="s">
        <v>82</v>
      </c>
    </row>
    <row r="239" spans="2:6" x14ac:dyDescent="0.3">
      <c r="B239" s="15" t="s">
        <v>195</v>
      </c>
      <c r="C239">
        <v>2034</v>
      </c>
      <c r="D239" s="40">
        <f>BY_Demands_Drivers!$F$73*I23</f>
        <v>4.6627393906361154E-3</v>
      </c>
      <c r="E239" s="40">
        <f>BY_Demands_Drivers!$G$73*I23</f>
        <v>6.9941090859541684E-3</v>
      </c>
      <c r="F239" s="15" t="s">
        <v>82</v>
      </c>
    </row>
    <row r="240" spans="2:6" x14ac:dyDescent="0.3">
      <c r="B240" s="15" t="s">
        <v>195</v>
      </c>
      <c r="C240">
        <v>2035</v>
      </c>
      <c r="D240" s="40">
        <f>BY_Demands_Drivers!$F$73*I24</f>
        <v>4.6764319766164726E-3</v>
      </c>
      <c r="E240" s="40">
        <f>BY_Demands_Drivers!$G$73*I24</f>
        <v>7.0146479649247041E-3</v>
      </c>
      <c r="F240" s="15" t="s">
        <v>82</v>
      </c>
    </row>
    <row r="241" spans="2:6" x14ac:dyDescent="0.3">
      <c r="B241" s="15" t="s">
        <v>195</v>
      </c>
      <c r="C241">
        <v>2036</v>
      </c>
      <c r="D241" s="40">
        <f>BY_Demands_Drivers!$F$73*I25</f>
        <v>4.6889645513614559E-3</v>
      </c>
      <c r="E241" s="40">
        <f>BY_Demands_Drivers!$G$73*I25</f>
        <v>7.0334468270421783E-3</v>
      </c>
      <c r="F241" s="15" t="s">
        <v>82</v>
      </c>
    </row>
    <row r="242" spans="2:6" x14ac:dyDescent="0.3">
      <c r="B242" s="15" t="s">
        <v>195</v>
      </c>
      <c r="C242">
        <v>2037</v>
      </c>
      <c r="D242" s="40">
        <f>BY_Demands_Drivers!$F$73*I26</f>
        <v>4.7014971261064402E-3</v>
      </c>
      <c r="E242" s="40">
        <f>BY_Demands_Drivers!$G$73*I26</f>
        <v>7.0522456891596551E-3</v>
      </c>
      <c r="F242" s="15" t="s">
        <v>82</v>
      </c>
    </row>
    <row r="243" spans="2:6" x14ac:dyDescent="0.3">
      <c r="B243" s="15" t="s">
        <v>195</v>
      </c>
      <c r="C243">
        <v>2038</v>
      </c>
      <c r="D243" s="40">
        <f>BY_Demands_Drivers!$F$73*I27</f>
        <v>4.7140297008514227E-3</v>
      </c>
      <c r="E243" s="40">
        <f>BY_Demands_Drivers!$G$73*I27</f>
        <v>7.0710445512771293E-3</v>
      </c>
      <c r="F243" s="15" t="s">
        <v>82</v>
      </c>
    </row>
    <row r="244" spans="2:6" x14ac:dyDescent="0.3">
      <c r="B244" s="15" t="s">
        <v>195</v>
      </c>
      <c r="C244">
        <v>2039</v>
      </c>
      <c r="D244" s="40">
        <f>BY_Demands_Drivers!$F$73*I28</f>
        <v>4.7265622755964069E-3</v>
      </c>
      <c r="E244" s="40">
        <f>BY_Demands_Drivers!$G$73*I28</f>
        <v>7.0898434133946052E-3</v>
      </c>
      <c r="F244" s="15" t="s">
        <v>82</v>
      </c>
    </row>
    <row r="245" spans="2:6" x14ac:dyDescent="0.3">
      <c r="B245" s="15" t="s">
        <v>195</v>
      </c>
      <c r="C245">
        <v>2040</v>
      </c>
      <c r="D245" s="40">
        <f>BY_Demands_Drivers!$F$73*I29</f>
        <v>4.7390948503413894E-3</v>
      </c>
      <c r="E245" s="40">
        <f>BY_Demands_Drivers!$G$73*I29</f>
        <v>7.1086422755120785E-3</v>
      </c>
      <c r="F245" s="15" t="s">
        <v>82</v>
      </c>
    </row>
    <row r="246" spans="2:6" x14ac:dyDescent="0.3">
      <c r="B246" s="15" t="s">
        <v>195</v>
      </c>
      <c r="C246">
        <v>2041</v>
      </c>
      <c r="D246" s="40">
        <f>BY_Demands_Drivers!$F$73*I30</f>
        <v>4.7502002736138828E-3</v>
      </c>
      <c r="E246" s="40">
        <f>BY_Demands_Drivers!$G$73*I30</f>
        <v>7.1253004104208182E-3</v>
      </c>
      <c r="F246" s="15" t="s">
        <v>82</v>
      </c>
    </row>
    <row r="247" spans="2:6" x14ac:dyDescent="0.3">
      <c r="B247" s="15" t="s">
        <v>195</v>
      </c>
      <c r="C247">
        <v>2042</v>
      </c>
      <c r="D247" s="40">
        <f>BY_Demands_Drivers!$F$73*I31</f>
        <v>4.7613056968863745E-3</v>
      </c>
      <c r="E247" s="40">
        <f>BY_Demands_Drivers!$G$73*I31</f>
        <v>7.141958545329557E-3</v>
      </c>
      <c r="F247" s="15" t="s">
        <v>82</v>
      </c>
    </row>
    <row r="248" spans="2:6" x14ac:dyDescent="0.3">
      <c r="B248" s="15" t="s">
        <v>195</v>
      </c>
      <c r="C248">
        <v>2043</v>
      </c>
      <c r="D248" s="40">
        <f>BY_Demands_Drivers!$F$73*I32</f>
        <v>4.7724111201588679E-3</v>
      </c>
      <c r="E248" s="40">
        <f>BY_Demands_Drivers!$G$73*I32</f>
        <v>7.1586166802382967E-3</v>
      </c>
      <c r="F248" s="15" t="s">
        <v>82</v>
      </c>
    </row>
    <row r="249" spans="2:6" x14ac:dyDescent="0.3">
      <c r="B249" s="15" t="s">
        <v>195</v>
      </c>
      <c r="C249">
        <v>2044</v>
      </c>
      <c r="D249" s="40">
        <f>BY_Demands_Drivers!$F$73*I33</f>
        <v>4.7835165434313605E-3</v>
      </c>
      <c r="E249" s="40">
        <f>BY_Demands_Drivers!$G$73*I33</f>
        <v>7.1752748151470355E-3</v>
      </c>
      <c r="F249" s="15" t="s">
        <v>82</v>
      </c>
    </row>
    <row r="250" spans="2:6" x14ac:dyDescent="0.3">
      <c r="B250" s="15" t="s">
        <v>195</v>
      </c>
      <c r="C250">
        <v>2045</v>
      </c>
      <c r="D250" s="40">
        <f>BY_Demands_Drivers!$F$73*I34</f>
        <v>4.794621966703853E-3</v>
      </c>
      <c r="E250" s="40">
        <f>BY_Demands_Drivers!$G$73*I34</f>
        <v>7.1919329500557743E-3</v>
      </c>
      <c r="F250" s="15" t="s">
        <v>82</v>
      </c>
    </row>
    <row r="251" spans="2:6" x14ac:dyDescent="0.3">
      <c r="B251" s="15" t="s">
        <v>195</v>
      </c>
      <c r="C251">
        <v>2046</v>
      </c>
      <c r="D251" s="40">
        <f>BY_Demands_Drivers!$F$73*I35</f>
        <v>4.7946854067366079E-3</v>
      </c>
      <c r="E251" s="40">
        <f>BY_Demands_Drivers!$G$73*I35</f>
        <v>7.1920281101049066E-3</v>
      </c>
      <c r="F251" s="15" t="s">
        <v>82</v>
      </c>
    </row>
    <row r="252" spans="2:6" x14ac:dyDescent="0.3">
      <c r="B252" s="15" t="s">
        <v>195</v>
      </c>
      <c r="C252">
        <v>2047</v>
      </c>
      <c r="D252" s="40">
        <f>BY_Demands_Drivers!$F$73*I36</f>
        <v>4.7947488467693627E-3</v>
      </c>
      <c r="E252" s="40">
        <f>BY_Demands_Drivers!$G$73*I36</f>
        <v>7.1921232701540388E-3</v>
      </c>
      <c r="F252" s="15" t="s">
        <v>82</v>
      </c>
    </row>
    <row r="253" spans="2:6" x14ac:dyDescent="0.3">
      <c r="B253" s="15" t="s">
        <v>195</v>
      </c>
      <c r="C253">
        <v>2048</v>
      </c>
      <c r="D253" s="40">
        <f>BY_Demands_Drivers!$F$73*I37</f>
        <v>4.7948122868021166E-3</v>
      </c>
      <c r="E253" s="40">
        <f>BY_Demands_Drivers!$G$73*I37</f>
        <v>7.1922184302031693E-3</v>
      </c>
      <c r="F253" s="15" t="s">
        <v>82</v>
      </c>
    </row>
    <row r="254" spans="2:6" x14ac:dyDescent="0.3">
      <c r="B254" s="15" t="s">
        <v>195</v>
      </c>
      <c r="C254">
        <v>2049</v>
      </c>
      <c r="D254" s="40">
        <f>BY_Demands_Drivers!$F$73*I38</f>
        <v>4.7948757268348715E-3</v>
      </c>
      <c r="E254" s="40">
        <f>BY_Demands_Drivers!$G$73*I38</f>
        <v>7.1923135902523016E-3</v>
      </c>
      <c r="F254" s="15" t="s">
        <v>82</v>
      </c>
    </row>
    <row r="255" spans="2:6" x14ac:dyDescent="0.3">
      <c r="B255" s="15" t="s">
        <v>195</v>
      </c>
      <c r="C255" s="15">
        <v>2050</v>
      </c>
      <c r="D255" s="40">
        <f>BY_Demands_Drivers!$F$73*I39</f>
        <v>4.7949391668676246E-3</v>
      </c>
      <c r="E255" s="40">
        <f>BY_Demands_Drivers!$G$73*I39</f>
        <v>7.1924087503014321E-3</v>
      </c>
      <c r="F255" s="15" t="s">
        <v>82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B050"/>
  </sheetPr>
  <dimension ref="A2:BC91"/>
  <sheetViews>
    <sheetView topLeftCell="AC1" zoomScale="60" zoomScaleNormal="60" workbookViewId="0">
      <selection activeCell="D36" sqref="D36"/>
    </sheetView>
  </sheetViews>
  <sheetFormatPr defaultRowHeight="14.4" x14ac:dyDescent="0.3"/>
  <cols>
    <col min="1" max="1" width="33.21875" customWidth="1"/>
    <col min="2" max="2" width="61.77734375" customWidth="1"/>
    <col min="3" max="3" width="23.5546875" customWidth="1"/>
    <col min="4" max="4" width="20.109375" bestFit="1" customWidth="1"/>
    <col min="5" max="5" width="21.21875" bestFit="1" customWidth="1"/>
    <col min="6" max="6" width="15.77734375" bestFit="1" customWidth="1"/>
    <col min="7" max="7" width="16" bestFit="1" customWidth="1"/>
    <col min="8" max="8" width="16.21875" bestFit="1" customWidth="1"/>
    <col min="9" max="9" width="16.5546875" bestFit="1" customWidth="1"/>
    <col min="10" max="11" width="16" bestFit="1" customWidth="1"/>
    <col min="12" max="12" width="16.5546875" bestFit="1" customWidth="1"/>
    <col min="13" max="13" width="16" bestFit="1" customWidth="1"/>
    <col min="14" max="14" width="17.5546875" bestFit="1" customWidth="1"/>
    <col min="15" max="15" width="16" bestFit="1" customWidth="1"/>
    <col min="16" max="16" width="10" customWidth="1"/>
    <col min="17" max="17" width="13.21875" customWidth="1"/>
    <col min="18" max="18" width="17" bestFit="1" customWidth="1"/>
    <col min="19" max="19" width="16.77734375" bestFit="1" customWidth="1"/>
    <col min="20" max="20" width="16.5546875" bestFit="1" customWidth="1"/>
    <col min="21" max="21" width="16.77734375" bestFit="1" customWidth="1"/>
    <col min="22" max="22" width="17" bestFit="1" customWidth="1"/>
    <col min="23" max="23" width="16" bestFit="1" customWidth="1"/>
    <col min="24" max="24" width="16.77734375" bestFit="1" customWidth="1"/>
    <col min="25" max="25" width="16.5546875" bestFit="1" customWidth="1"/>
    <col min="26" max="26" width="16.77734375" bestFit="1" customWidth="1"/>
    <col min="27" max="27" width="16.5546875" bestFit="1" customWidth="1"/>
    <col min="28" max="29" width="16.77734375" bestFit="1" customWidth="1"/>
    <col min="30" max="31" width="16.21875" bestFit="1" customWidth="1"/>
    <col min="32" max="32" width="16.77734375" bestFit="1" customWidth="1"/>
    <col min="33" max="33" width="16" bestFit="1" customWidth="1"/>
    <col min="34" max="35" width="16.5546875" bestFit="1" customWidth="1"/>
    <col min="36" max="36" width="16" bestFit="1" customWidth="1"/>
    <col min="37" max="37" width="16.77734375" bestFit="1" customWidth="1"/>
    <col min="38" max="39" width="16.21875" bestFit="1" customWidth="1"/>
    <col min="40" max="40" width="16.5546875" bestFit="1" customWidth="1"/>
    <col min="41" max="41" width="15.77734375" bestFit="1" customWidth="1"/>
    <col min="42" max="42" width="16.77734375" bestFit="1" customWidth="1"/>
    <col min="43" max="43" width="16.21875" bestFit="1" customWidth="1"/>
    <col min="44" max="44" width="16.77734375" bestFit="1" customWidth="1"/>
  </cols>
  <sheetData>
    <row r="2" spans="18:31" ht="27.6" x14ac:dyDescent="0.3">
      <c r="R2" s="59" t="s">
        <v>201</v>
      </c>
      <c r="S2" s="59" t="s">
        <v>202</v>
      </c>
      <c r="T2" s="59" t="s">
        <v>202</v>
      </c>
      <c r="U2" s="59" t="s">
        <v>202</v>
      </c>
      <c r="V2" s="60" t="s">
        <v>203</v>
      </c>
      <c r="W2" s="60" t="s">
        <v>204</v>
      </c>
      <c r="X2" s="60"/>
      <c r="Y2" s="60"/>
      <c r="Z2" s="60"/>
      <c r="AA2" s="60" t="s">
        <v>205</v>
      </c>
      <c r="AB2" s="61" t="s">
        <v>206</v>
      </c>
      <c r="AC2" s="61" t="s">
        <v>146</v>
      </c>
      <c r="AD2" s="61" t="s">
        <v>207</v>
      </c>
      <c r="AE2" s="61" t="s">
        <v>208</v>
      </c>
    </row>
    <row r="3" spans="18:31" x14ac:dyDescent="0.3">
      <c r="R3" s="62">
        <v>1</v>
      </c>
      <c r="S3" s="62" t="s">
        <v>96</v>
      </c>
      <c r="T3" s="62" t="s">
        <v>209</v>
      </c>
      <c r="U3" s="62" t="s">
        <v>210</v>
      </c>
      <c r="V3" s="63" t="s">
        <v>3</v>
      </c>
      <c r="W3" s="63" t="s">
        <v>211</v>
      </c>
      <c r="X3" s="63"/>
      <c r="Y3" s="62"/>
      <c r="Z3" s="62"/>
      <c r="AA3" s="64" t="s">
        <v>212</v>
      </c>
      <c r="AB3" s="65" t="s">
        <v>213</v>
      </c>
      <c r="AC3" s="65" t="s">
        <v>3</v>
      </c>
      <c r="AD3" s="65" t="s">
        <v>214</v>
      </c>
      <c r="AE3" s="66" t="s">
        <v>215</v>
      </c>
    </row>
    <row r="4" spans="18:31" x14ac:dyDescent="0.3">
      <c r="R4" s="62">
        <v>2</v>
      </c>
      <c r="S4" s="62" t="s">
        <v>98</v>
      </c>
      <c r="T4" s="62" t="s">
        <v>216</v>
      </c>
      <c r="U4" s="62" t="s">
        <v>217</v>
      </c>
      <c r="V4" s="63" t="s">
        <v>218</v>
      </c>
      <c r="W4" s="63" t="s">
        <v>219</v>
      </c>
      <c r="X4" s="63"/>
      <c r="Y4" s="62"/>
      <c r="Z4" s="62"/>
      <c r="AA4" s="67" t="s">
        <v>220</v>
      </c>
      <c r="AB4" s="65" t="s">
        <v>221</v>
      </c>
      <c r="AC4" s="66" t="s">
        <v>4</v>
      </c>
      <c r="AD4" s="65" t="s">
        <v>214</v>
      </c>
      <c r="AE4" s="66" t="s">
        <v>222</v>
      </c>
    </row>
    <row r="5" spans="18:31" x14ac:dyDescent="0.3">
      <c r="R5" s="62">
        <v>3</v>
      </c>
      <c r="S5" s="62" t="s">
        <v>99</v>
      </c>
      <c r="T5" s="62" t="s">
        <v>223</v>
      </c>
      <c r="U5" s="62" t="s">
        <v>224</v>
      </c>
      <c r="V5" s="63" t="s">
        <v>225</v>
      </c>
      <c r="W5" s="63" t="s">
        <v>226</v>
      </c>
      <c r="X5" s="63"/>
      <c r="Y5" s="62"/>
      <c r="Z5" s="62"/>
      <c r="AA5" s="67" t="s">
        <v>227</v>
      </c>
      <c r="AB5" s="65" t="s">
        <v>228</v>
      </c>
      <c r="AC5" s="66" t="s">
        <v>5</v>
      </c>
      <c r="AD5" s="65" t="s">
        <v>214</v>
      </c>
      <c r="AE5" s="66" t="s">
        <v>222</v>
      </c>
    </row>
    <row r="6" spans="18:31" x14ac:dyDescent="0.3">
      <c r="R6" s="62">
        <v>4</v>
      </c>
      <c r="S6" s="62" t="s">
        <v>100</v>
      </c>
      <c r="T6" s="62" t="s">
        <v>229</v>
      </c>
      <c r="U6" s="62" t="s">
        <v>230</v>
      </c>
      <c r="V6" s="63" t="s">
        <v>231</v>
      </c>
      <c r="W6" s="63" t="s">
        <v>232</v>
      </c>
      <c r="X6" s="63"/>
      <c r="Y6" s="62"/>
      <c r="Z6" s="62"/>
      <c r="AA6" s="67" t="s">
        <v>233</v>
      </c>
      <c r="AB6" s="65" t="s">
        <v>234</v>
      </c>
      <c r="AC6" s="66" t="s">
        <v>235</v>
      </c>
      <c r="AD6" s="65" t="s">
        <v>214</v>
      </c>
      <c r="AE6" s="66" t="s">
        <v>222</v>
      </c>
    </row>
    <row r="7" spans="18:31" x14ac:dyDescent="0.3">
      <c r="R7" s="68">
        <v>5</v>
      </c>
      <c r="S7" s="68" t="s">
        <v>236</v>
      </c>
      <c r="T7" s="68" t="s">
        <v>237</v>
      </c>
      <c r="U7" s="68" t="s">
        <v>238</v>
      </c>
      <c r="V7" s="69" t="s">
        <v>239</v>
      </c>
      <c r="W7" s="69" t="s">
        <v>240</v>
      </c>
      <c r="X7" s="69"/>
      <c r="Y7" s="68"/>
      <c r="Z7" s="68"/>
      <c r="AA7" s="67" t="s">
        <v>241</v>
      </c>
      <c r="AB7" s="65" t="s">
        <v>242</v>
      </c>
      <c r="AC7" s="66" t="s">
        <v>243</v>
      </c>
      <c r="AD7" s="65" t="s">
        <v>214</v>
      </c>
      <c r="AE7" s="66" t="s">
        <v>222</v>
      </c>
    </row>
    <row r="8" spans="18:31" x14ac:dyDescent="0.3">
      <c r="R8" s="62">
        <v>6</v>
      </c>
      <c r="S8" s="62" t="s">
        <v>102</v>
      </c>
      <c r="T8" s="62" t="s">
        <v>244</v>
      </c>
      <c r="U8" s="62" t="s">
        <v>245</v>
      </c>
      <c r="V8" s="63" t="s">
        <v>246</v>
      </c>
      <c r="W8" s="63" t="s">
        <v>247</v>
      </c>
      <c r="X8" s="63"/>
      <c r="Y8" s="62"/>
      <c r="Z8" s="62"/>
      <c r="AA8" s="70" t="s">
        <v>248</v>
      </c>
      <c r="AB8" s="71" t="s">
        <v>249</v>
      </c>
      <c r="AC8" s="72" t="s">
        <v>85</v>
      </c>
      <c r="AD8" s="65" t="s">
        <v>214</v>
      </c>
      <c r="AE8" s="66" t="s">
        <v>222</v>
      </c>
    </row>
    <row r="9" spans="18:31" x14ac:dyDescent="0.3">
      <c r="R9" s="68">
        <v>7</v>
      </c>
      <c r="S9" s="68" t="s">
        <v>250</v>
      </c>
      <c r="T9" s="68" t="s">
        <v>251</v>
      </c>
      <c r="U9" s="68" t="s">
        <v>252</v>
      </c>
      <c r="V9" s="69" t="s">
        <v>253</v>
      </c>
      <c r="W9" s="69" t="s">
        <v>254</v>
      </c>
      <c r="X9" s="69"/>
      <c r="Y9" s="68"/>
      <c r="Z9" s="68"/>
      <c r="AA9" s="67" t="s">
        <v>255</v>
      </c>
      <c r="AB9" s="65" t="s">
        <v>256</v>
      </c>
      <c r="AC9" s="66" t="s">
        <v>257</v>
      </c>
      <c r="AD9" s="65" t="s">
        <v>214</v>
      </c>
      <c r="AE9" s="66" t="s">
        <v>222</v>
      </c>
    </row>
    <row r="10" spans="18:31" x14ac:dyDescent="0.3">
      <c r="R10" s="68">
        <v>8</v>
      </c>
      <c r="S10" s="68" t="s">
        <v>258</v>
      </c>
      <c r="T10" s="68" t="s">
        <v>259</v>
      </c>
      <c r="U10" s="68" t="s">
        <v>260</v>
      </c>
      <c r="V10" s="69" t="s">
        <v>261</v>
      </c>
      <c r="W10" s="69" t="s">
        <v>262</v>
      </c>
      <c r="X10" s="69"/>
      <c r="Y10" s="68"/>
      <c r="Z10" s="68"/>
      <c r="AA10" s="67" t="s">
        <v>263</v>
      </c>
      <c r="AB10" s="65" t="s">
        <v>242</v>
      </c>
      <c r="AC10" s="66" t="s">
        <v>264</v>
      </c>
      <c r="AD10" s="65" t="s">
        <v>214</v>
      </c>
      <c r="AE10" s="66" t="s">
        <v>222</v>
      </c>
    </row>
    <row r="11" spans="18:31" x14ac:dyDescent="0.3">
      <c r="R11" s="62">
        <v>9</v>
      </c>
      <c r="S11" s="62" t="s">
        <v>101</v>
      </c>
      <c r="T11" s="62" t="s">
        <v>265</v>
      </c>
      <c r="U11" s="62" t="s">
        <v>266</v>
      </c>
      <c r="V11" s="63" t="s">
        <v>267</v>
      </c>
      <c r="W11" s="63" t="s">
        <v>268</v>
      </c>
      <c r="X11" s="63"/>
      <c r="Y11" s="63"/>
      <c r="Z11" s="63"/>
      <c r="AA11" s="73" t="s">
        <v>269</v>
      </c>
      <c r="AB11" s="65" t="s">
        <v>270</v>
      </c>
      <c r="AC11" s="66" t="s">
        <v>271</v>
      </c>
      <c r="AD11" s="65" t="s">
        <v>214</v>
      </c>
      <c r="AE11" s="66" t="s">
        <v>222</v>
      </c>
    </row>
    <row r="12" spans="18:31" x14ac:dyDescent="0.3">
      <c r="R12" s="62">
        <v>10</v>
      </c>
      <c r="S12" s="62" t="s">
        <v>108</v>
      </c>
      <c r="T12" s="62" t="s">
        <v>272</v>
      </c>
      <c r="U12" s="62" t="s">
        <v>273</v>
      </c>
      <c r="V12" s="63" t="s">
        <v>274</v>
      </c>
      <c r="W12" s="63" t="s">
        <v>275</v>
      </c>
      <c r="X12" s="63"/>
      <c r="Y12" s="62"/>
      <c r="Z12" s="62"/>
      <c r="AA12" s="67" t="s">
        <v>276</v>
      </c>
      <c r="AB12" s="74" t="s">
        <v>277</v>
      </c>
      <c r="AC12" s="74" t="s">
        <v>274</v>
      </c>
      <c r="AD12" s="65" t="s">
        <v>214</v>
      </c>
      <c r="AE12" s="66" t="s">
        <v>215</v>
      </c>
    </row>
    <row r="13" spans="18:31" x14ac:dyDescent="0.3">
      <c r="R13" s="62">
        <v>11</v>
      </c>
      <c r="S13" s="62" t="s">
        <v>174</v>
      </c>
      <c r="T13" s="62" t="s">
        <v>278</v>
      </c>
      <c r="U13" s="62" t="s">
        <v>279</v>
      </c>
      <c r="V13" s="63" t="s">
        <v>131</v>
      </c>
      <c r="W13" s="63" t="s">
        <v>280</v>
      </c>
      <c r="X13" s="63"/>
      <c r="Y13" s="62"/>
      <c r="Z13" s="62"/>
      <c r="AA13" s="67" t="s">
        <v>131</v>
      </c>
      <c r="AB13" s="65" t="s">
        <v>281</v>
      </c>
      <c r="AC13" s="66" t="s">
        <v>131</v>
      </c>
      <c r="AD13" s="65" t="s">
        <v>214</v>
      </c>
      <c r="AE13" s="66" t="s">
        <v>222</v>
      </c>
    </row>
    <row r="14" spans="18:31" x14ac:dyDescent="0.3">
      <c r="R14" s="68">
        <v>12</v>
      </c>
      <c r="S14" s="68" t="s">
        <v>282</v>
      </c>
      <c r="T14" s="68" t="s">
        <v>283</v>
      </c>
      <c r="U14" s="68" t="s">
        <v>284</v>
      </c>
      <c r="V14" s="69" t="s">
        <v>285</v>
      </c>
      <c r="W14" s="69" t="s">
        <v>286</v>
      </c>
      <c r="X14" s="69"/>
      <c r="Y14" s="68"/>
      <c r="Z14" s="68"/>
      <c r="AA14" s="67" t="s">
        <v>287</v>
      </c>
      <c r="AB14" s="65" t="s">
        <v>288</v>
      </c>
      <c r="AC14" s="66" t="s">
        <v>289</v>
      </c>
      <c r="AD14" s="65" t="s">
        <v>214</v>
      </c>
      <c r="AE14" s="66" t="s">
        <v>222</v>
      </c>
    </row>
    <row r="15" spans="18:31" x14ac:dyDescent="0.3">
      <c r="R15" s="68">
        <v>13</v>
      </c>
      <c r="S15" s="68" t="s">
        <v>177</v>
      </c>
      <c r="T15" s="68" t="s">
        <v>290</v>
      </c>
      <c r="U15" s="68" t="s">
        <v>291</v>
      </c>
      <c r="V15" s="69" t="s">
        <v>292</v>
      </c>
      <c r="W15" s="69" t="s">
        <v>293</v>
      </c>
      <c r="X15" s="69"/>
      <c r="Y15" s="68"/>
      <c r="Z15" s="68"/>
      <c r="AA15" s="67" t="s">
        <v>294</v>
      </c>
      <c r="AB15" s="72" t="s">
        <v>249</v>
      </c>
      <c r="AC15" s="66" t="s">
        <v>292</v>
      </c>
      <c r="AD15" s="65" t="s">
        <v>214</v>
      </c>
      <c r="AE15" s="66" t="s">
        <v>222</v>
      </c>
    </row>
    <row r="22" spans="1:44" x14ac:dyDescent="0.3">
      <c r="B22" s="10" t="s">
        <v>295</v>
      </c>
    </row>
    <row r="24" spans="1:44" x14ac:dyDescent="0.3">
      <c r="A24" s="21" t="s">
        <v>92</v>
      </c>
      <c r="B24" s="22" t="s">
        <v>93</v>
      </c>
      <c r="C24" s="22" t="s">
        <v>94</v>
      </c>
      <c r="D24" s="23">
        <v>2010</v>
      </c>
      <c r="E24" s="23">
        <v>2011</v>
      </c>
      <c r="F24" s="23">
        <v>2012</v>
      </c>
      <c r="G24" s="23">
        <v>2013</v>
      </c>
      <c r="H24" s="23">
        <v>2014</v>
      </c>
      <c r="I24" s="23">
        <v>2015</v>
      </c>
      <c r="J24" s="23">
        <v>2016</v>
      </c>
      <c r="K24" s="23">
        <v>2017</v>
      </c>
      <c r="L24" s="23">
        <v>2018</v>
      </c>
      <c r="M24" s="23">
        <v>2019</v>
      </c>
      <c r="N24" s="23">
        <v>2020</v>
      </c>
      <c r="O24" s="23">
        <v>2021</v>
      </c>
      <c r="P24" s="23">
        <v>2022</v>
      </c>
      <c r="Q24" s="23">
        <v>2023</v>
      </c>
      <c r="R24" s="23">
        <v>2024</v>
      </c>
      <c r="S24" s="23">
        <v>2025</v>
      </c>
      <c r="T24" s="23">
        <v>2026</v>
      </c>
      <c r="U24" s="23">
        <v>2027</v>
      </c>
      <c r="V24" s="23">
        <v>2028</v>
      </c>
      <c r="W24" s="23">
        <v>2029</v>
      </c>
      <c r="X24" s="23">
        <v>2030</v>
      </c>
      <c r="Y24" s="23">
        <v>2031</v>
      </c>
      <c r="Z24" s="23">
        <v>2032</v>
      </c>
      <c r="AA24" s="23">
        <v>2033</v>
      </c>
      <c r="AB24" s="23">
        <v>2034</v>
      </c>
      <c r="AC24" s="23">
        <v>2035</v>
      </c>
      <c r="AD24" s="23">
        <v>2036</v>
      </c>
      <c r="AE24" s="23">
        <v>2037</v>
      </c>
      <c r="AF24" s="23">
        <v>2038</v>
      </c>
      <c r="AG24" s="23">
        <v>2039</v>
      </c>
      <c r="AH24" s="23">
        <v>2040</v>
      </c>
      <c r="AI24" s="23">
        <v>2041</v>
      </c>
      <c r="AJ24" s="23">
        <v>2042</v>
      </c>
      <c r="AK24" s="23">
        <v>2043</v>
      </c>
      <c r="AL24" s="23">
        <v>2044</v>
      </c>
      <c r="AM24" s="23">
        <v>2045</v>
      </c>
      <c r="AN24" s="23">
        <v>2046</v>
      </c>
      <c r="AO24" s="23">
        <v>2047</v>
      </c>
      <c r="AP24" s="23">
        <v>2048</v>
      </c>
      <c r="AQ24" s="23">
        <v>2049</v>
      </c>
      <c r="AR24" s="24">
        <v>2050</v>
      </c>
    </row>
    <row r="25" spans="1:44" x14ac:dyDescent="0.3">
      <c r="A25" s="25" t="s">
        <v>3</v>
      </c>
      <c r="B25" s="25" t="s">
        <v>309</v>
      </c>
      <c r="C25" s="25" t="s">
        <v>96</v>
      </c>
      <c r="D25" s="75">
        <f>O77</f>
        <v>100</v>
      </c>
      <c r="E25" s="75">
        <f t="shared" ref="E25:AR25" si="0">P77</f>
        <v>99.419896142059471</v>
      </c>
      <c r="F25" s="75">
        <f t="shared" si="0"/>
        <v>98.839792284118943</v>
      </c>
      <c r="G25" s="75">
        <f t="shared" si="0"/>
        <v>98.259688426178428</v>
      </c>
      <c r="H25" s="75">
        <f t="shared" si="0"/>
        <v>97.564528462114851</v>
      </c>
      <c r="I25" s="75">
        <f t="shared" si="0"/>
        <v>96.869368498051287</v>
      </c>
      <c r="J25" s="75">
        <f t="shared" si="0"/>
        <v>99.476006597957678</v>
      </c>
      <c r="K25" s="75">
        <f t="shared" si="0"/>
        <v>102.08264469786407</v>
      </c>
      <c r="L25" s="75">
        <f t="shared" si="0"/>
        <v>104.68928279777046</v>
      </c>
      <c r="M25" s="75">
        <f t="shared" si="0"/>
        <v>107.29592089767685</v>
      </c>
      <c r="N25" s="75">
        <f t="shared" si="0"/>
        <v>109.90255899758323</v>
      </c>
      <c r="O25" s="75">
        <f t="shared" si="0"/>
        <v>111.06632097952529</v>
      </c>
      <c r="P25" s="75">
        <f t="shared" si="0"/>
        <v>112.23008296146735</v>
      </c>
      <c r="Q25" s="75">
        <f t="shared" si="0"/>
        <v>113.39384494340941</v>
      </c>
      <c r="R25" s="75">
        <f t="shared" si="0"/>
        <v>114.55760692535146</v>
      </c>
      <c r="S25" s="75">
        <f t="shared" si="0"/>
        <v>115.72136890729352</v>
      </c>
      <c r="T25" s="75">
        <f t="shared" si="0"/>
        <v>116.60446052965708</v>
      </c>
      <c r="U25" s="75">
        <f t="shared" si="0"/>
        <v>117.48755215202063</v>
      </c>
      <c r="V25" s="75">
        <f t="shared" si="0"/>
        <v>118.37064377438418</v>
      </c>
      <c r="W25" s="75">
        <f t="shared" si="0"/>
        <v>119.25373539674773</v>
      </c>
      <c r="X25" s="75">
        <f t="shared" si="0"/>
        <v>120.13682701911125</v>
      </c>
      <c r="Y25" s="75">
        <f t="shared" si="0"/>
        <v>120.72162243795159</v>
      </c>
      <c r="Z25" s="75">
        <f t="shared" si="0"/>
        <v>121.30641785679194</v>
      </c>
      <c r="AA25" s="75">
        <f t="shared" si="0"/>
        <v>121.89121327563228</v>
      </c>
      <c r="AB25" s="75">
        <f t="shared" si="0"/>
        <v>122.47600869447263</v>
      </c>
      <c r="AC25" s="75">
        <f t="shared" si="0"/>
        <v>123.06080411331295</v>
      </c>
      <c r="AD25" s="75">
        <f t="shared" si="0"/>
        <v>123.90282011373634</v>
      </c>
      <c r="AE25" s="75">
        <f t="shared" si="0"/>
        <v>124.74483611415972</v>
      </c>
      <c r="AF25" s="75">
        <f t="shared" si="0"/>
        <v>125.58685211458311</v>
      </c>
      <c r="AG25" s="75">
        <f t="shared" si="0"/>
        <v>126.42886811500649</v>
      </c>
      <c r="AH25" s="75">
        <f t="shared" si="0"/>
        <v>127.27088411542987</v>
      </c>
      <c r="AI25" s="75">
        <f t="shared" si="0"/>
        <v>127.9004900681374</v>
      </c>
      <c r="AJ25" s="75">
        <f t="shared" si="0"/>
        <v>128.53009602084495</v>
      </c>
      <c r="AK25" s="75">
        <f t="shared" si="0"/>
        <v>129.1597019735525</v>
      </c>
      <c r="AL25" s="75">
        <f t="shared" si="0"/>
        <v>129.78930792626005</v>
      </c>
      <c r="AM25" s="75">
        <f t="shared" si="0"/>
        <v>130.41891387896754</v>
      </c>
      <c r="AN25" s="75">
        <f t="shared" si="0"/>
        <v>131.01897052683432</v>
      </c>
      <c r="AO25" s="75">
        <f t="shared" si="0"/>
        <v>131.6190271747011</v>
      </c>
      <c r="AP25" s="75">
        <f t="shared" si="0"/>
        <v>132.21908382256788</v>
      </c>
      <c r="AQ25" s="75">
        <f t="shared" si="0"/>
        <v>132.81914047043466</v>
      </c>
      <c r="AR25" s="75">
        <f t="shared" si="0"/>
        <v>133.41919711830138</v>
      </c>
    </row>
    <row r="26" spans="1:44" x14ac:dyDescent="0.3">
      <c r="A26" s="27" t="s">
        <v>4</v>
      </c>
      <c r="B26" s="27" t="s">
        <v>309</v>
      </c>
      <c r="C26" s="27" t="s">
        <v>98</v>
      </c>
      <c r="D26" s="75">
        <f>O77</f>
        <v>100</v>
      </c>
      <c r="E26" s="75">
        <f t="shared" ref="E26:AR26" si="1">P77</f>
        <v>99.419896142059471</v>
      </c>
      <c r="F26" s="75">
        <f t="shared" si="1"/>
        <v>98.839792284118943</v>
      </c>
      <c r="G26" s="75">
        <f t="shared" si="1"/>
        <v>98.259688426178428</v>
      </c>
      <c r="H26" s="75">
        <f t="shared" si="1"/>
        <v>97.564528462114851</v>
      </c>
      <c r="I26" s="75">
        <f t="shared" si="1"/>
        <v>96.869368498051287</v>
      </c>
      <c r="J26" s="75">
        <f t="shared" si="1"/>
        <v>99.476006597957678</v>
      </c>
      <c r="K26" s="75">
        <f t="shared" si="1"/>
        <v>102.08264469786407</v>
      </c>
      <c r="L26" s="75">
        <f t="shared" si="1"/>
        <v>104.68928279777046</v>
      </c>
      <c r="M26" s="75">
        <f t="shared" si="1"/>
        <v>107.29592089767685</v>
      </c>
      <c r="N26" s="75">
        <f t="shared" si="1"/>
        <v>109.90255899758323</v>
      </c>
      <c r="O26" s="75">
        <f t="shared" si="1"/>
        <v>111.06632097952529</v>
      </c>
      <c r="P26" s="75">
        <f t="shared" si="1"/>
        <v>112.23008296146735</v>
      </c>
      <c r="Q26" s="75">
        <f t="shared" si="1"/>
        <v>113.39384494340941</v>
      </c>
      <c r="R26" s="75">
        <f t="shared" si="1"/>
        <v>114.55760692535146</v>
      </c>
      <c r="S26" s="75">
        <f t="shared" si="1"/>
        <v>115.72136890729352</v>
      </c>
      <c r="T26" s="75">
        <f t="shared" si="1"/>
        <v>116.60446052965708</v>
      </c>
      <c r="U26" s="75">
        <f t="shared" si="1"/>
        <v>117.48755215202063</v>
      </c>
      <c r="V26" s="75">
        <f t="shared" si="1"/>
        <v>118.37064377438418</v>
      </c>
      <c r="W26" s="75">
        <f t="shared" si="1"/>
        <v>119.25373539674773</v>
      </c>
      <c r="X26" s="75">
        <f t="shared" si="1"/>
        <v>120.13682701911125</v>
      </c>
      <c r="Y26" s="75">
        <f t="shared" si="1"/>
        <v>120.72162243795159</v>
      </c>
      <c r="Z26" s="75">
        <f t="shared" si="1"/>
        <v>121.30641785679194</v>
      </c>
      <c r="AA26" s="75">
        <f t="shared" si="1"/>
        <v>121.89121327563228</v>
      </c>
      <c r="AB26" s="75">
        <f t="shared" si="1"/>
        <v>122.47600869447263</v>
      </c>
      <c r="AC26" s="75">
        <f t="shared" si="1"/>
        <v>123.06080411331295</v>
      </c>
      <c r="AD26" s="75">
        <f t="shared" si="1"/>
        <v>123.90282011373634</v>
      </c>
      <c r="AE26" s="75">
        <f t="shared" si="1"/>
        <v>124.74483611415972</v>
      </c>
      <c r="AF26" s="75">
        <f t="shared" si="1"/>
        <v>125.58685211458311</v>
      </c>
      <c r="AG26" s="75">
        <f t="shared" si="1"/>
        <v>126.42886811500649</v>
      </c>
      <c r="AH26" s="75">
        <f t="shared" si="1"/>
        <v>127.27088411542987</v>
      </c>
      <c r="AI26" s="75">
        <f t="shared" si="1"/>
        <v>127.9004900681374</v>
      </c>
      <c r="AJ26" s="75">
        <f t="shared" si="1"/>
        <v>128.53009602084495</v>
      </c>
      <c r="AK26" s="75">
        <f t="shared" si="1"/>
        <v>129.1597019735525</v>
      </c>
      <c r="AL26" s="75">
        <f t="shared" si="1"/>
        <v>129.78930792626005</v>
      </c>
      <c r="AM26" s="75">
        <f t="shared" si="1"/>
        <v>130.41891387896754</v>
      </c>
      <c r="AN26" s="75">
        <f t="shared" si="1"/>
        <v>131.01897052683432</v>
      </c>
      <c r="AO26" s="75">
        <f t="shared" si="1"/>
        <v>131.6190271747011</v>
      </c>
      <c r="AP26" s="75">
        <f t="shared" si="1"/>
        <v>132.21908382256788</v>
      </c>
      <c r="AQ26" s="75">
        <f t="shared" si="1"/>
        <v>132.81914047043466</v>
      </c>
      <c r="AR26" s="75">
        <f t="shared" si="1"/>
        <v>133.41919711830138</v>
      </c>
    </row>
    <row r="27" spans="1:44" x14ac:dyDescent="0.3">
      <c r="A27" s="25" t="s">
        <v>5</v>
      </c>
      <c r="B27" s="25" t="s">
        <v>310</v>
      </c>
      <c r="C27" s="25" t="s">
        <v>99</v>
      </c>
      <c r="D27" s="75">
        <f>O72</f>
        <v>100</v>
      </c>
      <c r="E27" s="75">
        <f t="shared" ref="E27:AR27" si="2">P72</f>
        <v>104.0300445892907</v>
      </c>
      <c r="F27" s="75">
        <f t="shared" si="2"/>
        <v>108.06008917858139</v>
      </c>
      <c r="G27" s="75">
        <f t="shared" si="2"/>
        <v>112.09013376787208</v>
      </c>
      <c r="H27" s="75">
        <f t="shared" si="2"/>
        <v>116.98019639833183</v>
      </c>
      <c r="I27" s="75">
        <f t="shared" si="2"/>
        <v>121.87025902879158</v>
      </c>
      <c r="J27" s="75">
        <f t="shared" si="2"/>
        <v>120.65544489272587</v>
      </c>
      <c r="K27" s="75">
        <f t="shared" si="2"/>
        <v>119.44063075666016</v>
      </c>
      <c r="L27" s="75">
        <f t="shared" si="2"/>
        <v>118.22581662059444</v>
      </c>
      <c r="M27" s="75">
        <f t="shared" si="2"/>
        <v>117.01100248452873</v>
      </c>
      <c r="N27" s="75">
        <f t="shared" si="2"/>
        <v>115.79618834846302</v>
      </c>
      <c r="O27" s="75">
        <f t="shared" si="2"/>
        <v>114.68430893963401</v>
      </c>
      <c r="P27" s="75">
        <f t="shared" si="2"/>
        <v>113.572429530805</v>
      </c>
      <c r="Q27" s="75">
        <f t="shared" si="2"/>
        <v>112.46055012197598</v>
      </c>
      <c r="R27" s="75">
        <f t="shared" si="2"/>
        <v>111.34867071314697</v>
      </c>
      <c r="S27" s="75">
        <f t="shared" si="2"/>
        <v>110.23679130431796</v>
      </c>
      <c r="T27" s="75">
        <f t="shared" si="2"/>
        <v>111.57263161666005</v>
      </c>
      <c r="U27" s="75">
        <f t="shared" si="2"/>
        <v>112.90847192900213</v>
      </c>
      <c r="V27" s="75">
        <f t="shared" si="2"/>
        <v>114.24431224134422</v>
      </c>
      <c r="W27" s="75">
        <f t="shared" si="2"/>
        <v>115.5801525536863</v>
      </c>
      <c r="X27" s="75">
        <f t="shared" si="2"/>
        <v>116.91599286602836</v>
      </c>
      <c r="Y27" s="75">
        <f t="shared" si="2"/>
        <v>117.46013472435297</v>
      </c>
      <c r="Z27" s="75">
        <f t="shared" si="2"/>
        <v>118.00427658267758</v>
      </c>
      <c r="AA27" s="75">
        <f t="shared" si="2"/>
        <v>118.54841844100218</v>
      </c>
      <c r="AB27" s="75">
        <f t="shared" si="2"/>
        <v>119.09256029932679</v>
      </c>
      <c r="AC27" s="75">
        <f t="shared" si="2"/>
        <v>119.63670215765138</v>
      </c>
      <c r="AD27" s="75">
        <f t="shared" si="2"/>
        <v>119.84983962769554</v>
      </c>
      <c r="AE27" s="75">
        <f t="shared" si="2"/>
        <v>120.0629770977397</v>
      </c>
      <c r="AF27" s="75">
        <f t="shared" si="2"/>
        <v>120.27611456778386</v>
      </c>
      <c r="AG27" s="75">
        <f t="shared" si="2"/>
        <v>120.48925203782802</v>
      </c>
      <c r="AH27" s="75">
        <f t="shared" si="2"/>
        <v>120.70238950787216</v>
      </c>
      <c r="AI27" s="75">
        <f t="shared" si="2"/>
        <v>121.53077701984733</v>
      </c>
      <c r="AJ27" s="75">
        <f t="shared" si="2"/>
        <v>122.35916453182251</v>
      </c>
      <c r="AK27" s="75">
        <f t="shared" si="2"/>
        <v>123.18755204379769</v>
      </c>
      <c r="AL27" s="75">
        <f t="shared" si="2"/>
        <v>124.01593955577287</v>
      </c>
      <c r="AM27" s="75">
        <f t="shared" si="2"/>
        <v>124.84432706774807</v>
      </c>
      <c r="AN27" s="75">
        <f t="shared" si="2"/>
        <v>126.95211261426411</v>
      </c>
      <c r="AO27" s="75">
        <f t="shared" si="2"/>
        <v>129.05989816078016</v>
      </c>
      <c r="AP27" s="75">
        <f t="shared" si="2"/>
        <v>131.16768370729622</v>
      </c>
      <c r="AQ27" s="75">
        <f t="shared" si="2"/>
        <v>133.27546925381228</v>
      </c>
      <c r="AR27" s="75">
        <f t="shared" si="2"/>
        <v>135.3832548003283</v>
      </c>
    </row>
    <row r="28" spans="1:44" x14ac:dyDescent="0.3">
      <c r="A28" s="27" t="s">
        <v>84</v>
      </c>
      <c r="B28" s="27" t="s">
        <v>311</v>
      </c>
      <c r="C28" s="27" t="s">
        <v>100</v>
      </c>
      <c r="D28" s="75">
        <f>O67</f>
        <v>100</v>
      </c>
      <c r="E28" s="75">
        <f t="shared" ref="E28:AR28" si="3">P67</f>
        <v>104.0300445892907</v>
      </c>
      <c r="F28" s="75">
        <f t="shared" si="3"/>
        <v>108.06008917858139</v>
      </c>
      <c r="G28" s="75">
        <f t="shared" si="3"/>
        <v>112.09013376787208</v>
      </c>
      <c r="H28" s="75">
        <f t="shared" si="3"/>
        <v>107.11839882831359</v>
      </c>
      <c r="I28" s="75">
        <f t="shared" si="3"/>
        <v>102.14666388875509</v>
      </c>
      <c r="J28" s="75">
        <f t="shared" si="3"/>
        <v>101.59834155188686</v>
      </c>
      <c r="K28" s="75">
        <f t="shared" si="3"/>
        <v>101.05001921501864</v>
      </c>
      <c r="L28" s="75">
        <f t="shared" si="3"/>
        <v>100.50169687815041</v>
      </c>
      <c r="M28" s="75">
        <f t="shared" si="3"/>
        <v>99.953374541282187</v>
      </c>
      <c r="N28" s="75">
        <f t="shared" si="3"/>
        <v>99.405052204413963</v>
      </c>
      <c r="O28" s="75">
        <f t="shared" si="3"/>
        <v>98.928701637077864</v>
      </c>
      <c r="P28" s="75">
        <f t="shared" si="3"/>
        <v>98.452351069741766</v>
      </c>
      <c r="Q28" s="75">
        <f t="shared" si="3"/>
        <v>97.976000502405668</v>
      </c>
      <c r="R28" s="75">
        <f t="shared" si="3"/>
        <v>97.49964993506957</v>
      </c>
      <c r="S28" s="75">
        <f t="shared" si="3"/>
        <v>97.0232993677335</v>
      </c>
      <c r="T28" s="75">
        <f t="shared" si="3"/>
        <v>96.684054379646341</v>
      </c>
      <c r="U28" s="75">
        <f t="shared" si="3"/>
        <v>96.344809391559181</v>
      </c>
      <c r="V28" s="75">
        <f t="shared" si="3"/>
        <v>96.005564403472022</v>
      </c>
      <c r="W28" s="75">
        <f t="shared" si="3"/>
        <v>95.666319415384862</v>
      </c>
      <c r="X28" s="75">
        <f t="shared" si="3"/>
        <v>95.327074427297731</v>
      </c>
      <c r="Y28" s="75">
        <f t="shared" si="3"/>
        <v>95.034607516477678</v>
      </c>
      <c r="Z28" s="75">
        <f t="shared" si="3"/>
        <v>94.742140605657625</v>
      </c>
      <c r="AA28" s="75">
        <f t="shared" si="3"/>
        <v>94.449673694837571</v>
      </c>
      <c r="AB28" s="75">
        <f t="shared" si="3"/>
        <v>94.157206784017518</v>
      </c>
      <c r="AC28" s="75">
        <f t="shared" si="3"/>
        <v>93.864739873197493</v>
      </c>
      <c r="AD28" s="75">
        <f t="shared" si="3"/>
        <v>94.060659264698415</v>
      </c>
      <c r="AE28" s="75">
        <f t="shared" si="3"/>
        <v>94.256578656199338</v>
      </c>
      <c r="AF28" s="75">
        <f t="shared" si="3"/>
        <v>94.45249804770026</v>
      </c>
      <c r="AG28" s="75">
        <f t="shared" si="3"/>
        <v>94.648417439201182</v>
      </c>
      <c r="AH28" s="75">
        <f t="shared" si="3"/>
        <v>94.844336830702076</v>
      </c>
      <c r="AI28" s="75">
        <f t="shared" si="3"/>
        <v>95.031473260592364</v>
      </c>
      <c r="AJ28" s="75">
        <f t="shared" si="3"/>
        <v>95.218609690482651</v>
      </c>
      <c r="AK28" s="75">
        <f t="shared" si="3"/>
        <v>95.405746120372939</v>
      </c>
      <c r="AL28" s="75">
        <f t="shared" si="3"/>
        <v>95.592882550263226</v>
      </c>
      <c r="AM28" s="75">
        <f t="shared" si="3"/>
        <v>95.780018980153486</v>
      </c>
      <c r="AN28" s="75">
        <f t="shared" si="3"/>
        <v>96.010454177771436</v>
      </c>
      <c r="AO28" s="75">
        <f t="shared" si="3"/>
        <v>96.240889375389386</v>
      </c>
      <c r="AP28" s="75">
        <f t="shared" si="3"/>
        <v>96.471324573007337</v>
      </c>
      <c r="AQ28" s="75">
        <f t="shared" si="3"/>
        <v>96.701759770625287</v>
      </c>
      <c r="AR28" s="75">
        <f t="shared" si="3"/>
        <v>96.932194968243223</v>
      </c>
    </row>
    <row r="29" spans="1:44" x14ac:dyDescent="0.3">
      <c r="A29" s="25" t="s">
        <v>6</v>
      </c>
      <c r="B29" s="25" t="s">
        <v>309</v>
      </c>
      <c r="C29" s="25" t="s">
        <v>101</v>
      </c>
      <c r="D29" s="75">
        <f>O77</f>
        <v>100</v>
      </c>
      <c r="E29" s="75">
        <f t="shared" ref="E29:AR29" si="4">P77</f>
        <v>99.419896142059471</v>
      </c>
      <c r="F29" s="75">
        <f t="shared" si="4"/>
        <v>98.839792284118943</v>
      </c>
      <c r="G29" s="75">
        <f t="shared" si="4"/>
        <v>98.259688426178428</v>
      </c>
      <c r="H29" s="75">
        <f t="shared" si="4"/>
        <v>97.564528462114851</v>
      </c>
      <c r="I29" s="75">
        <f t="shared" si="4"/>
        <v>96.869368498051287</v>
      </c>
      <c r="J29" s="75">
        <f t="shared" si="4"/>
        <v>99.476006597957678</v>
      </c>
      <c r="K29" s="75">
        <f t="shared" si="4"/>
        <v>102.08264469786407</v>
      </c>
      <c r="L29" s="75">
        <f t="shared" si="4"/>
        <v>104.68928279777046</v>
      </c>
      <c r="M29" s="75">
        <f t="shared" si="4"/>
        <v>107.29592089767685</v>
      </c>
      <c r="N29" s="75">
        <f t="shared" si="4"/>
        <v>109.90255899758323</v>
      </c>
      <c r="O29" s="75">
        <f t="shared" si="4"/>
        <v>111.06632097952529</v>
      </c>
      <c r="P29" s="75">
        <f t="shared" si="4"/>
        <v>112.23008296146735</v>
      </c>
      <c r="Q29" s="75">
        <f t="shared" si="4"/>
        <v>113.39384494340941</v>
      </c>
      <c r="R29" s="75">
        <f t="shared" si="4"/>
        <v>114.55760692535146</v>
      </c>
      <c r="S29" s="75">
        <f t="shared" si="4"/>
        <v>115.72136890729352</v>
      </c>
      <c r="T29" s="75">
        <f t="shared" si="4"/>
        <v>116.60446052965708</v>
      </c>
      <c r="U29" s="75">
        <f t="shared" si="4"/>
        <v>117.48755215202063</v>
      </c>
      <c r="V29" s="75">
        <f t="shared" si="4"/>
        <v>118.37064377438418</v>
      </c>
      <c r="W29" s="75">
        <f t="shared" si="4"/>
        <v>119.25373539674773</v>
      </c>
      <c r="X29" s="75">
        <f t="shared" si="4"/>
        <v>120.13682701911125</v>
      </c>
      <c r="Y29" s="75">
        <f t="shared" si="4"/>
        <v>120.72162243795159</v>
      </c>
      <c r="Z29" s="75">
        <f t="shared" si="4"/>
        <v>121.30641785679194</v>
      </c>
      <c r="AA29" s="75">
        <f t="shared" si="4"/>
        <v>121.89121327563228</v>
      </c>
      <c r="AB29" s="75">
        <f t="shared" si="4"/>
        <v>122.47600869447263</v>
      </c>
      <c r="AC29" s="75">
        <f t="shared" si="4"/>
        <v>123.06080411331295</v>
      </c>
      <c r="AD29" s="75">
        <f t="shared" si="4"/>
        <v>123.90282011373634</v>
      </c>
      <c r="AE29" s="75">
        <f t="shared" si="4"/>
        <v>124.74483611415972</v>
      </c>
      <c r="AF29" s="75">
        <f t="shared" si="4"/>
        <v>125.58685211458311</v>
      </c>
      <c r="AG29" s="75">
        <f t="shared" si="4"/>
        <v>126.42886811500649</v>
      </c>
      <c r="AH29" s="75">
        <f t="shared" si="4"/>
        <v>127.27088411542987</v>
      </c>
      <c r="AI29" s="75">
        <f t="shared" si="4"/>
        <v>127.9004900681374</v>
      </c>
      <c r="AJ29" s="75">
        <f t="shared" si="4"/>
        <v>128.53009602084495</v>
      </c>
      <c r="AK29" s="75">
        <f t="shared" si="4"/>
        <v>129.1597019735525</v>
      </c>
      <c r="AL29" s="75">
        <f t="shared" si="4"/>
        <v>129.78930792626005</v>
      </c>
      <c r="AM29" s="75">
        <f t="shared" si="4"/>
        <v>130.41891387896754</v>
      </c>
      <c r="AN29" s="75">
        <f t="shared" si="4"/>
        <v>131.01897052683432</v>
      </c>
      <c r="AO29" s="75">
        <f t="shared" si="4"/>
        <v>131.6190271747011</v>
      </c>
      <c r="AP29" s="75">
        <f t="shared" si="4"/>
        <v>132.21908382256788</v>
      </c>
      <c r="AQ29" s="75">
        <f t="shared" si="4"/>
        <v>132.81914047043466</v>
      </c>
      <c r="AR29" s="75">
        <f t="shared" si="4"/>
        <v>133.41919711830138</v>
      </c>
    </row>
    <row r="30" spans="1:44" x14ac:dyDescent="0.3">
      <c r="A30" s="27" t="s">
        <v>85</v>
      </c>
      <c r="B30" s="27" t="s">
        <v>309</v>
      </c>
      <c r="C30" s="27" t="s">
        <v>102</v>
      </c>
      <c r="D30" s="75">
        <f>O77</f>
        <v>100</v>
      </c>
      <c r="E30" s="75">
        <f t="shared" ref="E30:AR30" si="5">P77</f>
        <v>99.419896142059471</v>
      </c>
      <c r="F30" s="75">
        <f t="shared" si="5"/>
        <v>98.839792284118943</v>
      </c>
      <c r="G30" s="75">
        <f t="shared" si="5"/>
        <v>98.259688426178428</v>
      </c>
      <c r="H30" s="75">
        <f t="shared" si="5"/>
        <v>97.564528462114851</v>
      </c>
      <c r="I30" s="75">
        <f t="shared" si="5"/>
        <v>96.869368498051287</v>
      </c>
      <c r="J30" s="75">
        <f t="shared" si="5"/>
        <v>99.476006597957678</v>
      </c>
      <c r="K30" s="75">
        <f t="shared" si="5"/>
        <v>102.08264469786407</v>
      </c>
      <c r="L30" s="75">
        <f t="shared" si="5"/>
        <v>104.68928279777046</v>
      </c>
      <c r="M30" s="75">
        <f t="shared" si="5"/>
        <v>107.29592089767685</v>
      </c>
      <c r="N30" s="75">
        <f t="shared" si="5"/>
        <v>109.90255899758323</v>
      </c>
      <c r="O30" s="75">
        <f t="shared" si="5"/>
        <v>111.06632097952529</v>
      </c>
      <c r="P30" s="75">
        <f t="shared" si="5"/>
        <v>112.23008296146735</v>
      </c>
      <c r="Q30" s="75">
        <f t="shared" si="5"/>
        <v>113.39384494340941</v>
      </c>
      <c r="R30" s="75">
        <f t="shared" si="5"/>
        <v>114.55760692535146</v>
      </c>
      <c r="S30" s="75">
        <f t="shared" si="5"/>
        <v>115.72136890729352</v>
      </c>
      <c r="T30" s="75">
        <f t="shared" si="5"/>
        <v>116.60446052965708</v>
      </c>
      <c r="U30" s="75">
        <f t="shared" si="5"/>
        <v>117.48755215202063</v>
      </c>
      <c r="V30" s="75">
        <f t="shared" si="5"/>
        <v>118.37064377438418</v>
      </c>
      <c r="W30" s="75">
        <f t="shared" si="5"/>
        <v>119.25373539674773</v>
      </c>
      <c r="X30" s="75">
        <f t="shared" si="5"/>
        <v>120.13682701911125</v>
      </c>
      <c r="Y30" s="75">
        <f t="shared" si="5"/>
        <v>120.72162243795159</v>
      </c>
      <c r="Z30" s="75">
        <f t="shared" si="5"/>
        <v>121.30641785679194</v>
      </c>
      <c r="AA30" s="75">
        <f t="shared" si="5"/>
        <v>121.89121327563228</v>
      </c>
      <c r="AB30" s="75">
        <f t="shared" si="5"/>
        <v>122.47600869447263</v>
      </c>
      <c r="AC30" s="75">
        <f t="shared" si="5"/>
        <v>123.06080411331295</v>
      </c>
      <c r="AD30" s="75">
        <f t="shared" si="5"/>
        <v>123.90282011373634</v>
      </c>
      <c r="AE30" s="75">
        <f t="shared" si="5"/>
        <v>124.74483611415972</v>
      </c>
      <c r="AF30" s="75">
        <f t="shared" si="5"/>
        <v>125.58685211458311</v>
      </c>
      <c r="AG30" s="75">
        <f t="shared" si="5"/>
        <v>126.42886811500649</v>
      </c>
      <c r="AH30" s="75">
        <f t="shared" si="5"/>
        <v>127.27088411542987</v>
      </c>
      <c r="AI30" s="75">
        <f t="shared" si="5"/>
        <v>127.9004900681374</v>
      </c>
      <c r="AJ30" s="75">
        <f t="shared" si="5"/>
        <v>128.53009602084495</v>
      </c>
      <c r="AK30" s="75">
        <f t="shared" si="5"/>
        <v>129.1597019735525</v>
      </c>
      <c r="AL30" s="75">
        <f t="shared" si="5"/>
        <v>129.78930792626005</v>
      </c>
      <c r="AM30" s="75">
        <f t="shared" si="5"/>
        <v>130.41891387896754</v>
      </c>
      <c r="AN30" s="75">
        <f t="shared" si="5"/>
        <v>131.01897052683432</v>
      </c>
      <c r="AO30" s="75">
        <f t="shared" si="5"/>
        <v>131.6190271747011</v>
      </c>
      <c r="AP30" s="75">
        <f t="shared" si="5"/>
        <v>132.21908382256788</v>
      </c>
      <c r="AQ30" s="75">
        <f t="shared" si="5"/>
        <v>132.81914047043466</v>
      </c>
      <c r="AR30" s="75">
        <f t="shared" si="5"/>
        <v>133.41919711830138</v>
      </c>
    </row>
    <row r="31" spans="1:44" x14ac:dyDescent="0.3">
      <c r="A31" s="25" t="s">
        <v>86</v>
      </c>
      <c r="B31" s="25" t="s">
        <v>309</v>
      </c>
      <c r="C31" s="25" t="s">
        <v>104</v>
      </c>
      <c r="D31" s="75">
        <f>O77</f>
        <v>100</v>
      </c>
      <c r="E31" s="75">
        <f t="shared" ref="E31:AR31" si="6">P77</f>
        <v>99.419896142059471</v>
      </c>
      <c r="F31" s="75">
        <f t="shared" si="6"/>
        <v>98.839792284118943</v>
      </c>
      <c r="G31" s="75">
        <f t="shared" si="6"/>
        <v>98.259688426178428</v>
      </c>
      <c r="H31" s="75">
        <f t="shared" si="6"/>
        <v>97.564528462114851</v>
      </c>
      <c r="I31" s="75">
        <f t="shared" si="6"/>
        <v>96.869368498051287</v>
      </c>
      <c r="J31" s="75">
        <f t="shared" si="6"/>
        <v>99.476006597957678</v>
      </c>
      <c r="K31" s="75">
        <f t="shared" si="6"/>
        <v>102.08264469786407</v>
      </c>
      <c r="L31" s="75">
        <f t="shared" si="6"/>
        <v>104.68928279777046</v>
      </c>
      <c r="M31" s="75">
        <f t="shared" si="6"/>
        <v>107.29592089767685</v>
      </c>
      <c r="N31" s="75">
        <f t="shared" si="6"/>
        <v>109.90255899758323</v>
      </c>
      <c r="O31" s="75">
        <f t="shared" si="6"/>
        <v>111.06632097952529</v>
      </c>
      <c r="P31" s="75">
        <f t="shared" si="6"/>
        <v>112.23008296146735</v>
      </c>
      <c r="Q31" s="75">
        <f t="shared" si="6"/>
        <v>113.39384494340941</v>
      </c>
      <c r="R31" s="75">
        <f t="shared" si="6"/>
        <v>114.55760692535146</v>
      </c>
      <c r="S31" s="75">
        <f t="shared" si="6"/>
        <v>115.72136890729352</v>
      </c>
      <c r="T31" s="75">
        <f t="shared" si="6"/>
        <v>116.60446052965708</v>
      </c>
      <c r="U31" s="75">
        <f t="shared" si="6"/>
        <v>117.48755215202063</v>
      </c>
      <c r="V31" s="75">
        <f t="shared" si="6"/>
        <v>118.37064377438418</v>
      </c>
      <c r="W31" s="75">
        <f t="shared" si="6"/>
        <v>119.25373539674773</v>
      </c>
      <c r="X31" s="75">
        <f t="shared" si="6"/>
        <v>120.13682701911125</v>
      </c>
      <c r="Y31" s="75">
        <f t="shared" si="6"/>
        <v>120.72162243795159</v>
      </c>
      <c r="Z31" s="75">
        <f t="shared" si="6"/>
        <v>121.30641785679194</v>
      </c>
      <c r="AA31" s="75">
        <f t="shared" si="6"/>
        <v>121.89121327563228</v>
      </c>
      <c r="AB31" s="75">
        <f t="shared" si="6"/>
        <v>122.47600869447263</v>
      </c>
      <c r="AC31" s="75">
        <f t="shared" si="6"/>
        <v>123.06080411331295</v>
      </c>
      <c r="AD31" s="75">
        <f t="shared" si="6"/>
        <v>123.90282011373634</v>
      </c>
      <c r="AE31" s="75">
        <f t="shared" si="6"/>
        <v>124.74483611415972</v>
      </c>
      <c r="AF31" s="75">
        <f t="shared" si="6"/>
        <v>125.58685211458311</v>
      </c>
      <c r="AG31" s="75">
        <f t="shared" si="6"/>
        <v>126.42886811500649</v>
      </c>
      <c r="AH31" s="75">
        <f t="shared" si="6"/>
        <v>127.27088411542987</v>
      </c>
      <c r="AI31" s="75">
        <f t="shared" si="6"/>
        <v>127.9004900681374</v>
      </c>
      <c r="AJ31" s="75">
        <f t="shared" si="6"/>
        <v>128.53009602084495</v>
      </c>
      <c r="AK31" s="75">
        <f t="shared" si="6"/>
        <v>129.1597019735525</v>
      </c>
      <c r="AL31" s="75">
        <f t="shared" si="6"/>
        <v>129.78930792626005</v>
      </c>
      <c r="AM31" s="75">
        <f t="shared" si="6"/>
        <v>130.41891387896754</v>
      </c>
      <c r="AN31" s="75">
        <f t="shared" si="6"/>
        <v>131.01897052683432</v>
      </c>
      <c r="AO31" s="75">
        <f t="shared" si="6"/>
        <v>131.6190271747011</v>
      </c>
      <c r="AP31" s="75">
        <f t="shared" si="6"/>
        <v>132.21908382256788</v>
      </c>
      <c r="AQ31" s="75">
        <f t="shared" si="6"/>
        <v>132.81914047043466</v>
      </c>
      <c r="AR31" s="75">
        <f t="shared" si="6"/>
        <v>133.41919711830138</v>
      </c>
    </row>
    <row r="32" spans="1:44" x14ac:dyDescent="0.3">
      <c r="A32" s="27" t="s">
        <v>87</v>
      </c>
      <c r="B32" s="27" t="s">
        <v>274</v>
      </c>
      <c r="C32" s="27" t="s">
        <v>105</v>
      </c>
      <c r="D32" s="75">
        <f>O79</f>
        <v>100</v>
      </c>
      <c r="E32" s="75">
        <f t="shared" ref="E32:AR32" si="7">P79</f>
        <v>98.732186701888992</v>
      </c>
      <c r="F32" s="75">
        <f t="shared" si="7"/>
        <v>97.464373403777984</v>
      </c>
      <c r="G32" s="75">
        <f t="shared" si="7"/>
        <v>96.19656010566699</v>
      </c>
      <c r="H32" s="75">
        <f t="shared" si="7"/>
        <v>97.95341508758365</v>
      </c>
      <c r="I32" s="75">
        <f t="shared" si="7"/>
        <v>99.710270069500311</v>
      </c>
      <c r="J32" s="75">
        <f t="shared" si="7"/>
        <v>100.00053191915892</v>
      </c>
      <c r="K32" s="75">
        <f t="shared" si="7"/>
        <v>100.29079376881752</v>
      </c>
      <c r="L32" s="75">
        <f t="shared" si="7"/>
        <v>100.58105561847613</v>
      </c>
      <c r="M32" s="75">
        <f t="shared" si="7"/>
        <v>100.87131746813473</v>
      </c>
      <c r="N32" s="75">
        <f t="shared" si="7"/>
        <v>101.16157931779333</v>
      </c>
      <c r="O32" s="75">
        <f t="shared" si="7"/>
        <v>101.60073904835058</v>
      </c>
      <c r="P32" s="75">
        <f t="shared" si="7"/>
        <v>102.03989877890783</v>
      </c>
      <c r="Q32" s="75">
        <f t="shared" si="7"/>
        <v>102.47905850946508</v>
      </c>
      <c r="R32" s="75">
        <f t="shared" si="7"/>
        <v>102.91821824002233</v>
      </c>
      <c r="S32" s="75">
        <f t="shared" si="7"/>
        <v>103.35737797057956</v>
      </c>
      <c r="T32" s="75">
        <f t="shared" si="7"/>
        <v>103.78706467554211</v>
      </c>
      <c r="U32" s="75">
        <f t="shared" si="7"/>
        <v>104.21675138050466</v>
      </c>
      <c r="V32" s="75">
        <f t="shared" si="7"/>
        <v>104.64643808546721</v>
      </c>
      <c r="W32" s="75">
        <f t="shared" si="7"/>
        <v>105.07612479042976</v>
      </c>
      <c r="X32" s="75">
        <f t="shared" si="7"/>
        <v>105.50581149539229</v>
      </c>
      <c r="Y32" s="75">
        <f t="shared" si="7"/>
        <v>105.81932215066847</v>
      </c>
      <c r="Z32" s="75">
        <f t="shared" si="7"/>
        <v>106.13283280594464</v>
      </c>
      <c r="AA32" s="75">
        <f t="shared" si="7"/>
        <v>106.44634346122082</v>
      </c>
      <c r="AB32" s="75">
        <f t="shared" si="7"/>
        <v>106.759854116497</v>
      </c>
      <c r="AC32" s="75">
        <f t="shared" si="7"/>
        <v>107.0733647717732</v>
      </c>
      <c r="AD32" s="75">
        <f t="shared" si="7"/>
        <v>107.36031536870459</v>
      </c>
      <c r="AE32" s="75">
        <f t="shared" si="7"/>
        <v>107.64726596563598</v>
      </c>
      <c r="AF32" s="75">
        <f t="shared" si="7"/>
        <v>107.93421656256737</v>
      </c>
      <c r="AG32" s="75">
        <f t="shared" si="7"/>
        <v>108.22116715949876</v>
      </c>
      <c r="AH32" s="75">
        <f t="shared" si="7"/>
        <v>108.50811775643012</v>
      </c>
      <c r="AI32" s="75">
        <f t="shared" si="7"/>
        <v>108.76239175056634</v>
      </c>
      <c r="AJ32" s="75">
        <f t="shared" si="7"/>
        <v>109.01666574470255</v>
      </c>
      <c r="AK32" s="75">
        <f t="shared" si="7"/>
        <v>109.27093973883876</v>
      </c>
      <c r="AL32" s="75">
        <f t="shared" si="7"/>
        <v>109.52521373297498</v>
      </c>
      <c r="AM32" s="75">
        <f t="shared" si="7"/>
        <v>109.77948772711117</v>
      </c>
      <c r="AN32" s="75">
        <f t="shared" si="7"/>
        <v>109.78094027422449</v>
      </c>
      <c r="AO32" s="75">
        <f t="shared" si="7"/>
        <v>109.78239282133781</v>
      </c>
      <c r="AP32" s="75">
        <f t="shared" si="7"/>
        <v>109.78384536845113</v>
      </c>
      <c r="AQ32" s="75">
        <f t="shared" si="7"/>
        <v>109.78529791556444</v>
      </c>
      <c r="AR32" s="75">
        <f t="shared" si="7"/>
        <v>109.78675046267774</v>
      </c>
    </row>
    <row r="33" spans="1:44" x14ac:dyDescent="0.3">
      <c r="A33" s="25" t="s">
        <v>88</v>
      </c>
      <c r="B33" s="25" t="s">
        <v>274</v>
      </c>
      <c r="C33" s="25" t="s">
        <v>106</v>
      </c>
      <c r="D33" s="76">
        <f>O79</f>
        <v>100</v>
      </c>
      <c r="E33" s="76">
        <f t="shared" ref="E33:AR33" si="8">P79</f>
        <v>98.732186701888992</v>
      </c>
      <c r="F33" s="76">
        <f t="shared" si="8"/>
        <v>97.464373403777984</v>
      </c>
      <c r="G33" s="76">
        <f t="shared" si="8"/>
        <v>96.19656010566699</v>
      </c>
      <c r="H33" s="76">
        <f t="shared" si="8"/>
        <v>97.95341508758365</v>
      </c>
      <c r="I33" s="76">
        <f t="shared" si="8"/>
        <v>99.710270069500311</v>
      </c>
      <c r="J33" s="76">
        <f t="shared" si="8"/>
        <v>100.00053191915892</v>
      </c>
      <c r="K33" s="76">
        <f t="shared" si="8"/>
        <v>100.29079376881752</v>
      </c>
      <c r="L33" s="76">
        <f t="shared" si="8"/>
        <v>100.58105561847613</v>
      </c>
      <c r="M33" s="76">
        <f t="shared" si="8"/>
        <v>100.87131746813473</v>
      </c>
      <c r="N33" s="76">
        <f t="shared" si="8"/>
        <v>101.16157931779333</v>
      </c>
      <c r="O33" s="76">
        <f t="shared" si="8"/>
        <v>101.60073904835058</v>
      </c>
      <c r="P33" s="76">
        <f t="shared" si="8"/>
        <v>102.03989877890783</v>
      </c>
      <c r="Q33" s="76">
        <f t="shared" si="8"/>
        <v>102.47905850946508</v>
      </c>
      <c r="R33" s="76">
        <f t="shared" si="8"/>
        <v>102.91821824002233</v>
      </c>
      <c r="S33" s="76">
        <f t="shared" si="8"/>
        <v>103.35737797057956</v>
      </c>
      <c r="T33" s="76">
        <f t="shared" si="8"/>
        <v>103.78706467554211</v>
      </c>
      <c r="U33" s="76">
        <f t="shared" si="8"/>
        <v>104.21675138050466</v>
      </c>
      <c r="V33" s="76">
        <f t="shared" si="8"/>
        <v>104.64643808546721</v>
      </c>
      <c r="W33" s="76">
        <f t="shared" si="8"/>
        <v>105.07612479042976</v>
      </c>
      <c r="X33" s="76">
        <f t="shared" si="8"/>
        <v>105.50581149539229</v>
      </c>
      <c r="Y33" s="76">
        <f t="shared" si="8"/>
        <v>105.81932215066847</v>
      </c>
      <c r="Z33" s="76">
        <f t="shared" si="8"/>
        <v>106.13283280594464</v>
      </c>
      <c r="AA33" s="76">
        <f t="shared" si="8"/>
        <v>106.44634346122082</v>
      </c>
      <c r="AB33" s="76">
        <f t="shared" si="8"/>
        <v>106.759854116497</v>
      </c>
      <c r="AC33" s="76">
        <f t="shared" si="8"/>
        <v>107.0733647717732</v>
      </c>
      <c r="AD33" s="76">
        <f t="shared" si="8"/>
        <v>107.36031536870459</v>
      </c>
      <c r="AE33" s="76">
        <f t="shared" si="8"/>
        <v>107.64726596563598</v>
      </c>
      <c r="AF33" s="76">
        <f t="shared" si="8"/>
        <v>107.93421656256737</v>
      </c>
      <c r="AG33" s="76">
        <f t="shared" si="8"/>
        <v>108.22116715949876</v>
      </c>
      <c r="AH33" s="76">
        <f t="shared" si="8"/>
        <v>108.50811775643012</v>
      </c>
      <c r="AI33" s="76">
        <f t="shared" si="8"/>
        <v>108.76239175056634</v>
      </c>
      <c r="AJ33" s="76">
        <f t="shared" si="8"/>
        <v>109.01666574470255</v>
      </c>
      <c r="AK33" s="76">
        <f t="shared" si="8"/>
        <v>109.27093973883876</v>
      </c>
      <c r="AL33" s="76">
        <f t="shared" si="8"/>
        <v>109.52521373297498</v>
      </c>
      <c r="AM33" s="76">
        <f t="shared" si="8"/>
        <v>109.77948772711117</v>
      </c>
      <c r="AN33" s="76">
        <f t="shared" si="8"/>
        <v>109.78094027422449</v>
      </c>
      <c r="AO33" s="76">
        <f t="shared" si="8"/>
        <v>109.78239282133781</v>
      </c>
      <c r="AP33" s="76">
        <f t="shared" si="8"/>
        <v>109.78384536845113</v>
      </c>
      <c r="AQ33" s="76">
        <f t="shared" si="8"/>
        <v>109.78529791556444</v>
      </c>
      <c r="AR33" s="76">
        <f t="shared" si="8"/>
        <v>109.78675046267774</v>
      </c>
    </row>
    <row r="34" spans="1:44" x14ac:dyDescent="0.3">
      <c r="A34" s="29" t="s">
        <v>89</v>
      </c>
      <c r="B34" s="29" t="s">
        <v>274</v>
      </c>
      <c r="C34" s="29" t="s">
        <v>108</v>
      </c>
      <c r="D34" s="77">
        <f>O79</f>
        <v>100</v>
      </c>
      <c r="E34" s="77">
        <f t="shared" ref="E34:AR34" si="9">P79</f>
        <v>98.732186701888992</v>
      </c>
      <c r="F34" s="77">
        <f t="shared" si="9"/>
        <v>97.464373403777984</v>
      </c>
      <c r="G34" s="77">
        <f t="shared" si="9"/>
        <v>96.19656010566699</v>
      </c>
      <c r="H34" s="77">
        <f t="shared" si="9"/>
        <v>97.95341508758365</v>
      </c>
      <c r="I34" s="77">
        <f t="shared" si="9"/>
        <v>99.710270069500311</v>
      </c>
      <c r="J34" s="77">
        <f t="shared" si="9"/>
        <v>100.00053191915892</v>
      </c>
      <c r="K34" s="77">
        <f t="shared" si="9"/>
        <v>100.29079376881752</v>
      </c>
      <c r="L34" s="77">
        <f t="shared" si="9"/>
        <v>100.58105561847613</v>
      </c>
      <c r="M34" s="77">
        <f t="shared" si="9"/>
        <v>100.87131746813473</v>
      </c>
      <c r="N34" s="77">
        <f t="shared" si="9"/>
        <v>101.16157931779333</v>
      </c>
      <c r="O34" s="77">
        <f t="shared" si="9"/>
        <v>101.60073904835058</v>
      </c>
      <c r="P34" s="77">
        <f t="shared" si="9"/>
        <v>102.03989877890783</v>
      </c>
      <c r="Q34" s="77">
        <f t="shared" si="9"/>
        <v>102.47905850946508</v>
      </c>
      <c r="R34" s="77">
        <f t="shared" si="9"/>
        <v>102.91821824002233</v>
      </c>
      <c r="S34" s="77">
        <f t="shared" si="9"/>
        <v>103.35737797057956</v>
      </c>
      <c r="T34" s="77">
        <f t="shared" si="9"/>
        <v>103.78706467554211</v>
      </c>
      <c r="U34" s="77">
        <f t="shared" si="9"/>
        <v>104.21675138050466</v>
      </c>
      <c r="V34" s="77">
        <f t="shared" si="9"/>
        <v>104.64643808546721</v>
      </c>
      <c r="W34" s="77">
        <f t="shared" si="9"/>
        <v>105.07612479042976</v>
      </c>
      <c r="X34" s="77">
        <f t="shared" si="9"/>
        <v>105.50581149539229</v>
      </c>
      <c r="Y34" s="77">
        <f t="shared" si="9"/>
        <v>105.81932215066847</v>
      </c>
      <c r="Z34" s="77">
        <f t="shared" si="9"/>
        <v>106.13283280594464</v>
      </c>
      <c r="AA34" s="77">
        <f t="shared" si="9"/>
        <v>106.44634346122082</v>
      </c>
      <c r="AB34" s="77">
        <f t="shared" si="9"/>
        <v>106.759854116497</v>
      </c>
      <c r="AC34" s="77">
        <f t="shared" si="9"/>
        <v>107.0733647717732</v>
      </c>
      <c r="AD34" s="77">
        <f t="shared" si="9"/>
        <v>107.36031536870459</v>
      </c>
      <c r="AE34" s="77">
        <f t="shared" si="9"/>
        <v>107.64726596563598</v>
      </c>
      <c r="AF34" s="77">
        <f t="shared" si="9"/>
        <v>107.93421656256737</v>
      </c>
      <c r="AG34" s="77">
        <f t="shared" si="9"/>
        <v>108.22116715949876</v>
      </c>
      <c r="AH34" s="77">
        <f t="shared" si="9"/>
        <v>108.50811775643012</v>
      </c>
      <c r="AI34" s="77">
        <f t="shared" si="9"/>
        <v>108.76239175056634</v>
      </c>
      <c r="AJ34" s="77">
        <f t="shared" si="9"/>
        <v>109.01666574470255</v>
      </c>
      <c r="AK34" s="77">
        <f t="shared" si="9"/>
        <v>109.27093973883876</v>
      </c>
      <c r="AL34" s="77">
        <f t="shared" si="9"/>
        <v>109.52521373297498</v>
      </c>
      <c r="AM34" s="77">
        <f t="shared" si="9"/>
        <v>109.77948772711117</v>
      </c>
      <c r="AN34" s="77">
        <f t="shared" si="9"/>
        <v>109.78094027422449</v>
      </c>
      <c r="AO34" s="77">
        <f t="shared" si="9"/>
        <v>109.78239282133781</v>
      </c>
      <c r="AP34" s="77">
        <f t="shared" si="9"/>
        <v>109.78384536845113</v>
      </c>
      <c r="AQ34" s="77">
        <f t="shared" si="9"/>
        <v>109.78529791556444</v>
      </c>
      <c r="AR34" s="77">
        <f t="shared" si="9"/>
        <v>109.78675046267774</v>
      </c>
    </row>
    <row r="35" spans="1:44" x14ac:dyDescent="0.3">
      <c r="A35" s="25" t="s">
        <v>131</v>
      </c>
      <c r="B35" s="25" t="s">
        <v>274</v>
      </c>
      <c r="C35" s="25" t="s">
        <v>174</v>
      </c>
      <c r="D35" s="75">
        <f>O79</f>
        <v>100</v>
      </c>
      <c r="E35" s="75">
        <f t="shared" ref="E35:AR35" si="10">P79</f>
        <v>98.732186701888992</v>
      </c>
      <c r="F35" s="75">
        <f t="shared" si="10"/>
        <v>97.464373403777984</v>
      </c>
      <c r="G35" s="75">
        <f t="shared" si="10"/>
        <v>96.19656010566699</v>
      </c>
      <c r="H35" s="75">
        <f t="shared" si="10"/>
        <v>97.95341508758365</v>
      </c>
      <c r="I35" s="75">
        <f t="shared" si="10"/>
        <v>99.710270069500311</v>
      </c>
      <c r="J35" s="75">
        <f t="shared" si="10"/>
        <v>100.00053191915892</v>
      </c>
      <c r="K35" s="75">
        <f t="shared" si="10"/>
        <v>100.29079376881752</v>
      </c>
      <c r="L35" s="75">
        <f t="shared" si="10"/>
        <v>100.58105561847613</v>
      </c>
      <c r="M35" s="75">
        <f t="shared" si="10"/>
        <v>100.87131746813473</v>
      </c>
      <c r="N35" s="75">
        <f t="shared" si="10"/>
        <v>101.16157931779333</v>
      </c>
      <c r="O35" s="75">
        <f t="shared" si="10"/>
        <v>101.60073904835058</v>
      </c>
      <c r="P35" s="75">
        <f t="shared" si="10"/>
        <v>102.03989877890783</v>
      </c>
      <c r="Q35" s="75">
        <f t="shared" si="10"/>
        <v>102.47905850946508</v>
      </c>
      <c r="R35" s="75">
        <f t="shared" si="10"/>
        <v>102.91821824002233</v>
      </c>
      <c r="S35" s="75">
        <f t="shared" si="10"/>
        <v>103.35737797057956</v>
      </c>
      <c r="T35" s="75">
        <f t="shared" si="10"/>
        <v>103.78706467554211</v>
      </c>
      <c r="U35" s="75">
        <f t="shared" si="10"/>
        <v>104.21675138050466</v>
      </c>
      <c r="V35" s="75">
        <f t="shared" si="10"/>
        <v>104.64643808546721</v>
      </c>
      <c r="W35" s="75">
        <f t="shared" si="10"/>
        <v>105.07612479042976</v>
      </c>
      <c r="X35" s="75">
        <f t="shared" si="10"/>
        <v>105.50581149539229</v>
      </c>
      <c r="Y35" s="75">
        <f t="shared" si="10"/>
        <v>105.81932215066847</v>
      </c>
      <c r="Z35" s="75">
        <f t="shared" si="10"/>
        <v>106.13283280594464</v>
      </c>
      <c r="AA35" s="75">
        <f t="shared" si="10"/>
        <v>106.44634346122082</v>
      </c>
      <c r="AB35" s="75">
        <f t="shared" si="10"/>
        <v>106.759854116497</v>
      </c>
      <c r="AC35" s="75">
        <f t="shared" si="10"/>
        <v>107.0733647717732</v>
      </c>
      <c r="AD35" s="75">
        <f t="shared" si="10"/>
        <v>107.36031536870459</v>
      </c>
      <c r="AE35" s="75">
        <f t="shared" si="10"/>
        <v>107.64726596563598</v>
      </c>
      <c r="AF35" s="75">
        <f t="shared" si="10"/>
        <v>107.93421656256737</v>
      </c>
      <c r="AG35" s="75">
        <f t="shared" si="10"/>
        <v>108.22116715949876</v>
      </c>
      <c r="AH35" s="75">
        <f t="shared" si="10"/>
        <v>108.50811775643012</v>
      </c>
      <c r="AI35" s="75">
        <f t="shared" si="10"/>
        <v>108.76239175056634</v>
      </c>
      <c r="AJ35" s="75">
        <f t="shared" si="10"/>
        <v>109.01666574470255</v>
      </c>
      <c r="AK35" s="75">
        <f t="shared" si="10"/>
        <v>109.27093973883876</v>
      </c>
      <c r="AL35" s="75">
        <f t="shared" si="10"/>
        <v>109.52521373297498</v>
      </c>
      <c r="AM35" s="75">
        <f t="shared" si="10"/>
        <v>109.77948772711117</v>
      </c>
      <c r="AN35" s="75">
        <f t="shared" si="10"/>
        <v>109.78094027422449</v>
      </c>
      <c r="AO35" s="75">
        <f t="shared" si="10"/>
        <v>109.78239282133781</v>
      </c>
      <c r="AP35" s="75">
        <f t="shared" si="10"/>
        <v>109.78384536845113</v>
      </c>
      <c r="AQ35" s="75">
        <f t="shared" si="10"/>
        <v>109.78529791556444</v>
      </c>
      <c r="AR35" s="75">
        <f t="shared" si="10"/>
        <v>109.78675046267774</v>
      </c>
    </row>
    <row r="36" spans="1:44" x14ac:dyDescent="0.3">
      <c r="A36" s="29" t="s">
        <v>173</v>
      </c>
      <c r="B36" s="29" t="s">
        <v>309</v>
      </c>
      <c r="C36" s="29" t="s">
        <v>177</v>
      </c>
      <c r="D36" s="75">
        <f>O77</f>
        <v>100</v>
      </c>
      <c r="E36" s="75">
        <f t="shared" ref="E36:AR36" si="11">P77</f>
        <v>99.419896142059471</v>
      </c>
      <c r="F36" s="75">
        <f t="shared" si="11"/>
        <v>98.839792284118943</v>
      </c>
      <c r="G36" s="75">
        <f t="shared" si="11"/>
        <v>98.259688426178428</v>
      </c>
      <c r="H36" s="75">
        <f t="shared" si="11"/>
        <v>97.564528462114851</v>
      </c>
      <c r="I36" s="75">
        <f t="shared" si="11"/>
        <v>96.869368498051287</v>
      </c>
      <c r="J36" s="75">
        <f t="shared" si="11"/>
        <v>99.476006597957678</v>
      </c>
      <c r="K36" s="75">
        <f t="shared" si="11"/>
        <v>102.08264469786407</v>
      </c>
      <c r="L36" s="75">
        <f t="shared" si="11"/>
        <v>104.68928279777046</v>
      </c>
      <c r="M36" s="75">
        <f t="shared" si="11"/>
        <v>107.29592089767685</v>
      </c>
      <c r="N36" s="75">
        <f t="shared" si="11"/>
        <v>109.90255899758323</v>
      </c>
      <c r="O36" s="75">
        <f t="shared" si="11"/>
        <v>111.06632097952529</v>
      </c>
      <c r="P36" s="75">
        <f t="shared" si="11"/>
        <v>112.23008296146735</v>
      </c>
      <c r="Q36" s="75">
        <f t="shared" si="11"/>
        <v>113.39384494340941</v>
      </c>
      <c r="R36" s="75">
        <f t="shared" si="11"/>
        <v>114.55760692535146</v>
      </c>
      <c r="S36" s="75">
        <f t="shared" si="11"/>
        <v>115.72136890729352</v>
      </c>
      <c r="T36" s="75">
        <f t="shared" si="11"/>
        <v>116.60446052965708</v>
      </c>
      <c r="U36" s="75">
        <f t="shared" si="11"/>
        <v>117.48755215202063</v>
      </c>
      <c r="V36" s="75">
        <f t="shared" si="11"/>
        <v>118.37064377438418</v>
      </c>
      <c r="W36" s="75">
        <f t="shared" si="11"/>
        <v>119.25373539674773</v>
      </c>
      <c r="X36" s="75">
        <f t="shared" si="11"/>
        <v>120.13682701911125</v>
      </c>
      <c r="Y36" s="75">
        <f t="shared" si="11"/>
        <v>120.72162243795159</v>
      </c>
      <c r="Z36" s="75">
        <f t="shared" si="11"/>
        <v>121.30641785679194</v>
      </c>
      <c r="AA36" s="75">
        <f t="shared" si="11"/>
        <v>121.89121327563228</v>
      </c>
      <c r="AB36" s="75">
        <f t="shared" si="11"/>
        <v>122.47600869447263</v>
      </c>
      <c r="AC36" s="75">
        <f t="shared" si="11"/>
        <v>123.06080411331295</v>
      </c>
      <c r="AD36" s="75">
        <f t="shared" si="11"/>
        <v>123.90282011373634</v>
      </c>
      <c r="AE36" s="75">
        <f t="shared" si="11"/>
        <v>124.74483611415972</v>
      </c>
      <c r="AF36" s="75">
        <f t="shared" si="11"/>
        <v>125.58685211458311</v>
      </c>
      <c r="AG36" s="75">
        <f t="shared" si="11"/>
        <v>126.42886811500649</v>
      </c>
      <c r="AH36" s="75">
        <f t="shared" si="11"/>
        <v>127.27088411542987</v>
      </c>
      <c r="AI36" s="75">
        <f t="shared" si="11"/>
        <v>127.9004900681374</v>
      </c>
      <c r="AJ36" s="75">
        <f t="shared" si="11"/>
        <v>128.53009602084495</v>
      </c>
      <c r="AK36" s="75">
        <f t="shared" si="11"/>
        <v>129.1597019735525</v>
      </c>
      <c r="AL36" s="75">
        <f t="shared" si="11"/>
        <v>129.78930792626005</v>
      </c>
      <c r="AM36" s="75">
        <f t="shared" si="11"/>
        <v>130.41891387896754</v>
      </c>
      <c r="AN36" s="75">
        <f t="shared" si="11"/>
        <v>131.01897052683432</v>
      </c>
      <c r="AO36" s="75">
        <f t="shared" si="11"/>
        <v>131.6190271747011</v>
      </c>
      <c r="AP36" s="75">
        <f t="shared" si="11"/>
        <v>132.21908382256788</v>
      </c>
      <c r="AQ36" s="75">
        <f t="shared" si="11"/>
        <v>132.81914047043466</v>
      </c>
      <c r="AR36" s="75">
        <f t="shared" si="11"/>
        <v>133.41919711830138</v>
      </c>
    </row>
    <row r="39" spans="1:44" x14ac:dyDescent="0.3">
      <c r="B39" s="10" t="s">
        <v>296</v>
      </c>
    </row>
    <row r="40" spans="1:44" x14ac:dyDescent="0.3">
      <c r="A40" s="21" t="s">
        <v>92</v>
      </c>
      <c r="B40" s="22" t="s">
        <v>93</v>
      </c>
      <c r="C40" s="22" t="s">
        <v>94</v>
      </c>
      <c r="D40" s="23">
        <v>2010</v>
      </c>
      <c r="E40" s="23">
        <v>2011</v>
      </c>
      <c r="F40" s="23">
        <v>2012</v>
      </c>
      <c r="G40" s="23">
        <v>2013</v>
      </c>
      <c r="H40" s="23">
        <v>2014</v>
      </c>
      <c r="I40" s="23">
        <v>2015</v>
      </c>
      <c r="J40" s="23">
        <v>2016</v>
      </c>
      <c r="K40" s="23">
        <v>2017</v>
      </c>
      <c r="L40" s="23">
        <v>2018</v>
      </c>
      <c r="M40" s="23">
        <v>2019</v>
      </c>
      <c r="N40" s="23">
        <v>2020</v>
      </c>
      <c r="O40" s="23">
        <v>2021</v>
      </c>
      <c r="P40" s="23">
        <v>2022</v>
      </c>
      <c r="Q40" s="23">
        <v>2023</v>
      </c>
      <c r="R40" s="23">
        <v>2024</v>
      </c>
      <c r="S40" s="23">
        <v>2025</v>
      </c>
      <c r="T40" s="23">
        <v>2026</v>
      </c>
      <c r="U40" s="23">
        <v>2027</v>
      </c>
      <c r="V40" s="23">
        <v>2028</v>
      </c>
      <c r="W40" s="23">
        <v>2029</v>
      </c>
      <c r="X40" s="23">
        <v>2030</v>
      </c>
      <c r="Y40" s="23">
        <v>2031</v>
      </c>
      <c r="Z40" s="23">
        <v>2032</v>
      </c>
      <c r="AA40" s="23">
        <v>2033</v>
      </c>
      <c r="AB40" s="23">
        <v>2034</v>
      </c>
      <c r="AC40" s="23">
        <v>2035</v>
      </c>
      <c r="AD40" s="23">
        <v>2036</v>
      </c>
      <c r="AE40" s="23">
        <v>2037</v>
      </c>
      <c r="AF40" s="23">
        <v>2038</v>
      </c>
      <c r="AG40" s="23">
        <v>2039</v>
      </c>
      <c r="AH40" s="23">
        <v>2040</v>
      </c>
      <c r="AI40" s="23">
        <v>2041</v>
      </c>
      <c r="AJ40" s="23">
        <v>2042</v>
      </c>
      <c r="AK40" s="23">
        <v>2043</v>
      </c>
      <c r="AL40" s="23">
        <v>2044</v>
      </c>
      <c r="AM40" s="23">
        <v>2045</v>
      </c>
      <c r="AN40" s="23">
        <v>2046</v>
      </c>
      <c r="AO40" s="23">
        <v>2047</v>
      </c>
      <c r="AP40" s="23">
        <v>2048</v>
      </c>
      <c r="AQ40" s="23">
        <v>2049</v>
      </c>
      <c r="AR40" s="24">
        <v>2050</v>
      </c>
    </row>
    <row r="41" spans="1:44" x14ac:dyDescent="0.3">
      <c r="A41" s="25" t="s">
        <v>3</v>
      </c>
      <c r="B41" s="25" t="s">
        <v>309</v>
      </c>
      <c r="C41" s="25" t="s">
        <v>96</v>
      </c>
      <c r="D41" s="75">
        <f>O78</f>
        <v>100</v>
      </c>
      <c r="E41" s="75">
        <f t="shared" ref="E41:AR41" si="12">P78</f>
        <v>99.419896142059471</v>
      </c>
      <c r="F41" s="75">
        <f t="shared" si="12"/>
        <v>98.839792284118943</v>
      </c>
      <c r="G41" s="75">
        <f t="shared" si="12"/>
        <v>98.259688426178428</v>
      </c>
      <c r="H41" s="75">
        <f t="shared" si="12"/>
        <v>97.564528462114851</v>
      </c>
      <c r="I41" s="75">
        <f t="shared" si="12"/>
        <v>96.869368498051287</v>
      </c>
      <c r="J41" s="75">
        <f t="shared" si="12"/>
        <v>96.826150833081073</v>
      </c>
      <c r="K41" s="75">
        <f t="shared" si="12"/>
        <v>96.782933168110858</v>
      </c>
      <c r="L41" s="75">
        <f t="shared" si="12"/>
        <v>96.739715503140644</v>
      </c>
      <c r="M41" s="75">
        <f t="shared" si="12"/>
        <v>96.69649783817043</v>
      </c>
      <c r="N41" s="75">
        <f t="shared" si="12"/>
        <v>96.653280173200201</v>
      </c>
      <c r="O41" s="75">
        <f t="shared" si="12"/>
        <v>95.904150673241318</v>
      </c>
      <c r="P41" s="75">
        <f t="shared" si="12"/>
        <v>95.155021173282435</v>
      </c>
      <c r="Q41" s="75">
        <f t="shared" si="12"/>
        <v>94.405891673323552</v>
      </c>
      <c r="R41" s="75">
        <f t="shared" si="12"/>
        <v>93.656762173364669</v>
      </c>
      <c r="S41" s="75">
        <f t="shared" si="12"/>
        <v>92.907632673405772</v>
      </c>
      <c r="T41" s="75">
        <f t="shared" si="12"/>
        <v>91.509275708405653</v>
      </c>
      <c r="U41" s="75">
        <f t="shared" si="12"/>
        <v>90.110918743405534</v>
      </c>
      <c r="V41" s="75">
        <f t="shared" si="12"/>
        <v>88.712561778405416</v>
      </c>
      <c r="W41" s="75">
        <f t="shared" si="12"/>
        <v>87.314204813405297</v>
      </c>
      <c r="X41" s="75">
        <f t="shared" si="12"/>
        <v>85.915847848405193</v>
      </c>
      <c r="Y41" s="75">
        <f t="shared" si="12"/>
        <v>85.328871789288826</v>
      </c>
      <c r="Z41" s="75">
        <f t="shared" si="12"/>
        <v>84.741895730172459</v>
      </c>
      <c r="AA41" s="75">
        <f t="shared" si="12"/>
        <v>84.154919671056092</v>
      </c>
      <c r="AB41" s="75">
        <f t="shared" si="12"/>
        <v>83.567943611939725</v>
      </c>
      <c r="AC41" s="75">
        <f t="shared" si="12"/>
        <v>82.980967552823373</v>
      </c>
      <c r="AD41" s="75">
        <f t="shared" si="12"/>
        <v>83.061562722185386</v>
      </c>
      <c r="AE41" s="75">
        <f t="shared" si="12"/>
        <v>83.142157891547399</v>
      </c>
      <c r="AF41" s="75">
        <f t="shared" si="12"/>
        <v>83.222753060909412</v>
      </c>
      <c r="AG41" s="75">
        <f t="shared" si="12"/>
        <v>83.303348230271425</v>
      </c>
      <c r="AH41" s="75">
        <f t="shared" si="12"/>
        <v>83.383943399633438</v>
      </c>
      <c r="AI41" s="75">
        <f t="shared" si="12"/>
        <v>83.435935273735367</v>
      </c>
      <c r="AJ41" s="75">
        <f t="shared" si="12"/>
        <v>83.487927147837297</v>
      </c>
      <c r="AK41" s="75">
        <f t="shared" si="12"/>
        <v>83.539919021939227</v>
      </c>
      <c r="AL41" s="75">
        <f t="shared" si="12"/>
        <v>83.591910896041156</v>
      </c>
      <c r="AM41" s="75">
        <f t="shared" si="12"/>
        <v>83.643902770143058</v>
      </c>
      <c r="AN41" s="75">
        <f t="shared" si="12"/>
        <v>83.669294670484177</v>
      </c>
      <c r="AO41" s="75">
        <f t="shared" si="12"/>
        <v>83.694686570825297</v>
      </c>
      <c r="AP41" s="75">
        <f t="shared" si="12"/>
        <v>83.720078471166417</v>
      </c>
      <c r="AQ41" s="75">
        <f t="shared" si="12"/>
        <v>83.745470371507537</v>
      </c>
      <c r="AR41" s="75">
        <f t="shared" si="12"/>
        <v>83.770862271848628</v>
      </c>
    </row>
    <row r="42" spans="1:44" x14ac:dyDescent="0.3">
      <c r="A42" s="27" t="s">
        <v>4</v>
      </c>
      <c r="B42" s="27" t="s">
        <v>309</v>
      </c>
      <c r="C42" s="27" t="s">
        <v>98</v>
      </c>
      <c r="D42" s="75">
        <f>O78</f>
        <v>100</v>
      </c>
      <c r="E42" s="75">
        <f t="shared" ref="E42:AR42" si="13">P78</f>
        <v>99.419896142059471</v>
      </c>
      <c r="F42" s="75">
        <f t="shared" si="13"/>
        <v>98.839792284118943</v>
      </c>
      <c r="G42" s="75">
        <f t="shared" si="13"/>
        <v>98.259688426178428</v>
      </c>
      <c r="H42" s="75">
        <f t="shared" si="13"/>
        <v>97.564528462114851</v>
      </c>
      <c r="I42" s="75">
        <f t="shared" si="13"/>
        <v>96.869368498051287</v>
      </c>
      <c r="J42" s="75">
        <f t="shared" si="13"/>
        <v>96.826150833081073</v>
      </c>
      <c r="K42" s="75">
        <f t="shared" si="13"/>
        <v>96.782933168110858</v>
      </c>
      <c r="L42" s="75">
        <f t="shared" si="13"/>
        <v>96.739715503140644</v>
      </c>
      <c r="M42" s="75">
        <f t="shared" si="13"/>
        <v>96.69649783817043</v>
      </c>
      <c r="N42" s="75">
        <f t="shared" si="13"/>
        <v>96.653280173200201</v>
      </c>
      <c r="O42" s="75">
        <f t="shared" si="13"/>
        <v>95.904150673241318</v>
      </c>
      <c r="P42" s="75">
        <f t="shared" si="13"/>
        <v>95.155021173282435</v>
      </c>
      <c r="Q42" s="75">
        <f t="shared" si="13"/>
        <v>94.405891673323552</v>
      </c>
      <c r="R42" s="75">
        <f t="shared" si="13"/>
        <v>93.656762173364669</v>
      </c>
      <c r="S42" s="75">
        <f t="shared" si="13"/>
        <v>92.907632673405772</v>
      </c>
      <c r="T42" s="75">
        <f t="shared" si="13"/>
        <v>91.509275708405653</v>
      </c>
      <c r="U42" s="75">
        <f t="shared" si="13"/>
        <v>90.110918743405534</v>
      </c>
      <c r="V42" s="75">
        <f t="shared" si="13"/>
        <v>88.712561778405416</v>
      </c>
      <c r="W42" s="75">
        <f t="shared" si="13"/>
        <v>87.314204813405297</v>
      </c>
      <c r="X42" s="75">
        <f t="shared" si="13"/>
        <v>85.915847848405193</v>
      </c>
      <c r="Y42" s="75">
        <f t="shared" si="13"/>
        <v>85.328871789288826</v>
      </c>
      <c r="Z42" s="75">
        <f t="shared" si="13"/>
        <v>84.741895730172459</v>
      </c>
      <c r="AA42" s="75">
        <f t="shared" si="13"/>
        <v>84.154919671056092</v>
      </c>
      <c r="AB42" s="75">
        <f t="shared" si="13"/>
        <v>83.567943611939725</v>
      </c>
      <c r="AC42" s="75">
        <f t="shared" si="13"/>
        <v>82.980967552823373</v>
      </c>
      <c r="AD42" s="75">
        <f t="shared" si="13"/>
        <v>83.061562722185386</v>
      </c>
      <c r="AE42" s="75">
        <f t="shared" si="13"/>
        <v>83.142157891547399</v>
      </c>
      <c r="AF42" s="75">
        <f t="shared" si="13"/>
        <v>83.222753060909412</v>
      </c>
      <c r="AG42" s="75">
        <f t="shared" si="13"/>
        <v>83.303348230271425</v>
      </c>
      <c r="AH42" s="75">
        <f t="shared" si="13"/>
        <v>83.383943399633438</v>
      </c>
      <c r="AI42" s="75">
        <f t="shared" si="13"/>
        <v>83.435935273735367</v>
      </c>
      <c r="AJ42" s="75">
        <f t="shared" si="13"/>
        <v>83.487927147837297</v>
      </c>
      <c r="AK42" s="75">
        <f t="shared" si="13"/>
        <v>83.539919021939227</v>
      </c>
      <c r="AL42" s="75">
        <f t="shared" si="13"/>
        <v>83.591910896041156</v>
      </c>
      <c r="AM42" s="75">
        <f t="shared" si="13"/>
        <v>83.643902770143058</v>
      </c>
      <c r="AN42" s="75">
        <f t="shared" si="13"/>
        <v>83.669294670484177</v>
      </c>
      <c r="AO42" s="75">
        <f t="shared" si="13"/>
        <v>83.694686570825297</v>
      </c>
      <c r="AP42" s="75">
        <f t="shared" si="13"/>
        <v>83.720078471166417</v>
      </c>
      <c r="AQ42" s="75">
        <f t="shared" si="13"/>
        <v>83.745470371507537</v>
      </c>
      <c r="AR42" s="75">
        <f t="shared" si="13"/>
        <v>83.770862271848628</v>
      </c>
    </row>
    <row r="43" spans="1:44" x14ac:dyDescent="0.3">
      <c r="A43" s="25" t="s">
        <v>5</v>
      </c>
      <c r="B43" s="25" t="s">
        <v>310</v>
      </c>
      <c r="C43" s="25" t="s">
        <v>99</v>
      </c>
      <c r="D43" s="75">
        <f>O73</f>
        <v>100</v>
      </c>
      <c r="E43" s="75">
        <f t="shared" ref="E43:AR43" si="14">P73</f>
        <v>104.0300445892907</v>
      </c>
      <c r="F43" s="75">
        <f t="shared" si="14"/>
        <v>108.06008917858139</v>
      </c>
      <c r="G43" s="75">
        <f t="shared" si="14"/>
        <v>112.09013376787208</v>
      </c>
      <c r="H43" s="75">
        <f t="shared" si="14"/>
        <v>116.98019639833183</v>
      </c>
      <c r="I43" s="75">
        <f t="shared" si="14"/>
        <v>121.87025902879158</v>
      </c>
      <c r="J43" s="75">
        <f t="shared" si="14"/>
        <v>118.84793086302962</v>
      </c>
      <c r="K43" s="75">
        <f t="shared" si="14"/>
        <v>115.82560269726766</v>
      </c>
      <c r="L43" s="75">
        <f t="shared" si="14"/>
        <v>112.80327453150569</v>
      </c>
      <c r="M43" s="75">
        <f t="shared" si="14"/>
        <v>109.78094636574373</v>
      </c>
      <c r="N43" s="75">
        <f t="shared" si="14"/>
        <v>106.75861819998174</v>
      </c>
      <c r="O43" s="75">
        <f t="shared" si="14"/>
        <v>104.01243290071061</v>
      </c>
      <c r="P43" s="75">
        <f t="shared" si="14"/>
        <v>101.26624760143947</v>
      </c>
      <c r="Q43" s="75">
        <f t="shared" si="14"/>
        <v>98.520062302168341</v>
      </c>
      <c r="R43" s="75">
        <f t="shared" si="14"/>
        <v>95.773877002897208</v>
      </c>
      <c r="S43" s="75">
        <f t="shared" si="14"/>
        <v>93.027691703626104</v>
      </c>
      <c r="T43" s="75">
        <f t="shared" si="14"/>
        <v>92.968484621650873</v>
      </c>
      <c r="U43" s="75">
        <f t="shared" si="14"/>
        <v>92.909277539675642</v>
      </c>
      <c r="V43" s="75">
        <f t="shared" si="14"/>
        <v>92.850070457700411</v>
      </c>
      <c r="W43" s="75">
        <f t="shared" si="14"/>
        <v>92.790863375725181</v>
      </c>
      <c r="X43" s="75">
        <f t="shared" si="14"/>
        <v>92.731656293749921</v>
      </c>
      <c r="Y43" s="75">
        <f t="shared" si="14"/>
        <v>91.927294787693071</v>
      </c>
      <c r="Z43" s="75">
        <f t="shared" si="14"/>
        <v>91.122933281636222</v>
      </c>
      <c r="AA43" s="75">
        <f t="shared" si="14"/>
        <v>90.318571775579372</v>
      </c>
      <c r="AB43" s="75">
        <f t="shared" si="14"/>
        <v>89.514210269522522</v>
      </c>
      <c r="AC43" s="75">
        <f t="shared" si="14"/>
        <v>88.709848763465644</v>
      </c>
      <c r="AD43" s="75">
        <f t="shared" si="14"/>
        <v>87.953794829395491</v>
      </c>
      <c r="AE43" s="75">
        <f t="shared" si="14"/>
        <v>87.197740895325339</v>
      </c>
      <c r="AF43" s="75">
        <f t="shared" si="14"/>
        <v>86.441686961255186</v>
      </c>
      <c r="AG43" s="75">
        <f t="shared" si="14"/>
        <v>85.685633027185034</v>
      </c>
      <c r="AH43" s="75">
        <f t="shared" si="14"/>
        <v>84.929579093114896</v>
      </c>
      <c r="AI43" s="75">
        <f t="shared" si="14"/>
        <v>84.866044365209603</v>
      </c>
      <c r="AJ43" s="75">
        <f t="shared" si="14"/>
        <v>84.802509637304311</v>
      </c>
      <c r="AK43" s="75">
        <f t="shared" si="14"/>
        <v>84.738974909399019</v>
      </c>
      <c r="AL43" s="75">
        <f t="shared" si="14"/>
        <v>84.675440181493727</v>
      </c>
      <c r="AM43" s="75">
        <f t="shared" si="14"/>
        <v>84.611905453588449</v>
      </c>
      <c r="AN43" s="75">
        <f t="shared" si="14"/>
        <v>85.890854261338589</v>
      </c>
      <c r="AO43" s="75">
        <f t="shared" si="14"/>
        <v>87.169803069088729</v>
      </c>
      <c r="AP43" s="75">
        <f t="shared" si="14"/>
        <v>88.44875187683887</v>
      </c>
      <c r="AQ43" s="75">
        <f t="shared" si="14"/>
        <v>89.72770068458901</v>
      </c>
      <c r="AR43" s="75">
        <f t="shared" si="14"/>
        <v>91.006649492339179</v>
      </c>
    </row>
    <row r="44" spans="1:44" x14ac:dyDescent="0.3">
      <c r="A44" s="27" t="s">
        <v>84</v>
      </c>
      <c r="B44" s="27" t="s">
        <v>311</v>
      </c>
      <c r="C44" s="27" t="s">
        <v>100</v>
      </c>
      <c r="D44" s="75">
        <f>O68</f>
        <v>100</v>
      </c>
      <c r="E44" s="75">
        <f t="shared" ref="E44:AR44" si="15">P68</f>
        <v>104.0300445892907</v>
      </c>
      <c r="F44" s="75">
        <f t="shared" si="15"/>
        <v>108.06008917858139</v>
      </c>
      <c r="G44" s="75">
        <f t="shared" si="15"/>
        <v>112.09013376787208</v>
      </c>
      <c r="H44" s="75">
        <f t="shared" si="15"/>
        <v>107.11839882831359</v>
      </c>
      <c r="I44" s="75">
        <f t="shared" si="15"/>
        <v>102.14666388875509</v>
      </c>
      <c r="J44" s="75">
        <f t="shared" si="15"/>
        <v>100.77392282908762</v>
      </c>
      <c r="K44" s="75">
        <f t="shared" si="15"/>
        <v>99.401181769420162</v>
      </c>
      <c r="L44" s="75">
        <f t="shared" si="15"/>
        <v>98.028440709752701</v>
      </c>
      <c r="M44" s="75">
        <f t="shared" si="15"/>
        <v>96.655699650085239</v>
      </c>
      <c r="N44" s="75">
        <f t="shared" si="15"/>
        <v>95.282958590417763</v>
      </c>
      <c r="O44" s="75">
        <f t="shared" si="15"/>
        <v>94.608759365898763</v>
      </c>
      <c r="P44" s="75">
        <f t="shared" si="15"/>
        <v>93.934560141379762</v>
      </c>
      <c r="Q44" s="75">
        <f t="shared" si="15"/>
        <v>93.260360916860762</v>
      </c>
      <c r="R44" s="75">
        <f t="shared" si="15"/>
        <v>92.586161692341761</v>
      </c>
      <c r="S44" s="75">
        <f t="shared" si="15"/>
        <v>91.911962467822747</v>
      </c>
      <c r="T44" s="75">
        <f t="shared" si="15"/>
        <v>92.087996359088294</v>
      </c>
      <c r="U44" s="75">
        <f t="shared" si="15"/>
        <v>92.264030250353841</v>
      </c>
      <c r="V44" s="75">
        <f t="shared" si="15"/>
        <v>92.440064141619388</v>
      </c>
      <c r="W44" s="75">
        <f t="shared" si="15"/>
        <v>92.616098032884935</v>
      </c>
      <c r="X44" s="75">
        <f t="shared" si="15"/>
        <v>92.792131924150453</v>
      </c>
      <c r="Y44" s="75">
        <f t="shared" si="15"/>
        <v>92.843180192537432</v>
      </c>
      <c r="Z44" s="75">
        <f t="shared" si="15"/>
        <v>92.89422846092441</v>
      </c>
      <c r="AA44" s="75">
        <f t="shared" si="15"/>
        <v>92.945276729311388</v>
      </c>
      <c r="AB44" s="75">
        <f t="shared" si="15"/>
        <v>92.996324997698366</v>
      </c>
      <c r="AC44" s="75">
        <f t="shared" si="15"/>
        <v>93.047373266085359</v>
      </c>
      <c r="AD44" s="75">
        <f t="shared" si="15"/>
        <v>92.654197698280214</v>
      </c>
      <c r="AE44" s="75">
        <f t="shared" si="15"/>
        <v>92.26102213047507</v>
      </c>
      <c r="AF44" s="75">
        <f t="shared" si="15"/>
        <v>91.867846562669925</v>
      </c>
      <c r="AG44" s="75">
        <f t="shared" si="15"/>
        <v>91.47467099486478</v>
      </c>
      <c r="AH44" s="75">
        <f t="shared" si="15"/>
        <v>91.081495427059608</v>
      </c>
      <c r="AI44" s="75">
        <f t="shared" si="15"/>
        <v>90.62038958063961</v>
      </c>
      <c r="AJ44" s="75">
        <f t="shared" si="15"/>
        <v>90.159283734219613</v>
      </c>
      <c r="AK44" s="75">
        <f t="shared" si="15"/>
        <v>89.698177887799616</v>
      </c>
      <c r="AL44" s="75">
        <f t="shared" si="15"/>
        <v>89.237072041379619</v>
      </c>
      <c r="AM44" s="75">
        <f t="shared" si="15"/>
        <v>88.775966194959651</v>
      </c>
      <c r="AN44" s="75">
        <f t="shared" si="15"/>
        <v>88.650714246111022</v>
      </c>
      <c r="AO44" s="75">
        <f t="shared" si="15"/>
        <v>88.525462297262393</v>
      </c>
      <c r="AP44" s="75">
        <f t="shared" si="15"/>
        <v>88.400210348413765</v>
      </c>
      <c r="AQ44" s="75">
        <f t="shared" si="15"/>
        <v>88.274958399565136</v>
      </c>
      <c r="AR44" s="75">
        <f t="shared" si="15"/>
        <v>88.149706450716536</v>
      </c>
    </row>
    <row r="45" spans="1:44" x14ac:dyDescent="0.3">
      <c r="A45" s="25" t="s">
        <v>6</v>
      </c>
      <c r="B45" s="25" t="s">
        <v>309</v>
      </c>
      <c r="C45" s="25" t="s">
        <v>101</v>
      </c>
      <c r="D45" s="75">
        <f>O78</f>
        <v>100</v>
      </c>
      <c r="E45" s="75">
        <f t="shared" ref="E45:AR45" si="16">P78</f>
        <v>99.419896142059471</v>
      </c>
      <c r="F45" s="75">
        <f t="shared" si="16"/>
        <v>98.839792284118943</v>
      </c>
      <c r="G45" s="75">
        <f t="shared" si="16"/>
        <v>98.259688426178428</v>
      </c>
      <c r="H45" s="75">
        <f t="shared" si="16"/>
        <v>97.564528462114851</v>
      </c>
      <c r="I45" s="75">
        <f t="shared" si="16"/>
        <v>96.869368498051287</v>
      </c>
      <c r="J45" s="75">
        <f t="shared" si="16"/>
        <v>96.826150833081073</v>
      </c>
      <c r="K45" s="75">
        <f t="shared" si="16"/>
        <v>96.782933168110858</v>
      </c>
      <c r="L45" s="75">
        <f t="shared" si="16"/>
        <v>96.739715503140644</v>
      </c>
      <c r="M45" s="75">
        <f t="shared" si="16"/>
        <v>96.69649783817043</v>
      </c>
      <c r="N45" s="75">
        <f t="shared" si="16"/>
        <v>96.653280173200201</v>
      </c>
      <c r="O45" s="75">
        <f t="shared" si="16"/>
        <v>95.904150673241318</v>
      </c>
      <c r="P45" s="75">
        <f t="shared" si="16"/>
        <v>95.155021173282435</v>
      </c>
      <c r="Q45" s="75">
        <f t="shared" si="16"/>
        <v>94.405891673323552</v>
      </c>
      <c r="R45" s="75">
        <f t="shared" si="16"/>
        <v>93.656762173364669</v>
      </c>
      <c r="S45" s="75">
        <f t="shared" si="16"/>
        <v>92.907632673405772</v>
      </c>
      <c r="T45" s="75">
        <f t="shared" si="16"/>
        <v>91.509275708405653</v>
      </c>
      <c r="U45" s="75">
        <f t="shared" si="16"/>
        <v>90.110918743405534</v>
      </c>
      <c r="V45" s="75">
        <f t="shared" si="16"/>
        <v>88.712561778405416</v>
      </c>
      <c r="W45" s="75">
        <f t="shared" si="16"/>
        <v>87.314204813405297</v>
      </c>
      <c r="X45" s="75">
        <f t="shared" si="16"/>
        <v>85.915847848405193</v>
      </c>
      <c r="Y45" s="75">
        <f t="shared" si="16"/>
        <v>85.328871789288826</v>
      </c>
      <c r="Z45" s="75">
        <f t="shared" si="16"/>
        <v>84.741895730172459</v>
      </c>
      <c r="AA45" s="75">
        <f t="shared" si="16"/>
        <v>84.154919671056092</v>
      </c>
      <c r="AB45" s="75">
        <f t="shared" si="16"/>
        <v>83.567943611939725</v>
      </c>
      <c r="AC45" s="75">
        <f t="shared" si="16"/>
        <v>82.980967552823373</v>
      </c>
      <c r="AD45" s="75">
        <f t="shared" si="16"/>
        <v>83.061562722185386</v>
      </c>
      <c r="AE45" s="75">
        <f t="shared" si="16"/>
        <v>83.142157891547399</v>
      </c>
      <c r="AF45" s="75">
        <f t="shared" si="16"/>
        <v>83.222753060909412</v>
      </c>
      <c r="AG45" s="75">
        <f t="shared" si="16"/>
        <v>83.303348230271425</v>
      </c>
      <c r="AH45" s="75">
        <f t="shared" si="16"/>
        <v>83.383943399633438</v>
      </c>
      <c r="AI45" s="75">
        <f t="shared" si="16"/>
        <v>83.435935273735367</v>
      </c>
      <c r="AJ45" s="75">
        <f t="shared" si="16"/>
        <v>83.487927147837297</v>
      </c>
      <c r="AK45" s="75">
        <f t="shared" si="16"/>
        <v>83.539919021939227</v>
      </c>
      <c r="AL45" s="75">
        <f t="shared" si="16"/>
        <v>83.591910896041156</v>
      </c>
      <c r="AM45" s="75">
        <f t="shared" si="16"/>
        <v>83.643902770143058</v>
      </c>
      <c r="AN45" s="75">
        <f t="shared" si="16"/>
        <v>83.669294670484177</v>
      </c>
      <c r="AO45" s="75">
        <f t="shared" si="16"/>
        <v>83.694686570825297</v>
      </c>
      <c r="AP45" s="75">
        <f t="shared" si="16"/>
        <v>83.720078471166417</v>
      </c>
      <c r="AQ45" s="75">
        <f t="shared" si="16"/>
        <v>83.745470371507537</v>
      </c>
      <c r="AR45" s="75">
        <f t="shared" si="16"/>
        <v>83.770862271848628</v>
      </c>
    </row>
    <row r="46" spans="1:44" x14ac:dyDescent="0.3">
      <c r="A46" s="27" t="s">
        <v>85</v>
      </c>
      <c r="B46" s="27" t="s">
        <v>309</v>
      </c>
      <c r="C46" s="27" t="s">
        <v>102</v>
      </c>
      <c r="D46" s="75">
        <f>O78</f>
        <v>100</v>
      </c>
      <c r="E46" s="75">
        <f t="shared" ref="E46:AR46" si="17">P78</f>
        <v>99.419896142059471</v>
      </c>
      <c r="F46" s="75">
        <f t="shared" si="17"/>
        <v>98.839792284118943</v>
      </c>
      <c r="G46" s="75">
        <f t="shared" si="17"/>
        <v>98.259688426178428</v>
      </c>
      <c r="H46" s="75">
        <f t="shared" si="17"/>
        <v>97.564528462114851</v>
      </c>
      <c r="I46" s="75">
        <f t="shared" si="17"/>
        <v>96.869368498051287</v>
      </c>
      <c r="J46" s="75">
        <f t="shared" si="17"/>
        <v>96.826150833081073</v>
      </c>
      <c r="K46" s="75">
        <f t="shared" si="17"/>
        <v>96.782933168110858</v>
      </c>
      <c r="L46" s="75">
        <f t="shared" si="17"/>
        <v>96.739715503140644</v>
      </c>
      <c r="M46" s="75">
        <f t="shared" si="17"/>
        <v>96.69649783817043</v>
      </c>
      <c r="N46" s="75">
        <f t="shared" si="17"/>
        <v>96.653280173200201</v>
      </c>
      <c r="O46" s="75">
        <f t="shared" si="17"/>
        <v>95.904150673241318</v>
      </c>
      <c r="P46" s="75">
        <f t="shared" si="17"/>
        <v>95.155021173282435</v>
      </c>
      <c r="Q46" s="75">
        <f t="shared" si="17"/>
        <v>94.405891673323552</v>
      </c>
      <c r="R46" s="75">
        <f t="shared" si="17"/>
        <v>93.656762173364669</v>
      </c>
      <c r="S46" s="75">
        <f t="shared" si="17"/>
        <v>92.907632673405772</v>
      </c>
      <c r="T46" s="75">
        <f t="shared" si="17"/>
        <v>91.509275708405653</v>
      </c>
      <c r="U46" s="75">
        <f t="shared" si="17"/>
        <v>90.110918743405534</v>
      </c>
      <c r="V46" s="75">
        <f t="shared" si="17"/>
        <v>88.712561778405416</v>
      </c>
      <c r="W46" s="75">
        <f t="shared" si="17"/>
        <v>87.314204813405297</v>
      </c>
      <c r="X46" s="75">
        <f t="shared" si="17"/>
        <v>85.915847848405193</v>
      </c>
      <c r="Y46" s="75">
        <f t="shared" si="17"/>
        <v>85.328871789288826</v>
      </c>
      <c r="Z46" s="75">
        <f t="shared" si="17"/>
        <v>84.741895730172459</v>
      </c>
      <c r="AA46" s="75">
        <f t="shared" si="17"/>
        <v>84.154919671056092</v>
      </c>
      <c r="AB46" s="75">
        <f t="shared" si="17"/>
        <v>83.567943611939725</v>
      </c>
      <c r="AC46" s="75">
        <f t="shared" si="17"/>
        <v>82.980967552823373</v>
      </c>
      <c r="AD46" s="75">
        <f t="shared" si="17"/>
        <v>83.061562722185386</v>
      </c>
      <c r="AE46" s="75">
        <f t="shared" si="17"/>
        <v>83.142157891547399</v>
      </c>
      <c r="AF46" s="75">
        <f t="shared" si="17"/>
        <v>83.222753060909412</v>
      </c>
      <c r="AG46" s="75">
        <f t="shared" si="17"/>
        <v>83.303348230271425</v>
      </c>
      <c r="AH46" s="75">
        <f t="shared" si="17"/>
        <v>83.383943399633438</v>
      </c>
      <c r="AI46" s="75">
        <f t="shared" si="17"/>
        <v>83.435935273735367</v>
      </c>
      <c r="AJ46" s="75">
        <f t="shared" si="17"/>
        <v>83.487927147837297</v>
      </c>
      <c r="AK46" s="75">
        <f t="shared" si="17"/>
        <v>83.539919021939227</v>
      </c>
      <c r="AL46" s="75">
        <f t="shared" si="17"/>
        <v>83.591910896041156</v>
      </c>
      <c r="AM46" s="75">
        <f t="shared" si="17"/>
        <v>83.643902770143058</v>
      </c>
      <c r="AN46" s="75">
        <f t="shared" si="17"/>
        <v>83.669294670484177</v>
      </c>
      <c r="AO46" s="75">
        <f t="shared" si="17"/>
        <v>83.694686570825297</v>
      </c>
      <c r="AP46" s="75">
        <f t="shared" si="17"/>
        <v>83.720078471166417</v>
      </c>
      <c r="AQ46" s="75">
        <f t="shared" si="17"/>
        <v>83.745470371507537</v>
      </c>
      <c r="AR46" s="75">
        <f t="shared" si="17"/>
        <v>83.770862271848628</v>
      </c>
    </row>
    <row r="47" spans="1:44" x14ac:dyDescent="0.3">
      <c r="A47" s="25" t="s">
        <v>86</v>
      </c>
      <c r="B47" s="25" t="s">
        <v>309</v>
      </c>
      <c r="C47" s="25" t="s">
        <v>104</v>
      </c>
      <c r="D47" s="75">
        <f>O78</f>
        <v>100</v>
      </c>
      <c r="E47" s="75">
        <f t="shared" ref="E47:AR47" si="18">P78</f>
        <v>99.419896142059471</v>
      </c>
      <c r="F47" s="75">
        <f t="shared" si="18"/>
        <v>98.839792284118943</v>
      </c>
      <c r="G47" s="75">
        <f t="shared" si="18"/>
        <v>98.259688426178428</v>
      </c>
      <c r="H47" s="75">
        <f t="shared" si="18"/>
        <v>97.564528462114851</v>
      </c>
      <c r="I47" s="75">
        <f t="shared" si="18"/>
        <v>96.869368498051287</v>
      </c>
      <c r="J47" s="75">
        <f t="shared" si="18"/>
        <v>96.826150833081073</v>
      </c>
      <c r="K47" s="75">
        <f t="shared" si="18"/>
        <v>96.782933168110858</v>
      </c>
      <c r="L47" s="75">
        <f t="shared" si="18"/>
        <v>96.739715503140644</v>
      </c>
      <c r="M47" s="75">
        <f t="shared" si="18"/>
        <v>96.69649783817043</v>
      </c>
      <c r="N47" s="75">
        <f t="shared" si="18"/>
        <v>96.653280173200201</v>
      </c>
      <c r="O47" s="75">
        <f t="shared" si="18"/>
        <v>95.904150673241318</v>
      </c>
      <c r="P47" s="75">
        <f t="shared" si="18"/>
        <v>95.155021173282435</v>
      </c>
      <c r="Q47" s="75">
        <f t="shared" si="18"/>
        <v>94.405891673323552</v>
      </c>
      <c r="R47" s="75">
        <f t="shared" si="18"/>
        <v>93.656762173364669</v>
      </c>
      <c r="S47" s="75">
        <f t="shared" si="18"/>
        <v>92.907632673405772</v>
      </c>
      <c r="T47" s="75">
        <f t="shared" si="18"/>
        <v>91.509275708405653</v>
      </c>
      <c r="U47" s="75">
        <f t="shared" si="18"/>
        <v>90.110918743405534</v>
      </c>
      <c r="V47" s="75">
        <f t="shared" si="18"/>
        <v>88.712561778405416</v>
      </c>
      <c r="W47" s="75">
        <f t="shared" si="18"/>
        <v>87.314204813405297</v>
      </c>
      <c r="X47" s="75">
        <f t="shared" si="18"/>
        <v>85.915847848405193</v>
      </c>
      <c r="Y47" s="75">
        <f t="shared" si="18"/>
        <v>85.328871789288826</v>
      </c>
      <c r="Z47" s="75">
        <f t="shared" si="18"/>
        <v>84.741895730172459</v>
      </c>
      <c r="AA47" s="75">
        <f t="shared" si="18"/>
        <v>84.154919671056092</v>
      </c>
      <c r="AB47" s="75">
        <f t="shared" si="18"/>
        <v>83.567943611939725</v>
      </c>
      <c r="AC47" s="75">
        <f t="shared" si="18"/>
        <v>82.980967552823373</v>
      </c>
      <c r="AD47" s="75">
        <f t="shared" si="18"/>
        <v>83.061562722185386</v>
      </c>
      <c r="AE47" s="75">
        <f t="shared" si="18"/>
        <v>83.142157891547399</v>
      </c>
      <c r="AF47" s="75">
        <f t="shared" si="18"/>
        <v>83.222753060909412</v>
      </c>
      <c r="AG47" s="75">
        <f t="shared" si="18"/>
        <v>83.303348230271425</v>
      </c>
      <c r="AH47" s="75">
        <f t="shared" si="18"/>
        <v>83.383943399633438</v>
      </c>
      <c r="AI47" s="75">
        <f t="shared" si="18"/>
        <v>83.435935273735367</v>
      </c>
      <c r="AJ47" s="75">
        <f t="shared" si="18"/>
        <v>83.487927147837297</v>
      </c>
      <c r="AK47" s="75">
        <f t="shared" si="18"/>
        <v>83.539919021939227</v>
      </c>
      <c r="AL47" s="75">
        <f t="shared" si="18"/>
        <v>83.591910896041156</v>
      </c>
      <c r="AM47" s="75">
        <f t="shared" si="18"/>
        <v>83.643902770143058</v>
      </c>
      <c r="AN47" s="75">
        <f t="shared" si="18"/>
        <v>83.669294670484177</v>
      </c>
      <c r="AO47" s="75">
        <f t="shared" si="18"/>
        <v>83.694686570825297</v>
      </c>
      <c r="AP47" s="75">
        <f t="shared" si="18"/>
        <v>83.720078471166417</v>
      </c>
      <c r="AQ47" s="75">
        <f t="shared" si="18"/>
        <v>83.745470371507537</v>
      </c>
      <c r="AR47" s="75">
        <f t="shared" si="18"/>
        <v>83.770862271848628</v>
      </c>
    </row>
    <row r="48" spans="1:44" x14ac:dyDescent="0.3">
      <c r="A48" s="27" t="s">
        <v>87</v>
      </c>
      <c r="B48" s="27" t="s">
        <v>274</v>
      </c>
      <c r="C48" s="27" t="s">
        <v>105</v>
      </c>
      <c r="D48" s="75">
        <f>O80</f>
        <v>100</v>
      </c>
      <c r="E48" s="75">
        <f t="shared" ref="E48:AR48" si="19">P80</f>
        <v>98.732186701888992</v>
      </c>
      <c r="F48" s="75">
        <f t="shared" si="19"/>
        <v>97.464373403777984</v>
      </c>
      <c r="G48" s="75">
        <f t="shared" si="19"/>
        <v>96.19656010566699</v>
      </c>
      <c r="H48" s="75">
        <f t="shared" si="19"/>
        <v>97.95341508758365</v>
      </c>
      <c r="I48" s="75">
        <f t="shared" si="19"/>
        <v>99.710270069500311</v>
      </c>
      <c r="J48" s="75">
        <f t="shared" si="19"/>
        <v>99.368858379243903</v>
      </c>
      <c r="K48" s="75">
        <f t="shared" si="19"/>
        <v>99.027446688987496</v>
      </c>
      <c r="L48" s="75">
        <f t="shared" si="19"/>
        <v>98.686034998731088</v>
      </c>
      <c r="M48" s="75">
        <f t="shared" si="19"/>
        <v>98.344623308474681</v>
      </c>
      <c r="N48" s="75">
        <f t="shared" si="19"/>
        <v>98.003211618218302</v>
      </c>
      <c r="O48" s="75">
        <f t="shared" si="19"/>
        <v>97.736090162343828</v>
      </c>
      <c r="P48" s="75">
        <f t="shared" si="19"/>
        <v>97.468968706469354</v>
      </c>
      <c r="Q48" s="75">
        <f t="shared" si="19"/>
        <v>97.201847250594881</v>
      </c>
      <c r="R48" s="75">
        <f t="shared" si="19"/>
        <v>96.934725794720407</v>
      </c>
      <c r="S48" s="75">
        <f t="shared" si="19"/>
        <v>96.667604338845948</v>
      </c>
      <c r="T48" s="75">
        <f t="shared" si="19"/>
        <v>96.326121131225392</v>
      </c>
      <c r="U48" s="75">
        <f t="shared" si="19"/>
        <v>95.984637923604836</v>
      </c>
      <c r="V48" s="75">
        <f t="shared" si="19"/>
        <v>95.643154715984281</v>
      </c>
      <c r="W48" s="75">
        <f t="shared" si="19"/>
        <v>95.301671508363725</v>
      </c>
      <c r="X48" s="75">
        <f t="shared" si="19"/>
        <v>94.960188300743198</v>
      </c>
      <c r="Y48" s="75">
        <f t="shared" si="19"/>
        <v>94.572449072224558</v>
      </c>
      <c r="Z48" s="75">
        <f t="shared" si="19"/>
        <v>94.184709843705917</v>
      </c>
      <c r="AA48" s="75">
        <f t="shared" si="19"/>
        <v>93.796970615187277</v>
      </c>
      <c r="AB48" s="75">
        <f t="shared" si="19"/>
        <v>93.409231386668637</v>
      </c>
      <c r="AC48" s="75">
        <f t="shared" si="19"/>
        <v>93.021492158149968</v>
      </c>
      <c r="AD48" s="75">
        <f t="shared" si="19"/>
        <v>92.568064578950882</v>
      </c>
      <c r="AE48" s="75">
        <f t="shared" si="19"/>
        <v>92.114636999751795</v>
      </c>
      <c r="AF48" s="75">
        <f t="shared" si="19"/>
        <v>91.661209420552709</v>
      </c>
      <c r="AG48" s="75">
        <f t="shared" si="19"/>
        <v>91.207781841353622</v>
      </c>
      <c r="AH48" s="75">
        <f t="shared" si="19"/>
        <v>90.754354262154564</v>
      </c>
      <c r="AI48" s="75">
        <f t="shared" si="19"/>
        <v>90.223099248619846</v>
      </c>
      <c r="AJ48" s="75">
        <f t="shared" si="19"/>
        <v>89.691844235085128</v>
      </c>
      <c r="AK48" s="75">
        <f t="shared" si="19"/>
        <v>89.16058922155041</v>
      </c>
      <c r="AL48" s="75">
        <f t="shared" si="19"/>
        <v>88.629334208015692</v>
      </c>
      <c r="AM48" s="75">
        <f t="shared" si="19"/>
        <v>88.098079194480974</v>
      </c>
      <c r="AN48" s="75">
        <f t="shared" si="19"/>
        <v>87.375010533883994</v>
      </c>
      <c r="AO48" s="75">
        <f t="shared" si="19"/>
        <v>86.651941873287015</v>
      </c>
      <c r="AP48" s="75">
        <f t="shared" si="19"/>
        <v>85.928873212690036</v>
      </c>
      <c r="AQ48" s="75">
        <f t="shared" si="19"/>
        <v>85.205804552093056</v>
      </c>
      <c r="AR48" s="75">
        <f t="shared" si="19"/>
        <v>84.482735891496091</v>
      </c>
    </row>
    <row r="49" spans="1:55" x14ac:dyDescent="0.3">
      <c r="A49" s="25" t="s">
        <v>88</v>
      </c>
      <c r="B49" s="25" t="s">
        <v>274</v>
      </c>
      <c r="C49" s="25" t="s">
        <v>106</v>
      </c>
      <c r="D49" s="75">
        <f>O80</f>
        <v>100</v>
      </c>
      <c r="E49" s="75">
        <f t="shared" ref="E49:AR49" si="20">P80</f>
        <v>98.732186701888992</v>
      </c>
      <c r="F49" s="75">
        <f t="shared" si="20"/>
        <v>97.464373403777984</v>
      </c>
      <c r="G49" s="75">
        <f t="shared" si="20"/>
        <v>96.19656010566699</v>
      </c>
      <c r="H49" s="75">
        <f t="shared" si="20"/>
        <v>97.95341508758365</v>
      </c>
      <c r="I49" s="75">
        <f t="shared" si="20"/>
        <v>99.710270069500311</v>
      </c>
      <c r="J49" s="75">
        <f t="shared" si="20"/>
        <v>99.368858379243903</v>
      </c>
      <c r="K49" s="75">
        <f t="shared" si="20"/>
        <v>99.027446688987496</v>
      </c>
      <c r="L49" s="75">
        <f t="shared" si="20"/>
        <v>98.686034998731088</v>
      </c>
      <c r="M49" s="75">
        <f t="shared" si="20"/>
        <v>98.344623308474681</v>
      </c>
      <c r="N49" s="75">
        <f t="shared" si="20"/>
        <v>98.003211618218302</v>
      </c>
      <c r="O49" s="75">
        <f t="shared" si="20"/>
        <v>97.736090162343828</v>
      </c>
      <c r="P49" s="75">
        <f t="shared" si="20"/>
        <v>97.468968706469354</v>
      </c>
      <c r="Q49" s="75">
        <f t="shared" si="20"/>
        <v>97.201847250594881</v>
      </c>
      <c r="R49" s="75">
        <f t="shared" si="20"/>
        <v>96.934725794720407</v>
      </c>
      <c r="S49" s="75">
        <f t="shared" si="20"/>
        <v>96.667604338845948</v>
      </c>
      <c r="T49" s="75">
        <f t="shared" si="20"/>
        <v>96.326121131225392</v>
      </c>
      <c r="U49" s="75">
        <f t="shared" si="20"/>
        <v>95.984637923604836</v>
      </c>
      <c r="V49" s="75">
        <f t="shared" si="20"/>
        <v>95.643154715984281</v>
      </c>
      <c r="W49" s="75">
        <f t="shared" si="20"/>
        <v>95.301671508363725</v>
      </c>
      <c r="X49" s="75">
        <f t="shared" si="20"/>
        <v>94.960188300743198</v>
      </c>
      <c r="Y49" s="75">
        <f t="shared" si="20"/>
        <v>94.572449072224558</v>
      </c>
      <c r="Z49" s="75">
        <f t="shared" si="20"/>
        <v>94.184709843705917</v>
      </c>
      <c r="AA49" s="75">
        <f t="shared" si="20"/>
        <v>93.796970615187277</v>
      </c>
      <c r="AB49" s="75">
        <f t="shared" si="20"/>
        <v>93.409231386668637</v>
      </c>
      <c r="AC49" s="75">
        <f t="shared" si="20"/>
        <v>93.021492158149968</v>
      </c>
      <c r="AD49" s="75">
        <f t="shared" si="20"/>
        <v>92.568064578950882</v>
      </c>
      <c r="AE49" s="75">
        <f t="shared" si="20"/>
        <v>92.114636999751795</v>
      </c>
      <c r="AF49" s="75">
        <f t="shared" si="20"/>
        <v>91.661209420552709</v>
      </c>
      <c r="AG49" s="75">
        <f t="shared" si="20"/>
        <v>91.207781841353622</v>
      </c>
      <c r="AH49" s="75">
        <f t="shared" si="20"/>
        <v>90.754354262154564</v>
      </c>
      <c r="AI49" s="75">
        <f t="shared" si="20"/>
        <v>90.223099248619846</v>
      </c>
      <c r="AJ49" s="75">
        <f t="shared" si="20"/>
        <v>89.691844235085128</v>
      </c>
      <c r="AK49" s="75">
        <f t="shared" si="20"/>
        <v>89.16058922155041</v>
      </c>
      <c r="AL49" s="75">
        <f t="shared" si="20"/>
        <v>88.629334208015692</v>
      </c>
      <c r="AM49" s="75">
        <f t="shared" si="20"/>
        <v>88.098079194480974</v>
      </c>
      <c r="AN49" s="75">
        <f t="shared" si="20"/>
        <v>87.375010533883994</v>
      </c>
      <c r="AO49" s="75">
        <f t="shared" si="20"/>
        <v>86.651941873287015</v>
      </c>
      <c r="AP49" s="75">
        <f t="shared" si="20"/>
        <v>85.928873212690036</v>
      </c>
      <c r="AQ49" s="75">
        <f t="shared" si="20"/>
        <v>85.205804552093056</v>
      </c>
      <c r="AR49" s="75">
        <f t="shared" si="20"/>
        <v>84.482735891496091</v>
      </c>
    </row>
    <row r="50" spans="1:55" x14ac:dyDescent="0.3">
      <c r="A50" s="29" t="s">
        <v>89</v>
      </c>
      <c r="B50" s="29" t="s">
        <v>274</v>
      </c>
      <c r="C50" s="29" t="s">
        <v>108</v>
      </c>
      <c r="D50" s="75">
        <f>O80</f>
        <v>100</v>
      </c>
      <c r="E50" s="75">
        <f t="shared" ref="E50:AR50" si="21">P80</f>
        <v>98.732186701888992</v>
      </c>
      <c r="F50" s="75">
        <f t="shared" si="21"/>
        <v>97.464373403777984</v>
      </c>
      <c r="G50" s="75">
        <f t="shared" si="21"/>
        <v>96.19656010566699</v>
      </c>
      <c r="H50" s="75">
        <f t="shared" si="21"/>
        <v>97.95341508758365</v>
      </c>
      <c r="I50" s="75">
        <f t="shared" si="21"/>
        <v>99.710270069500311</v>
      </c>
      <c r="J50" s="75">
        <f t="shared" si="21"/>
        <v>99.368858379243903</v>
      </c>
      <c r="K50" s="75">
        <f t="shared" si="21"/>
        <v>99.027446688987496</v>
      </c>
      <c r="L50" s="75">
        <f t="shared" si="21"/>
        <v>98.686034998731088</v>
      </c>
      <c r="M50" s="75">
        <f t="shared" si="21"/>
        <v>98.344623308474681</v>
      </c>
      <c r="N50" s="75">
        <f t="shared" si="21"/>
        <v>98.003211618218302</v>
      </c>
      <c r="O50" s="75">
        <f t="shared" si="21"/>
        <v>97.736090162343828</v>
      </c>
      <c r="P50" s="75">
        <f t="shared" si="21"/>
        <v>97.468968706469354</v>
      </c>
      <c r="Q50" s="75">
        <f t="shared" si="21"/>
        <v>97.201847250594881</v>
      </c>
      <c r="R50" s="75">
        <f t="shared" si="21"/>
        <v>96.934725794720407</v>
      </c>
      <c r="S50" s="75">
        <f t="shared" si="21"/>
        <v>96.667604338845948</v>
      </c>
      <c r="T50" s="75">
        <f t="shared" si="21"/>
        <v>96.326121131225392</v>
      </c>
      <c r="U50" s="75">
        <f t="shared" si="21"/>
        <v>95.984637923604836</v>
      </c>
      <c r="V50" s="75">
        <f t="shared" si="21"/>
        <v>95.643154715984281</v>
      </c>
      <c r="W50" s="75">
        <f t="shared" si="21"/>
        <v>95.301671508363725</v>
      </c>
      <c r="X50" s="75">
        <f t="shared" si="21"/>
        <v>94.960188300743198</v>
      </c>
      <c r="Y50" s="75">
        <f t="shared" si="21"/>
        <v>94.572449072224558</v>
      </c>
      <c r="Z50" s="75">
        <f t="shared" si="21"/>
        <v>94.184709843705917</v>
      </c>
      <c r="AA50" s="75">
        <f t="shared" si="21"/>
        <v>93.796970615187277</v>
      </c>
      <c r="AB50" s="75">
        <f t="shared" si="21"/>
        <v>93.409231386668637</v>
      </c>
      <c r="AC50" s="75">
        <f t="shared" si="21"/>
        <v>93.021492158149968</v>
      </c>
      <c r="AD50" s="75">
        <f t="shared" si="21"/>
        <v>92.568064578950882</v>
      </c>
      <c r="AE50" s="75">
        <f t="shared" si="21"/>
        <v>92.114636999751795</v>
      </c>
      <c r="AF50" s="75">
        <f t="shared" si="21"/>
        <v>91.661209420552709</v>
      </c>
      <c r="AG50" s="75">
        <f t="shared" si="21"/>
        <v>91.207781841353622</v>
      </c>
      <c r="AH50" s="75">
        <f t="shared" si="21"/>
        <v>90.754354262154564</v>
      </c>
      <c r="AI50" s="75">
        <f t="shared" si="21"/>
        <v>90.223099248619846</v>
      </c>
      <c r="AJ50" s="75">
        <f t="shared" si="21"/>
        <v>89.691844235085128</v>
      </c>
      <c r="AK50" s="75">
        <f t="shared" si="21"/>
        <v>89.16058922155041</v>
      </c>
      <c r="AL50" s="75">
        <f t="shared" si="21"/>
        <v>88.629334208015692</v>
      </c>
      <c r="AM50" s="75">
        <f t="shared" si="21"/>
        <v>88.098079194480974</v>
      </c>
      <c r="AN50" s="75">
        <f t="shared" si="21"/>
        <v>87.375010533883994</v>
      </c>
      <c r="AO50" s="75">
        <f t="shared" si="21"/>
        <v>86.651941873287015</v>
      </c>
      <c r="AP50" s="75">
        <f t="shared" si="21"/>
        <v>85.928873212690036</v>
      </c>
      <c r="AQ50" s="75">
        <f t="shared" si="21"/>
        <v>85.205804552093056</v>
      </c>
      <c r="AR50" s="75">
        <f t="shared" si="21"/>
        <v>84.482735891496091</v>
      </c>
    </row>
    <row r="51" spans="1:55" x14ac:dyDescent="0.3">
      <c r="A51" s="25" t="s">
        <v>131</v>
      </c>
      <c r="B51" s="25" t="s">
        <v>274</v>
      </c>
      <c r="C51" s="25" t="s">
        <v>174</v>
      </c>
      <c r="D51" s="75">
        <f>O80</f>
        <v>100</v>
      </c>
      <c r="E51" s="75">
        <f t="shared" ref="E51:AR51" si="22">P80</f>
        <v>98.732186701888992</v>
      </c>
      <c r="F51" s="75">
        <f t="shared" si="22"/>
        <v>97.464373403777984</v>
      </c>
      <c r="G51" s="75">
        <f t="shared" si="22"/>
        <v>96.19656010566699</v>
      </c>
      <c r="H51" s="75">
        <f t="shared" si="22"/>
        <v>97.95341508758365</v>
      </c>
      <c r="I51" s="75">
        <f t="shared" si="22"/>
        <v>99.710270069500311</v>
      </c>
      <c r="J51" s="75">
        <f t="shared" si="22"/>
        <v>99.368858379243903</v>
      </c>
      <c r="K51" s="75">
        <f t="shared" si="22"/>
        <v>99.027446688987496</v>
      </c>
      <c r="L51" s="75">
        <f t="shared" si="22"/>
        <v>98.686034998731088</v>
      </c>
      <c r="M51" s="75">
        <f t="shared" si="22"/>
        <v>98.344623308474681</v>
      </c>
      <c r="N51" s="75">
        <f t="shared" si="22"/>
        <v>98.003211618218302</v>
      </c>
      <c r="O51" s="75">
        <f t="shared" si="22"/>
        <v>97.736090162343828</v>
      </c>
      <c r="P51" s="75">
        <f t="shared" si="22"/>
        <v>97.468968706469354</v>
      </c>
      <c r="Q51" s="75">
        <f t="shared" si="22"/>
        <v>97.201847250594881</v>
      </c>
      <c r="R51" s="75">
        <f t="shared" si="22"/>
        <v>96.934725794720407</v>
      </c>
      <c r="S51" s="75">
        <f t="shared" si="22"/>
        <v>96.667604338845948</v>
      </c>
      <c r="T51" s="75">
        <f t="shared" si="22"/>
        <v>96.326121131225392</v>
      </c>
      <c r="U51" s="75">
        <f t="shared" si="22"/>
        <v>95.984637923604836</v>
      </c>
      <c r="V51" s="75">
        <f t="shared" si="22"/>
        <v>95.643154715984281</v>
      </c>
      <c r="W51" s="75">
        <f t="shared" si="22"/>
        <v>95.301671508363725</v>
      </c>
      <c r="X51" s="75">
        <f t="shared" si="22"/>
        <v>94.960188300743198</v>
      </c>
      <c r="Y51" s="75">
        <f t="shared" si="22"/>
        <v>94.572449072224558</v>
      </c>
      <c r="Z51" s="75">
        <f t="shared" si="22"/>
        <v>94.184709843705917</v>
      </c>
      <c r="AA51" s="75">
        <f t="shared" si="22"/>
        <v>93.796970615187277</v>
      </c>
      <c r="AB51" s="75">
        <f t="shared" si="22"/>
        <v>93.409231386668637</v>
      </c>
      <c r="AC51" s="75">
        <f t="shared" si="22"/>
        <v>93.021492158149968</v>
      </c>
      <c r="AD51" s="75">
        <f t="shared" si="22"/>
        <v>92.568064578950882</v>
      </c>
      <c r="AE51" s="75">
        <f t="shared" si="22"/>
        <v>92.114636999751795</v>
      </c>
      <c r="AF51" s="75">
        <f t="shared" si="22"/>
        <v>91.661209420552709</v>
      </c>
      <c r="AG51" s="75">
        <f t="shared" si="22"/>
        <v>91.207781841353622</v>
      </c>
      <c r="AH51" s="75">
        <f t="shared" si="22"/>
        <v>90.754354262154564</v>
      </c>
      <c r="AI51" s="75">
        <f t="shared" si="22"/>
        <v>90.223099248619846</v>
      </c>
      <c r="AJ51" s="75">
        <f t="shared" si="22"/>
        <v>89.691844235085128</v>
      </c>
      <c r="AK51" s="75">
        <f t="shared" si="22"/>
        <v>89.16058922155041</v>
      </c>
      <c r="AL51" s="75">
        <f t="shared" si="22"/>
        <v>88.629334208015692</v>
      </c>
      <c r="AM51" s="75">
        <f t="shared" si="22"/>
        <v>88.098079194480974</v>
      </c>
      <c r="AN51" s="75">
        <f t="shared" si="22"/>
        <v>87.375010533883994</v>
      </c>
      <c r="AO51" s="75">
        <f t="shared" si="22"/>
        <v>86.651941873287015</v>
      </c>
      <c r="AP51" s="75">
        <f t="shared" si="22"/>
        <v>85.928873212690036</v>
      </c>
      <c r="AQ51" s="75">
        <f t="shared" si="22"/>
        <v>85.205804552093056</v>
      </c>
      <c r="AR51" s="75">
        <f t="shared" si="22"/>
        <v>84.482735891496091</v>
      </c>
    </row>
    <row r="52" spans="1:55" x14ac:dyDescent="0.3">
      <c r="A52" s="29" t="s">
        <v>173</v>
      </c>
      <c r="B52" s="29" t="s">
        <v>309</v>
      </c>
      <c r="C52" s="29" t="s">
        <v>177</v>
      </c>
      <c r="D52" s="75">
        <f>O78</f>
        <v>100</v>
      </c>
      <c r="E52" s="75">
        <f t="shared" ref="E52:AR52" si="23">P78</f>
        <v>99.419896142059471</v>
      </c>
      <c r="F52" s="75">
        <f t="shared" si="23"/>
        <v>98.839792284118943</v>
      </c>
      <c r="G52" s="75">
        <f t="shared" si="23"/>
        <v>98.259688426178428</v>
      </c>
      <c r="H52" s="75">
        <f t="shared" si="23"/>
        <v>97.564528462114851</v>
      </c>
      <c r="I52" s="75">
        <f t="shared" si="23"/>
        <v>96.869368498051287</v>
      </c>
      <c r="J52" s="75">
        <f t="shared" si="23"/>
        <v>96.826150833081073</v>
      </c>
      <c r="K52" s="75">
        <f t="shared" si="23"/>
        <v>96.782933168110858</v>
      </c>
      <c r="L52" s="75">
        <f t="shared" si="23"/>
        <v>96.739715503140644</v>
      </c>
      <c r="M52" s="75">
        <f t="shared" si="23"/>
        <v>96.69649783817043</v>
      </c>
      <c r="N52" s="75">
        <f t="shared" si="23"/>
        <v>96.653280173200201</v>
      </c>
      <c r="O52" s="75">
        <f t="shared" si="23"/>
        <v>95.904150673241318</v>
      </c>
      <c r="P52" s="75">
        <f t="shared" si="23"/>
        <v>95.155021173282435</v>
      </c>
      <c r="Q52" s="75">
        <f t="shared" si="23"/>
        <v>94.405891673323552</v>
      </c>
      <c r="R52" s="75">
        <f t="shared" si="23"/>
        <v>93.656762173364669</v>
      </c>
      <c r="S52" s="75">
        <f t="shared" si="23"/>
        <v>92.907632673405772</v>
      </c>
      <c r="T52" s="75">
        <f t="shared" si="23"/>
        <v>91.509275708405653</v>
      </c>
      <c r="U52" s="75">
        <f t="shared" si="23"/>
        <v>90.110918743405534</v>
      </c>
      <c r="V52" s="75">
        <f t="shared" si="23"/>
        <v>88.712561778405416</v>
      </c>
      <c r="W52" s="75">
        <f t="shared" si="23"/>
        <v>87.314204813405297</v>
      </c>
      <c r="X52" s="75">
        <f t="shared" si="23"/>
        <v>85.915847848405193</v>
      </c>
      <c r="Y52" s="75">
        <f t="shared" si="23"/>
        <v>85.328871789288826</v>
      </c>
      <c r="Z52" s="75">
        <f t="shared" si="23"/>
        <v>84.741895730172459</v>
      </c>
      <c r="AA52" s="75">
        <f t="shared" si="23"/>
        <v>84.154919671056092</v>
      </c>
      <c r="AB52" s="75">
        <f t="shared" si="23"/>
        <v>83.567943611939725</v>
      </c>
      <c r="AC52" s="75">
        <f t="shared" si="23"/>
        <v>82.980967552823373</v>
      </c>
      <c r="AD52" s="75">
        <f t="shared" si="23"/>
        <v>83.061562722185386</v>
      </c>
      <c r="AE52" s="75">
        <f t="shared" si="23"/>
        <v>83.142157891547399</v>
      </c>
      <c r="AF52" s="75">
        <f t="shared" si="23"/>
        <v>83.222753060909412</v>
      </c>
      <c r="AG52" s="75">
        <f t="shared" si="23"/>
        <v>83.303348230271425</v>
      </c>
      <c r="AH52" s="75">
        <f t="shared" si="23"/>
        <v>83.383943399633438</v>
      </c>
      <c r="AI52" s="75">
        <f t="shared" si="23"/>
        <v>83.435935273735367</v>
      </c>
      <c r="AJ52" s="75">
        <f t="shared" si="23"/>
        <v>83.487927147837297</v>
      </c>
      <c r="AK52" s="75">
        <f t="shared" si="23"/>
        <v>83.539919021939227</v>
      </c>
      <c r="AL52" s="75">
        <f t="shared" si="23"/>
        <v>83.591910896041156</v>
      </c>
      <c r="AM52" s="75">
        <f t="shared" si="23"/>
        <v>83.643902770143058</v>
      </c>
      <c r="AN52" s="75">
        <f t="shared" si="23"/>
        <v>83.669294670484177</v>
      </c>
      <c r="AO52" s="75">
        <f t="shared" si="23"/>
        <v>83.694686570825297</v>
      </c>
      <c r="AP52" s="75">
        <f t="shared" si="23"/>
        <v>83.720078471166417</v>
      </c>
      <c r="AQ52" s="75">
        <f t="shared" si="23"/>
        <v>83.745470371507537</v>
      </c>
      <c r="AR52" s="75">
        <f t="shared" si="23"/>
        <v>83.770862271848628</v>
      </c>
    </row>
    <row r="56" spans="1:55" x14ac:dyDescent="0.3">
      <c r="A56" s="79" t="s">
        <v>306</v>
      </c>
      <c r="B56" s="80"/>
      <c r="C56" s="80"/>
      <c r="D56" s="80"/>
      <c r="E56" s="80"/>
      <c r="F56" s="80"/>
      <c r="G56" s="80"/>
      <c r="H56" s="80"/>
      <c r="I56" s="80"/>
      <c r="J56" s="80"/>
      <c r="K56" s="80"/>
      <c r="L56" s="80"/>
      <c r="M56" s="80"/>
    </row>
    <row r="57" spans="1:55" x14ac:dyDescent="0.3">
      <c r="A57" s="10" t="s">
        <v>297</v>
      </c>
    </row>
    <row r="58" spans="1:55" x14ac:dyDescent="0.3">
      <c r="A58" s="43" t="s">
        <v>298</v>
      </c>
    </row>
    <row r="59" spans="1:55" x14ac:dyDescent="0.3">
      <c r="A59" s="43" t="s">
        <v>299</v>
      </c>
    </row>
    <row r="60" spans="1:55" x14ac:dyDescent="0.3">
      <c r="A60" t="s">
        <v>307</v>
      </c>
    </row>
    <row r="63" spans="1:55" x14ac:dyDescent="0.3">
      <c r="C63">
        <v>2010</v>
      </c>
      <c r="D63" s="81">
        <v>2013</v>
      </c>
      <c r="E63" s="81">
        <v>2015</v>
      </c>
      <c r="F63" s="81">
        <v>2020</v>
      </c>
      <c r="G63" s="81">
        <v>2025</v>
      </c>
      <c r="H63" s="81">
        <v>2030</v>
      </c>
      <c r="I63" s="81">
        <v>2035</v>
      </c>
      <c r="J63" s="81">
        <v>2040</v>
      </c>
      <c r="K63" s="81">
        <v>2045</v>
      </c>
      <c r="L63" s="81">
        <v>2050</v>
      </c>
      <c r="O63" s="23">
        <v>2010</v>
      </c>
      <c r="P63" s="23">
        <v>2011</v>
      </c>
      <c r="Q63" s="23">
        <v>2012</v>
      </c>
      <c r="R63" s="23">
        <v>2013</v>
      </c>
      <c r="S63" s="23">
        <v>2014</v>
      </c>
      <c r="T63" s="23">
        <v>2015</v>
      </c>
      <c r="U63" s="23">
        <v>2016</v>
      </c>
      <c r="V63" s="23">
        <v>2017</v>
      </c>
      <c r="W63" s="23">
        <v>2018</v>
      </c>
      <c r="X63" s="23">
        <v>2019</v>
      </c>
      <c r="Y63" s="23">
        <v>2020</v>
      </c>
      <c r="Z63" s="23">
        <v>2021</v>
      </c>
      <c r="AA63" s="23">
        <v>2022</v>
      </c>
      <c r="AB63" s="23">
        <v>2023</v>
      </c>
      <c r="AC63" s="23">
        <v>2024</v>
      </c>
      <c r="AD63" s="23">
        <v>2025</v>
      </c>
      <c r="AE63" s="23">
        <v>2026</v>
      </c>
      <c r="AF63" s="23">
        <v>2027</v>
      </c>
      <c r="AG63" s="23">
        <v>2028</v>
      </c>
      <c r="AH63" s="23">
        <v>2029</v>
      </c>
      <c r="AI63" s="23">
        <v>2030</v>
      </c>
      <c r="AJ63" s="23">
        <v>2031</v>
      </c>
      <c r="AK63" s="23">
        <v>2032</v>
      </c>
      <c r="AL63" s="23">
        <v>2033</v>
      </c>
      <c r="AM63" s="23">
        <v>2034</v>
      </c>
      <c r="AN63" s="23">
        <v>2035</v>
      </c>
      <c r="AO63" s="23">
        <v>2036</v>
      </c>
      <c r="AP63" s="23">
        <v>2037</v>
      </c>
      <c r="AQ63" s="23">
        <v>2038</v>
      </c>
      <c r="AR63" s="23">
        <v>2039</v>
      </c>
      <c r="AS63" s="23">
        <v>2040</v>
      </c>
      <c r="AT63" s="23">
        <v>2041</v>
      </c>
      <c r="AU63" s="23">
        <v>2042</v>
      </c>
      <c r="AV63" s="23">
        <v>2043</v>
      </c>
      <c r="AW63" s="23">
        <v>2044</v>
      </c>
      <c r="AX63" s="23">
        <v>2045</v>
      </c>
      <c r="AY63" s="23">
        <v>2046</v>
      </c>
      <c r="AZ63" s="23">
        <v>2047</v>
      </c>
      <c r="BA63" s="23">
        <v>2048</v>
      </c>
      <c r="BB63" s="23">
        <v>2049</v>
      </c>
      <c r="BC63" s="24">
        <v>2050</v>
      </c>
    </row>
    <row r="64" spans="1:55" x14ac:dyDescent="0.3">
      <c r="A64" s="10" t="s">
        <v>325</v>
      </c>
      <c r="B64" t="s">
        <v>300</v>
      </c>
      <c r="C64" s="82"/>
      <c r="D64" s="83">
        <f>Drivers_NETP!D21</f>
        <v>100</v>
      </c>
      <c r="E64" s="83">
        <f>Drivers_NETP!E21</f>
        <v>100.35330742481644</v>
      </c>
      <c r="F64" s="83">
        <f>Drivers_NETP!F21</f>
        <v>101.2390828632642</v>
      </c>
      <c r="G64" s="83">
        <f>Drivers_NETP!G21</f>
        <v>102.29000484153003</v>
      </c>
      <c r="H64" s="83">
        <f>Drivers_NETP!H21</f>
        <v>103.22346061467729</v>
      </c>
      <c r="I64" s="83">
        <f>Drivers_NETP!I21</f>
        <v>103.79027424435239</v>
      </c>
      <c r="J64" s="83">
        <f>Drivers_NETP!J21</f>
        <v>104.19651839163609</v>
      </c>
      <c r="K64" s="83">
        <f>Drivers_NETP!K21</f>
        <v>104.46872505887312</v>
      </c>
      <c r="L64" s="83">
        <f>Drivers_NETP!L21</f>
        <v>104.87176765567361</v>
      </c>
      <c r="O64" s="10"/>
      <c r="R64" s="10"/>
      <c r="T64" s="10"/>
      <c r="Y64" s="10"/>
      <c r="AD64" s="10"/>
      <c r="AI64" s="10"/>
      <c r="AN64" s="10"/>
      <c r="AS64" s="10"/>
      <c r="AX64" s="10"/>
      <c r="BC64" s="10"/>
    </row>
    <row r="65" spans="1:55" x14ac:dyDescent="0.3">
      <c r="B65" t="s">
        <v>304</v>
      </c>
      <c r="C65" s="84"/>
      <c r="D65" s="83">
        <f>Drivers_NETP!D22</f>
        <v>1</v>
      </c>
      <c r="E65" s="83">
        <f>Drivers_NETP!E22</f>
        <v>1.1012220296833775</v>
      </c>
      <c r="F65" s="83">
        <f>Drivers_NETP!F22</f>
        <v>1.1415820513171138</v>
      </c>
      <c r="G65" s="83">
        <f>Drivers_NETP!G22</f>
        <v>1.1817471061612306</v>
      </c>
      <c r="H65" s="83">
        <f>Drivers_NETP!H22</f>
        <v>1.2137508234458716</v>
      </c>
      <c r="I65" s="83">
        <f>Drivers_NETP!I22</f>
        <v>1.2394287503028136</v>
      </c>
      <c r="J65" s="83">
        <f>Drivers_NETP!J22</f>
        <v>1.2314284726891875</v>
      </c>
      <c r="K65" s="83">
        <f>Drivers_NETP!K22</f>
        <v>1.2225841559745922</v>
      </c>
      <c r="L65" s="83">
        <f>Drivers_NETP!L22</f>
        <v>1.2127127079758009</v>
      </c>
      <c r="O65" s="10"/>
      <c r="R65" s="10"/>
      <c r="T65" s="10"/>
      <c r="Y65" s="10"/>
      <c r="AD65" s="10"/>
      <c r="AI65" s="10"/>
      <c r="AN65" s="10"/>
      <c r="AS65" s="10"/>
      <c r="AX65" s="10"/>
      <c r="BC65" s="10"/>
    </row>
    <row r="66" spans="1:55" x14ac:dyDescent="0.3">
      <c r="B66" t="s">
        <v>301</v>
      </c>
      <c r="C66" s="84"/>
      <c r="D66" s="83">
        <f>Drivers_NETP!D23</f>
        <v>1</v>
      </c>
      <c r="E66" s="83">
        <f>Drivers_NETP!E23</f>
        <v>1.1012220296833775</v>
      </c>
      <c r="F66" s="83">
        <f>Drivers_NETP!F23</f>
        <v>1.1909687218529739</v>
      </c>
      <c r="G66" s="83">
        <f>Drivers_NETP!G23</f>
        <v>1.247465511338351</v>
      </c>
      <c r="H66" s="83">
        <f>Drivers_NETP!H23</f>
        <v>1.2469086837814651</v>
      </c>
      <c r="I66" s="83">
        <f>Drivers_NETP!I23</f>
        <v>1.2503164050192472</v>
      </c>
      <c r="J66" s="83">
        <f>Drivers_NETP!J23</f>
        <v>1.2823023633838111</v>
      </c>
      <c r="K66" s="83">
        <f>Drivers_NETP!K23</f>
        <v>1.3190409373514629</v>
      </c>
      <c r="L66" s="83">
        <f>Drivers_NETP!L23</f>
        <v>1.3335371084383345</v>
      </c>
      <c r="O66" s="10"/>
      <c r="R66" s="10"/>
      <c r="T66" s="10"/>
      <c r="Y66" s="10"/>
      <c r="AD66" s="10"/>
      <c r="AI66" s="10"/>
      <c r="AN66" s="10"/>
      <c r="AS66" s="10"/>
      <c r="AX66" s="10"/>
      <c r="BC66" s="10"/>
    </row>
    <row r="67" spans="1:55" x14ac:dyDescent="0.3">
      <c r="B67" t="s">
        <v>302</v>
      </c>
      <c r="C67" s="85">
        <f>'Convergence programme_MFdk'!D28/'Convergence programme_MFdk'!G28*100</f>
        <v>89.213917977018767</v>
      </c>
      <c r="D67" s="83">
        <f>Drivers_NETP!D24</f>
        <v>100</v>
      </c>
      <c r="E67" s="83">
        <f>Drivers_NETP!E24</f>
        <v>91.129040937975006</v>
      </c>
      <c r="F67" s="83">
        <f>Drivers_NETP!F24</f>
        <v>88.683141738658563</v>
      </c>
      <c r="G67" s="83">
        <f>Drivers_NETP!G24</f>
        <v>86.558286716527135</v>
      </c>
      <c r="H67" s="83">
        <f>Drivers_NETP!H24</f>
        <v>85.04501798946103</v>
      </c>
      <c r="I67" s="83">
        <f>Drivers_NETP!I24</f>
        <v>83.740412039816448</v>
      </c>
      <c r="J67" s="83">
        <f>Drivers_NETP!J24</f>
        <v>84.614348865989953</v>
      </c>
      <c r="K67" s="83">
        <f>Drivers_NETP!K24</f>
        <v>85.449107571327133</v>
      </c>
      <c r="L67" s="83">
        <f>Drivers_NETP!L24</f>
        <v>86.477008912292419</v>
      </c>
      <c r="O67" s="10">
        <f>C67/$C67*100</f>
        <v>100</v>
      </c>
      <c r="P67" s="78">
        <f>O67+($R67-$O67)/(COLUMN($R67)-COLUMN($O67))</f>
        <v>104.0300445892907</v>
      </c>
      <c r="Q67" s="78">
        <f>P67+($R67-$O67)/(COLUMN($R67)-COLUMN($O67))</f>
        <v>108.06008917858139</v>
      </c>
      <c r="R67" s="10">
        <f>D67/$C67*100</f>
        <v>112.09013376787208</v>
      </c>
      <c r="S67" s="78">
        <f>R67+($T67-$R67)/(COLUMN($T67)-COLUMN($R67))</f>
        <v>107.11839882831359</v>
      </c>
      <c r="T67" s="10">
        <f>E67/$C67*100</f>
        <v>102.14666388875509</v>
      </c>
      <c r="U67" s="78">
        <f>T67+($Y67-$T67)/(COLUMN($Y67)-COLUMN($T67))</f>
        <v>101.59834155188686</v>
      </c>
      <c r="V67" s="78">
        <f t="shared" ref="V67:X68" si="24">U67+($Y67-$T67)/(COLUMN($Y67)-COLUMN($T67))</f>
        <v>101.05001921501864</v>
      </c>
      <c r="W67" s="78">
        <f t="shared" si="24"/>
        <v>100.50169687815041</v>
      </c>
      <c r="X67" s="78">
        <f t="shared" si="24"/>
        <v>99.953374541282187</v>
      </c>
      <c r="Y67" s="10">
        <f>F67/$C67*100</f>
        <v>99.405052204413963</v>
      </c>
      <c r="Z67" s="78">
        <f>Y67+($AD67-$Y67)/(COLUMN($AD67)-COLUMN($Y67))</f>
        <v>98.928701637077864</v>
      </c>
      <c r="AA67" s="78">
        <f t="shared" ref="AA67:AC68" si="25">Z67+($AD67-$Y67)/(COLUMN($AD67)-COLUMN($Y67))</f>
        <v>98.452351069741766</v>
      </c>
      <c r="AB67" s="78">
        <f t="shared" si="25"/>
        <v>97.976000502405668</v>
      </c>
      <c r="AC67" s="78">
        <f t="shared" si="25"/>
        <v>97.49964993506957</v>
      </c>
      <c r="AD67" s="10">
        <f>G67/$C67*100</f>
        <v>97.0232993677335</v>
      </c>
      <c r="AE67" s="78">
        <f>AD67+(AI67-AD67)/(COLUMN(AI67)-COLUMN(AD67))</f>
        <v>96.684054379646341</v>
      </c>
      <c r="AF67" s="78">
        <f>AE67+(AI67-AD67)/(COLUMN(AI67)-COLUMN(AD67))</f>
        <v>96.344809391559181</v>
      </c>
      <c r="AG67" s="78">
        <f>AF67+(AI67-AD67)/(COLUMN(AI67)-COLUMN(AD67))</f>
        <v>96.005564403472022</v>
      </c>
      <c r="AH67" s="78">
        <f>AG67+(AI67-AD67)/(COLUMN(AI67)-COLUMN(AD67))</f>
        <v>95.666319415384862</v>
      </c>
      <c r="AI67" s="10">
        <f>H67/$C67*100</f>
        <v>95.327074427297731</v>
      </c>
      <c r="AJ67" s="78">
        <f>AI67+(AN67-AI67)/(COLUMN(AN67)-COLUMN(AI67))</f>
        <v>95.034607516477678</v>
      </c>
      <c r="AK67" s="78">
        <f>AJ67+(AN67-AI67)/(COLUMN(AN67)-COLUMN(AI67))</f>
        <v>94.742140605657625</v>
      </c>
      <c r="AL67" s="78">
        <f>AK67+(AN67-AI67)/(COLUMN(AN67)-COLUMN(AI67))</f>
        <v>94.449673694837571</v>
      </c>
      <c r="AM67" s="78">
        <f>AL67+(AN67-AI67)/(COLUMN(AN67)-COLUMN(AI67))</f>
        <v>94.157206784017518</v>
      </c>
      <c r="AN67" s="10">
        <f>I67/$C67*100</f>
        <v>93.864739873197493</v>
      </c>
      <c r="AO67" s="78">
        <f>AN67+(AS67-AN67)/(COLUMN(AS67)-COLUMN(AN67))</f>
        <v>94.060659264698415</v>
      </c>
      <c r="AP67" s="78">
        <f>AO67+(AS67-AN67)/(COLUMN(AS67)-COLUMN(AN67))</f>
        <v>94.256578656199338</v>
      </c>
      <c r="AQ67" s="78">
        <f>AP67+(AS67-AN67)/(COLUMN(AS67)-COLUMN(AN67))</f>
        <v>94.45249804770026</v>
      </c>
      <c r="AR67" s="78">
        <f>AQ67+(AS67-AN67)/(COLUMN(AS67)-COLUMN(AN67))</f>
        <v>94.648417439201182</v>
      </c>
      <c r="AS67" s="10">
        <f>J67/$C67*100</f>
        <v>94.844336830702076</v>
      </c>
      <c r="AT67" s="78">
        <f>AS67+(AX67-AS67)/(COLUMN(AX67)-COLUMN(AS67))</f>
        <v>95.031473260592364</v>
      </c>
      <c r="AU67" s="78">
        <f>AT67+(AX67-AS67)/(COLUMN(AX67)-COLUMN(AS67))</f>
        <v>95.218609690482651</v>
      </c>
      <c r="AV67" s="78">
        <f>AU67+(AX67-AS67)/(COLUMN(AX67)-COLUMN(AS67))</f>
        <v>95.405746120372939</v>
      </c>
      <c r="AW67" s="78">
        <f>AV67+(AX67-AS67)/(COLUMN(AX67)-COLUMN(AS67))</f>
        <v>95.592882550263226</v>
      </c>
      <c r="AX67" s="10">
        <f>K67/$C67*100</f>
        <v>95.780018980153486</v>
      </c>
      <c r="AY67" s="78">
        <f>AX67+(BC67-AX67)/(COLUMN(BC67)-COLUMN(AX67))</f>
        <v>96.010454177771436</v>
      </c>
      <c r="AZ67" s="78">
        <f>AY67+(BC67-AX67)/(COLUMN(BC67)-COLUMN(AX67))</f>
        <v>96.240889375389386</v>
      </c>
      <c r="BA67" s="78">
        <f>AZ67+(BC67-AX67)/(COLUMN(BC67)-COLUMN(AX67))</f>
        <v>96.471324573007337</v>
      </c>
      <c r="BB67" s="78">
        <f>BA67+(BC67-AX67)/(COLUMN(BC67)-COLUMN(AX67))</f>
        <v>96.701759770625287</v>
      </c>
      <c r="BC67" s="10">
        <f>L67/$C67*100</f>
        <v>96.932194968243223</v>
      </c>
    </row>
    <row r="68" spans="1:55" x14ac:dyDescent="0.3">
      <c r="B68" t="s">
        <v>303</v>
      </c>
      <c r="C68" s="85">
        <f>C67</f>
        <v>89.213917977018767</v>
      </c>
      <c r="D68" s="83">
        <f>Drivers_NETP!D25</f>
        <v>100</v>
      </c>
      <c r="E68" s="83">
        <f>Drivers_NETP!E25</f>
        <v>91.129040937975006</v>
      </c>
      <c r="F68" s="83">
        <f>Drivers_NETP!F25</f>
        <v>85.005660522932061</v>
      </c>
      <c r="G68" s="83">
        <f>Drivers_NETP!G25</f>
        <v>81.998262807111658</v>
      </c>
      <c r="H68" s="83">
        <f>Drivers_NETP!H25</f>
        <v>82.783496463938633</v>
      </c>
      <c r="I68" s="83">
        <f>Drivers_NETP!I25</f>
        <v>83.011207265375887</v>
      </c>
      <c r="J68" s="83">
        <f>Drivers_NETP!J25</f>
        <v>81.257370622539057</v>
      </c>
      <c r="K68" s="83">
        <f>Drivers_NETP!K25</f>
        <v>79.200517664477218</v>
      </c>
      <c r="L68" s="83">
        <f>Drivers_NETP!L25</f>
        <v>78.641806809925072</v>
      </c>
      <c r="O68" s="86">
        <f>C68/$C68*100</f>
        <v>100</v>
      </c>
      <c r="P68" s="87">
        <f>O68+($R68-$O68)/(COLUMN($R68)-COLUMN($O68))</f>
        <v>104.0300445892907</v>
      </c>
      <c r="Q68" s="87">
        <f>P68+($R68-$O68)/(COLUMN($R68)-COLUMN($O68))</f>
        <v>108.06008917858139</v>
      </c>
      <c r="R68" s="86">
        <f>D68/$C68*100</f>
        <v>112.09013376787208</v>
      </c>
      <c r="S68" s="87">
        <f>R68+($T68-$R68)/(COLUMN($T68)-COLUMN($R68))</f>
        <v>107.11839882831359</v>
      </c>
      <c r="T68" s="86">
        <f>E68/$C68*100</f>
        <v>102.14666388875509</v>
      </c>
      <c r="U68" s="87">
        <f>T68+($Y68-$T68)/(COLUMN($Y68)-COLUMN($T68))</f>
        <v>100.77392282908762</v>
      </c>
      <c r="V68" s="87">
        <f t="shared" si="24"/>
        <v>99.401181769420162</v>
      </c>
      <c r="W68" s="87">
        <f t="shared" si="24"/>
        <v>98.028440709752701</v>
      </c>
      <c r="X68" s="87">
        <f t="shared" si="24"/>
        <v>96.655699650085239</v>
      </c>
      <c r="Y68" s="86">
        <f>F68/$C68*100</f>
        <v>95.282958590417763</v>
      </c>
      <c r="Z68" s="87">
        <f>Y68+($AD68-$Y68)/(COLUMN($AD68)-COLUMN($Y68))</f>
        <v>94.608759365898763</v>
      </c>
      <c r="AA68" s="87">
        <f t="shared" si="25"/>
        <v>93.934560141379762</v>
      </c>
      <c r="AB68" s="87">
        <f t="shared" si="25"/>
        <v>93.260360916860762</v>
      </c>
      <c r="AC68" s="87">
        <f t="shared" si="25"/>
        <v>92.586161692341761</v>
      </c>
      <c r="AD68" s="86">
        <f>G68/$C68*100</f>
        <v>91.911962467822747</v>
      </c>
      <c r="AE68" s="87">
        <f>AD68+(AI68-AD68)/(COLUMN(AI68)-COLUMN(AD68))</f>
        <v>92.087996359088294</v>
      </c>
      <c r="AF68" s="87">
        <f>AE68+(AI68-AD68)/(COLUMN(AI68)-COLUMN(AD68))</f>
        <v>92.264030250353841</v>
      </c>
      <c r="AG68" s="87">
        <f>AF68+(AI68-AD68)/(COLUMN(AI68)-COLUMN(AD68))</f>
        <v>92.440064141619388</v>
      </c>
      <c r="AH68" s="87">
        <f>AG68+(AI68-AD68)/(COLUMN(AI68)-COLUMN(AD68))</f>
        <v>92.616098032884935</v>
      </c>
      <c r="AI68" s="86">
        <f>H68/$C68*100</f>
        <v>92.792131924150453</v>
      </c>
      <c r="AJ68" s="87">
        <f>AI68+(AN68-AI68)/(COLUMN(AN68)-COLUMN(AI68))</f>
        <v>92.843180192537432</v>
      </c>
      <c r="AK68" s="87">
        <f>AJ68+(AN68-AI68)/(COLUMN(AN68)-COLUMN(AI68))</f>
        <v>92.89422846092441</v>
      </c>
      <c r="AL68" s="87">
        <f>AK68+(AN68-AI68)/(COLUMN(AN68)-COLUMN(AI68))</f>
        <v>92.945276729311388</v>
      </c>
      <c r="AM68" s="87">
        <f>AL68+(AN68-AI68)/(COLUMN(AN68)-COLUMN(AI68))</f>
        <v>92.996324997698366</v>
      </c>
      <c r="AN68" s="86">
        <f>I68/$C68*100</f>
        <v>93.047373266085359</v>
      </c>
      <c r="AO68" s="87">
        <f>AN68+(AS68-AN68)/(COLUMN(AS68)-COLUMN(AN68))</f>
        <v>92.654197698280214</v>
      </c>
      <c r="AP68" s="87">
        <f>AO68+(AS68-AN68)/(COLUMN(AS68)-COLUMN(AN68))</f>
        <v>92.26102213047507</v>
      </c>
      <c r="AQ68" s="87">
        <f>AP68+(AS68-AN68)/(COLUMN(AS68)-COLUMN(AN68))</f>
        <v>91.867846562669925</v>
      </c>
      <c r="AR68" s="87">
        <f>AQ68+(AS68-AN68)/(COLUMN(AS68)-COLUMN(AN68))</f>
        <v>91.47467099486478</v>
      </c>
      <c r="AS68" s="86">
        <f>J68/$C68*100</f>
        <v>91.081495427059608</v>
      </c>
      <c r="AT68" s="87">
        <f>AS68+(AX68-AS68)/(COLUMN(AX68)-COLUMN(AS68))</f>
        <v>90.62038958063961</v>
      </c>
      <c r="AU68" s="87">
        <f>AT68+(AX68-AS68)/(COLUMN(AX68)-COLUMN(AS68))</f>
        <v>90.159283734219613</v>
      </c>
      <c r="AV68" s="87">
        <f>AU68+(AX68-AS68)/(COLUMN(AX68)-COLUMN(AS68))</f>
        <v>89.698177887799616</v>
      </c>
      <c r="AW68" s="87">
        <f>AV68+(AX68-AS68)/(COLUMN(AX68)-COLUMN(AS68))</f>
        <v>89.237072041379619</v>
      </c>
      <c r="AX68" s="86">
        <f>K68/$C68*100</f>
        <v>88.775966194959651</v>
      </c>
      <c r="AY68" s="87">
        <f>AX68+(BC68-AX68)/(COLUMN(BC68)-COLUMN(AX68))</f>
        <v>88.650714246111022</v>
      </c>
      <c r="AZ68" s="87">
        <f>AY68+(BC68-AX68)/(COLUMN(BC68)-COLUMN(AX68))</f>
        <v>88.525462297262393</v>
      </c>
      <c r="BA68" s="87">
        <f>AZ68+(BC68-AX68)/(COLUMN(BC68)-COLUMN(AX68))</f>
        <v>88.400210348413765</v>
      </c>
      <c r="BB68" s="87">
        <f>BA68+(BC68-AX68)/(COLUMN(BC68)-COLUMN(AX68))</f>
        <v>88.274958399565136</v>
      </c>
      <c r="BC68" s="86">
        <f>L68/$C68*100</f>
        <v>88.149706450716536</v>
      </c>
    </row>
    <row r="69" spans="1:55" x14ac:dyDescent="0.3">
      <c r="A69" s="10" t="s">
        <v>327</v>
      </c>
      <c r="B69" t="s">
        <v>300</v>
      </c>
      <c r="C69" s="82"/>
      <c r="D69" s="83">
        <f>Drivers_NETP!D26</f>
        <v>100</v>
      </c>
      <c r="E69" s="83">
        <f>Drivers_NETP!E26</f>
        <v>0.80845631266227469</v>
      </c>
      <c r="F69" s="83">
        <f>Drivers_NETP!F26</f>
        <v>0.59518189897929696</v>
      </c>
      <c r="G69" s="83">
        <f>Drivers_NETP!G26</f>
        <v>0.5554227762012921</v>
      </c>
      <c r="H69" s="83">
        <f>Drivers_NETP!H26</f>
        <v>11.674462543924564</v>
      </c>
      <c r="I69" s="83">
        <f>Drivers_NETP!I26</f>
        <v>19.873323853480262</v>
      </c>
      <c r="J69" s="83">
        <f>Drivers_NETP!J26</f>
        <v>26.914709815766301</v>
      </c>
      <c r="K69" s="83">
        <f>Drivers_NETP!K26</f>
        <v>35.084845626328047</v>
      </c>
      <c r="L69" s="83">
        <f>Drivers_NETP!L26</f>
        <v>47.913646132689266</v>
      </c>
      <c r="O69" s="10"/>
      <c r="R69" s="10"/>
      <c r="T69" s="10"/>
      <c r="Y69" s="10"/>
      <c r="AD69" s="10"/>
      <c r="AI69" s="10"/>
      <c r="AN69" s="10"/>
      <c r="AS69" s="10"/>
      <c r="AX69" s="10"/>
      <c r="BC69" s="10"/>
    </row>
    <row r="70" spans="1:55" x14ac:dyDescent="0.3">
      <c r="B70" t="s">
        <v>305</v>
      </c>
      <c r="C70" s="84"/>
      <c r="D70" s="83">
        <f>Drivers_NETP!D27</f>
        <v>1</v>
      </c>
      <c r="E70" s="83">
        <f>Drivers_NETP!E27</f>
        <v>7.4357744829594719E-3</v>
      </c>
      <c r="F70" s="83">
        <f>Drivers_NETP!F27</f>
        <v>5.7613311477960252E-3</v>
      </c>
      <c r="G70" s="83">
        <f>Drivers_NETP!G27</f>
        <v>5.6476075315235602E-3</v>
      </c>
      <c r="H70" s="83">
        <f>Drivers_NETP!H27</f>
        <v>0.11192583975367726</v>
      </c>
      <c r="I70" s="83">
        <f>Drivers_NETP!I27</f>
        <v>0.18619733651746923</v>
      </c>
      <c r="J70" s="83">
        <f>Drivers_NETP!J27</f>
        <v>0.24994313997205042</v>
      </c>
      <c r="K70" s="83">
        <f>Drivers_NETP!K27</f>
        <v>0.3150055058045329</v>
      </c>
      <c r="L70" s="83">
        <f>Drivers_NETP!L27</f>
        <v>0.39669950410341315</v>
      </c>
      <c r="O70" s="10"/>
      <c r="R70" s="10"/>
      <c r="T70" s="10"/>
      <c r="Y70" s="10"/>
      <c r="AD70" s="10"/>
      <c r="AI70" s="10"/>
      <c r="AN70" s="10"/>
      <c r="AS70" s="10"/>
      <c r="AX70" s="10"/>
      <c r="BC70" s="10"/>
    </row>
    <row r="71" spans="1:55" x14ac:dyDescent="0.3">
      <c r="B71" t="s">
        <v>305</v>
      </c>
      <c r="C71" s="84"/>
      <c r="D71" s="83">
        <f>Drivers_NETP!D28</f>
        <v>1</v>
      </c>
      <c r="E71" s="83">
        <f>Drivers_NETP!E28</f>
        <v>7.4357744829594719E-3</v>
      </c>
      <c r="F71" s="83">
        <f>Drivers_NETP!F28</f>
        <v>6.2490522823961522E-3</v>
      </c>
      <c r="G71" s="83">
        <f>Drivers_NETP!G28</f>
        <v>6.6923527975379163E-3</v>
      </c>
      <c r="H71" s="83">
        <f>Drivers_NETP!H28</f>
        <v>0.14111600293984128</v>
      </c>
      <c r="I71" s="83">
        <f>Drivers_NETP!I28</f>
        <v>0.2511111855334674</v>
      </c>
      <c r="J71" s="83">
        <f>Drivers_NETP!J28</f>
        <v>0.35522057871793661</v>
      </c>
      <c r="K71" s="83">
        <f>Drivers_NETP!K28</f>
        <v>0.46478861554978312</v>
      </c>
      <c r="L71" s="83">
        <f>Drivers_NETP!L28</f>
        <v>0.59013786731833484</v>
      </c>
      <c r="O71" s="10"/>
      <c r="R71" s="10"/>
      <c r="T71" s="10"/>
      <c r="Y71" s="10"/>
      <c r="AD71" s="10"/>
      <c r="AI71" s="10"/>
      <c r="AN71" s="10"/>
      <c r="AS71" s="10"/>
      <c r="AX71" s="10"/>
      <c r="BC71" s="10"/>
    </row>
    <row r="72" spans="1:55" x14ac:dyDescent="0.3">
      <c r="B72" t="s">
        <v>302</v>
      </c>
      <c r="C72" s="85">
        <f>'Convergence programme_MFdk'!D27/'Convergence programme_MFdk'!G27*100</f>
        <v>89.213917977018767</v>
      </c>
      <c r="D72" s="83">
        <f>Drivers_NETP!D29</f>
        <v>100</v>
      </c>
      <c r="E72" s="83">
        <f>Drivers_NETP!E29</f>
        <v>108.72523292832643</v>
      </c>
      <c r="F72" s="83">
        <f>Drivers_NETP!F29</f>
        <v>103.30631649371196</v>
      </c>
      <c r="G72" s="83">
        <f>Drivers_NETP!G29</f>
        <v>98.346560574731583</v>
      </c>
      <c r="H72" s="83">
        <f>Drivers_NETP!H29</f>
        <v>104.30533797751566</v>
      </c>
      <c r="I72" s="83">
        <f>Drivers_NETP!I29</f>
        <v>106.73258933333736</v>
      </c>
      <c r="J72" s="83">
        <f>Drivers_NETP!J29</f>
        <v>107.68333077185477</v>
      </c>
      <c r="K72" s="83">
        <f>Drivers_NETP!K29</f>
        <v>111.3785155491818</v>
      </c>
      <c r="L72" s="83">
        <f>Drivers_NETP!L29</f>
        <v>120.78070589218321</v>
      </c>
      <c r="O72" s="10">
        <f>C72/$C72*100</f>
        <v>100</v>
      </c>
      <c r="P72" s="78">
        <f>O72+($R72-$O72)/(COLUMN($R72)-COLUMN($O72))</f>
        <v>104.0300445892907</v>
      </c>
      <c r="Q72" s="78">
        <f>P72+($R72-$O72)/(COLUMN($R72)-COLUMN($O72))</f>
        <v>108.06008917858139</v>
      </c>
      <c r="R72" s="10">
        <f>D72/$C72*100</f>
        <v>112.09013376787208</v>
      </c>
      <c r="S72" s="78">
        <f>R72+($T72-$R72)/(COLUMN($T72)-COLUMN($R72))</f>
        <v>116.98019639833183</v>
      </c>
      <c r="T72" s="10">
        <f>E72/$C72*100</f>
        <v>121.87025902879158</v>
      </c>
      <c r="U72" s="78">
        <f>T72+($Y72-$T72)/(COLUMN($Y72)-COLUMN($T72))</f>
        <v>120.65544489272587</v>
      </c>
      <c r="V72" s="78">
        <f t="shared" ref="V72:X73" si="26">U72+($Y72-$T72)/(COLUMN($Y72)-COLUMN($T72))</f>
        <v>119.44063075666016</v>
      </c>
      <c r="W72" s="78">
        <f t="shared" si="26"/>
        <v>118.22581662059444</v>
      </c>
      <c r="X72" s="78">
        <f t="shared" si="26"/>
        <v>117.01100248452873</v>
      </c>
      <c r="Y72" s="10">
        <f>F72/$C72*100</f>
        <v>115.79618834846302</v>
      </c>
      <c r="Z72" s="78">
        <f>Y72+($AD72-$Y72)/(COLUMN($AD72)-COLUMN($Y72))</f>
        <v>114.68430893963401</v>
      </c>
      <c r="AA72" s="78">
        <f t="shared" ref="AA72:AC73" si="27">Z72+($AD72-$Y72)/(COLUMN($AD72)-COLUMN($Y72))</f>
        <v>113.572429530805</v>
      </c>
      <c r="AB72" s="78">
        <f t="shared" si="27"/>
        <v>112.46055012197598</v>
      </c>
      <c r="AC72" s="78">
        <f t="shared" si="27"/>
        <v>111.34867071314697</v>
      </c>
      <c r="AD72" s="10">
        <f>G72/$C72*100</f>
        <v>110.23679130431796</v>
      </c>
      <c r="AE72" s="78">
        <f>AD72+(AI72-AD72)/(COLUMN(AI72)-COLUMN(AD72))</f>
        <v>111.57263161666005</v>
      </c>
      <c r="AF72" s="78">
        <f>AE72+(AI72-AD72)/(COLUMN(AI72)-COLUMN(AD72))</f>
        <v>112.90847192900213</v>
      </c>
      <c r="AG72" s="78">
        <f>AF72+(AI72-AD72)/(COLUMN(AI72)-COLUMN(AD72))</f>
        <v>114.24431224134422</v>
      </c>
      <c r="AH72" s="78">
        <f>AG72+(AI72-AD72)/(COLUMN(AI72)-COLUMN(AD72))</f>
        <v>115.5801525536863</v>
      </c>
      <c r="AI72" s="10">
        <f>H72/$C72*100</f>
        <v>116.91599286602836</v>
      </c>
      <c r="AJ72" s="78">
        <f>AI72+(AN72-AI72)/(COLUMN(AN72)-COLUMN(AI72))</f>
        <v>117.46013472435297</v>
      </c>
      <c r="AK72" s="78">
        <f>AJ72+(AN72-AI72)/(COLUMN(AN72)-COLUMN(AI72))</f>
        <v>118.00427658267758</v>
      </c>
      <c r="AL72" s="78">
        <f>AK72+(AN72-AI72)/(COLUMN(AN72)-COLUMN(AI72))</f>
        <v>118.54841844100218</v>
      </c>
      <c r="AM72" s="78">
        <f>AL72+(AN72-AI72)/(COLUMN(AN72)-COLUMN(AI72))</f>
        <v>119.09256029932679</v>
      </c>
      <c r="AN72" s="10">
        <f>I72/$C72*100</f>
        <v>119.63670215765138</v>
      </c>
      <c r="AO72" s="78">
        <f>AN72+(AS72-AN72)/(COLUMN(AS72)-COLUMN(AN72))</f>
        <v>119.84983962769554</v>
      </c>
      <c r="AP72" s="78">
        <f>AO72+(AS72-AN72)/(COLUMN(AS72)-COLUMN(AN72))</f>
        <v>120.0629770977397</v>
      </c>
      <c r="AQ72" s="78">
        <f>AP72+(AS72-AN72)/(COLUMN(AS72)-COLUMN(AN72))</f>
        <v>120.27611456778386</v>
      </c>
      <c r="AR72" s="78">
        <f>AQ72+(AS72-AN72)/(COLUMN(AS72)-COLUMN(AN72))</f>
        <v>120.48925203782802</v>
      </c>
      <c r="AS72" s="10">
        <f>J72/$C72*100</f>
        <v>120.70238950787216</v>
      </c>
      <c r="AT72" s="78">
        <f>AS72+(AX72-AS72)/(COLUMN(AX72)-COLUMN(AS72))</f>
        <v>121.53077701984733</v>
      </c>
      <c r="AU72" s="78">
        <f>AT72+(AX72-AS72)/(COLUMN(AX72)-COLUMN(AS72))</f>
        <v>122.35916453182251</v>
      </c>
      <c r="AV72" s="78">
        <f>AU72+(AX72-AS72)/(COLUMN(AX72)-COLUMN(AS72))</f>
        <v>123.18755204379769</v>
      </c>
      <c r="AW72" s="78">
        <f>AV72+(AX72-AS72)/(COLUMN(AX72)-COLUMN(AS72))</f>
        <v>124.01593955577287</v>
      </c>
      <c r="AX72" s="10">
        <f>K72/$C72*100</f>
        <v>124.84432706774807</v>
      </c>
      <c r="AY72" s="78">
        <f>AX72+(BC72-AX72)/(COLUMN(BC72)-COLUMN(AX72))</f>
        <v>126.95211261426411</v>
      </c>
      <c r="AZ72" s="78">
        <f>AY72+(BC72-AX72)/(COLUMN(BC72)-COLUMN(AX72))</f>
        <v>129.05989816078016</v>
      </c>
      <c r="BA72" s="78">
        <f>AZ72+(BC72-AX72)/(COLUMN(BC72)-COLUMN(AX72))</f>
        <v>131.16768370729622</v>
      </c>
      <c r="BB72" s="78">
        <f>BA72+(BC72-AX72)/(COLUMN(BC72)-COLUMN(AX72))</f>
        <v>133.27546925381228</v>
      </c>
      <c r="BC72" s="10">
        <f>L72/$C72*100</f>
        <v>135.3832548003283</v>
      </c>
    </row>
    <row r="73" spans="1:55" x14ac:dyDescent="0.3">
      <c r="B73" t="s">
        <v>303</v>
      </c>
      <c r="C73" s="85">
        <f>C72</f>
        <v>89.213917977018767</v>
      </c>
      <c r="D73" s="83">
        <f>Drivers_NETP!D30</f>
        <v>100</v>
      </c>
      <c r="E73" s="83">
        <f>Drivers_NETP!E30</f>
        <v>108.72523292832643</v>
      </c>
      <c r="F73" s="83">
        <f>Drivers_NETP!F30</f>
        <v>95.243546074330325</v>
      </c>
      <c r="G73" s="83">
        <f>Drivers_NETP!G30</f>
        <v>82.993648572386888</v>
      </c>
      <c r="H73" s="83">
        <f>Drivers_NETP!H30</f>
        <v>82.729543784637016</v>
      </c>
      <c r="I73" s="83">
        <f>Drivers_NETP!I30</f>
        <v>79.141531713375628</v>
      </c>
      <c r="J73" s="83">
        <f>Drivers_NETP!J30</f>
        <v>75.769005030358798</v>
      </c>
      <c r="K73" s="83">
        <f>Drivers_NETP!K30</f>
        <v>75.485595930157061</v>
      </c>
      <c r="L73" s="83">
        <f>Drivers_NETP!L30</f>
        <v>81.190597631728437</v>
      </c>
      <c r="O73" s="86">
        <f>C73/$C73*100</f>
        <v>100</v>
      </c>
      <c r="P73" s="87">
        <f>O73+($R73-$O73)/(COLUMN($R73)-COLUMN($O73))</f>
        <v>104.0300445892907</v>
      </c>
      <c r="Q73" s="87">
        <f>P73+($R73-$O73)/(COLUMN($R73)-COLUMN($O73))</f>
        <v>108.06008917858139</v>
      </c>
      <c r="R73" s="86">
        <f>D73/$C73*100</f>
        <v>112.09013376787208</v>
      </c>
      <c r="S73" s="87">
        <f>R73+($T73-$R73)/(COLUMN($T73)-COLUMN($R73))</f>
        <v>116.98019639833183</v>
      </c>
      <c r="T73" s="86">
        <f>E73/$C73*100</f>
        <v>121.87025902879158</v>
      </c>
      <c r="U73" s="87">
        <f>T73+($Y73-$T73)/(COLUMN($Y73)-COLUMN($T73))</f>
        <v>118.84793086302962</v>
      </c>
      <c r="V73" s="87">
        <f t="shared" si="26"/>
        <v>115.82560269726766</v>
      </c>
      <c r="W73" s="87">
        <f t="shared" si="26"/>
        <v>112.80327453150569</v>
      </c>
      <c r="X73" s="87">
        <f t="shared" si="26"/>
        <v>109.78094636574373</v>
      </c>
      <c r="Y73" s="86">
        <f>F73/$C73*100</f>
        <v>106.75861819998174</v>
      </c>
      <c r="Z73" s="87">
        <f>Y73+($AD73-$Y73)/(COLUMN($AD73)-COLUMN($Y73))</f>
        <v>104.01243290071061</v>
      </c>
      <c r="AA73" s="87">
        <f t="shared" si="27"/>
        <v>101.26624760143947</v>
      </c>
      <c r="AB73" s="87">
        <f t="shared" si="27"/>
        <v>98.520062302168341</v>
      </c>
      <c r="AC73" s="87">
        <f t="shared" si="27"/>
        <v>95.773877002897208</v>
      </c>
      <c r="AD73" s="86">
        <f>G73/$C73*100</f>
        <v>93.027691703626104</v>
      </c>
      <c r="AE73" s="87">
        <f>AD73+(AI73-AD73)/(COLUMN(AI73)-COLUMN(AD73))</f>
        <v>92.968484621650873</v>
      </c>
      <c r="AF73" s="87">
        <f>AE73+(AI73-AD73)/(COLUMN(AI73)-COLUMN(AD73))</f>
        <v>92.909277539675642</v>
      </c>
      <c r="AG73" s="87">
        <f>AF73+(AI73-AD73)/(COLUMN(AI73)-COLUMN(AD73))</f>
        <v>92.850070457700411</v>
      </c>
      <c r="AH73" s="87">
        <f>AG73+(AI73-AD73)/(COLUMN(AI73)-COLUMN(AD73))</f>
        <v>92.790863375725181</v>
      </c>
      <c r="AI73" s="86">
        <f>H73/$C73*100</f>
        <v>92.731656293749921</v>
      </c>
      <c r="AJ73" s="87">
        <f>AI73+(AN73-AI73)/(COLUMN(AN73)-COLUMN(AI73))</f>
        <v>91.927294787693071</v>
      </c>
      <c r="AK73" s="87">
        <f>AJ73+(AN73-AI73)/(COLUMN(AN73)-COLUMN(AI73))</f>
        <v>91.122933281636222</v>
      </c>
      <c r="AL73" s="87">
        <f>AK73+(AN73-AI73)/(COLUMN(AN73)-COLUMN(AI73))</f>
        <v>90.318571775579372</v>
      </c>
      <c r="AM73" s="87">
        <f>AL73+(AN73-AI73)/(COLUMN(AN73)-COLUMN(AI73))</f>
        <v>89.514210269522522</v>
      </c>
      <c r="AN73" s="86">
        <f>I73/$C73*100</f>
        <v>88.709848763465644</v>
      </c>
      <c r="AO73" s="87">
        <f>AN73+(AS73-AN73)/(COLUMN(AS73)-COLUMN(AN73))</f>
        <v>87.953794829395491</v>
      </c>
      <c r="AP73" s="87">
        <f>AO73+(AS73-AN73)/(COLUMN(AS73)-COLUMN(AN73))</f>
        <v>87.197740895325339</v>
      </c>
      <c r="AQ73" s="87">
        <f>AP73+(AS73-AN73)/(COLUMN(AS73)-COLUMN(AN73))</f>
        <v>86.441686961255186</v>
      </c>
      <c r="AR73" s="87">
        <f>AQ73+(AS73-AN73)/(COLUMN(AS73)-COLUMN(AN73))</f>
        <v>85.685633027185034</v>
      </c>
      <c r="AS73" s="86">
        <f>J73/$C73*100</f>
        <v>84.929579093114896</v>
      </c>
      <c r="AT73" s="87">
        <f>AS73+(AX73-AS73)/(COLUMN(AX73)-COLUMN(AS73))</f>
        <v>84.866044365209603</v>
      </c>
      <c r="AU73" s="87">
        <f>AT73+(AX73-AS73)/(COLUMN(AX73)-COLUMN(AS73))</f>
        <v>84.802509637304311</v>
      </c>
      <c r="AV73" s="87">
        <f>AU73+(AX73-AS73)/(COLUMN(AX73)-COLUMN(AS73))</f>
        <v>84.738974909399019</v>
      </c>
      <c r="AW73" s="87">
        <f>AV73+(AX73-AS73)/(COLUMN(AX73)-COLUMN(AS73))</f>
        <v>84.675440181493727</v>
      </c>
      <c r="AX73" s="86">
        <f>K73/$C73*100</f>
        <v>84.611905453588449</v>
      </c>
      <c r="AY73" s="87">
        <f>AX73+(BC73-AX73)/(COLUMN(BC73)-COLUMN(AX73))</f>
        <v>85.890854261338589</v>
      </c>
      <c r="AZ73" s="87">
        <f>AY73+(BC73-AX73)/(COLUMN(BC73)-COLUMN(AX73))</f>
        <v>87.169803069088729</v>
      </c>
      <c r="BA73" s="87">
        <f>AZ73+(BC73-AX73)/(COLUMN(BC73)-COLUMN(AX73))</f>
        <v>88.44875187683887</v>
      </c>
      <c r="BB73" s="87">
        <f>BA73+(BC73-AX73)/(COLUMN(BC73)-COLUMN(AX73))</f>
        <v>89.72770068458901</v>
      </c>
      <c r="BC73" s="86">
        <f>L73/$C73*100</f>
        <v>91.006649492339179</v>
      </c>
    </row>
    <row r="74" spans="1:55" x14ac:dyDescent="0.3">
      <c r="A74" s="10" t="s">
        <v>328</v>
      </c>
      <c r="B74" t="s">
        <v>300</v>
      </c>
      <c r="C74" s="82"/>
      <c r="D74" s="83">
        <f>Drivers_NETP!D31</f>
        <v>0</v>
      </c>
      <c r="E74" s="83">
        <f>Drivers_NETP!E31</f>
        <v>0</v>
      </c>
      <c r="F74" s="83">
        <f>Drivers_NETP!F31</f>
        <v>0</v>
      </c>
      <c r="G74" s="83">
        <f>Drivers_NETP!G31</f>
        <v>0</v>
      </c>
      <c r="H74" s="83">
        <f>Drivers_NETP!H31</f>
        <v>0</v>
      </c>
      <c r="I74" s="83">
        <f>Drivers_NETP!I31</f>
        <v>0</v>
      </c>
      <c r="J74" s="83">
        <f>Drivers_NETP!J31</f>
        <v>0</v>
      </c>
      <c r="K74" s="83">
        <f>Drivers_NETP!K31</f>
        <v>0</v>
      </c>
      <c r="L74" s="83">
        <f>Drivers_NETP!L31</f>
        <v>0</v>
      </c>
      <c r="O74" s="10"/>
      <c r="R74" s="10"/>
      <c r="T74" s="10"/>
      <c r="Y74" s="10"/>
      <c r="AD74" s="10"/>
      <c r="AI74" s="10"/>
      <c r="AN74" s="10"/>
      <c r="AS74" s="10"/>
      <c r="AX74" s="10"/>
      <c r="BC74" s="10"/>
    </row>
    <row r="75" spans="1:55" x14ac:dyDescent="0.3">
      <c r="B75" t="s">
        <v>305</v>
      </c>
      <c r="C75" s="84"/>
      <c r="D75" s="83">
        <f>Drivers_NETP!D32</f>
        <v>0</v>
      </c>
      <c r="E75" s="83">
        <f>Drivers_NETP!E32</f>
        <v>0</v>
      </c>
      <c r="F75" s="83">
        <f>Drivers_NETP!F32</f>
        <v>0</v>
      </c>
      <c r="G75" s="83">
        <f>Drivers_NETP!G32</f>
        <v>0</v>
      </c>
      <c r="H75" s="83">
        <f>Drivers_NETP!H32</f>
        <v>0</v>
      </c>
      <c r="I75" s="83">
        <f>Drivers_NETP!I32</f>
        <v>0</v>
      </c>
      <c r="J75" s="83">
        <f>Drivers_NETP!J32</f>
        <v>0</v>
      </c>
      <c r="K75" s="83">
        <f>Drivers_NETP!K32</f>
        <v>0</v>
      </c>
      <c r="L75" s="83">
        <f>Drivers_NETP!L32</f>
        <v>0</v>
      </c>
      <c r="O75" s="10"/>
      <c r="R75" s="10"/>
      <c r="T75" s="10"/>
      <c r="Y75" s="10"/>
      <c r="AD75" s="10"/>
      <c r="AI75" s="10"/>
      <c r="AN75" s="10"/>
      <c r="AS75" s="10"/>
      <c r="AX75" s="10"/>
      <c r="BC75" s="10"/>
    </row>
    <row r="76" spans="1:55" x14ac:dyDescent="0.3">
      <c r="B76" t="s">
        <v>305</v>
      </c>
      <c r="C76" s="84"/>
      <c r="D76" s="83">
        <f>Drivers_NETP!D33</f>
        <v>0</v>
      </c>
      <c r="E76" s="83">
        <f>Drivers_NETP!E33</f>
        <v>0</v>
      </c>
      <c r="F76" s="83">
        <f>Drivers_NETP!F33</f>
        <v>0</v>
      </c>
      <c r="G76" s="83">
        <f>Drivers_NETP!G33</f>
        <v>0</v>
      </c>
      <c r="H76" s="83">
        <f>Drivers_NETP!H33</f>
        <v>0</v>
      </c>
      <c r="I76" s="83">
        <f>Drivers_NETP!I33</f>
        <v>0</v>
      </c>
      <c r="J76" s="83">
        <f>Drivers_NETP!J33</f>
        <v>0</v>
      </c>
      <c r="K76" s="83">
        <f>Drivers_NETP!K33</f>
        <v>0</v>
      </c>
      <c r="L76" s="83">
        <f>Drivers_NETP!L33</f>
        <v>0</v>
      </c>
      <c r="O76" s="10"/>
      <c r="R76" s="10"/>
      <c r="T76" s="10"/>
      <c r="Y76" s="10"/>
      <c r="AD76" s="10"/>
      <c r="AI76" s="10"/>
      <c r="AN76" s="10"/>
      <c r="AS76" s="10"/>
      <c r="AX76" s="10"/>
      <c r="BC76" s="10"/>
    </row>
    <row r="77" spans="1:55" x14ac:dyDescent="0.3">
      <c r="B77" t="s">
        <v>302</v>
      </c>
      <c r="C77" s="85">
        <f>'Convergence programme_MFdk'!D35/'Convergence programme_MFdk'!G35*100</f>
        <v>101.77113483840228</v>
      </c>
      <c r="D77" s="83">
        <f>Drivers_NETP!D34</f>
        <v>100</v>
      </c>
      <c r="E77" s="83">
        <f>Drivers_NETP!E34</f>
        <v>98.585055631260559</v>
      </c>
      <c r="F77" s="83">
        <f>Drivers_NETP!F34</f>
        <v>111.84908150828505</v>
      </c>
      <c r="G77" s="83">
        <f>Drivers_NETP!G34</f>
        <v>117.77095038748662</v>
      </c>
      <c r="H77" s="83">
        <f>Drivers_NETP!H34</f>
        <v>122.26461221619782</v>
      </c>
      <c r="I77" s="83">
        <f>Drivers_NETP!I34</f>
        <v>125.24037688738181</v>
      </c>
      <c r="J77" s="83">
        <f>Drivers_NETP!J34</f>
        <v>129.52502308314084</v>
      </c>
      <c r="K77" s="83">
        <f>Drivers_NETP!K34</f>
        <v>132.72880869854379</v>
      </c>
      <c r="L77" s="83">
        <f>Drivers_NETP!L34</f>
        <v>135.78223099958024</v>
      </c>
      <c r="O77" s="10">
        <f>C77/$C77*100</f>
        <v>100</v>
      </c>
      <c r="P77" s="78">
        <f t="shared" ref="P77:Q80" si="28">O77+($R77-$O77)/(COLUMN($R77)-COLUMN($O77))</f>
        <v>99.419896142059471</v>
      </c>
      <c r="Q77" s="78">
        <f t="shared" si="28"/>
        <v>98.839792284118943</v>
      </c>
      <c r="R77" s="10">
        <f>D77/$C77*100</f>
        <v>98.259688426178428</v>
      </c>
      <c r="S77" s="78">
        <f>R77+($T77-$R77)/(COLUMN($T77)-COLUMN($R77))</f>
        <v>97.564528462114851</v>
      </c>
      <c r="T77" s="10">
        <f>E77/$C77*100</f>
        <v>96.869368498051287</v>
      </c>
      <c r="U77" s="78">
        <f>T77+($Y77-$T77)/(COLUMN($Y77)-COLUMN($T77))</f>
        <v>99.476006597957678</v>
      </c>
      <c r="V77" s="78">
        <f t="shared" ref="V77:X78" si="29">U77+($Y77-$T77)/(COLUMN($Y77)-COLUMN($T77))</f>
        <v>102.08264469786407</v>
      </c>
      <c r="W77" s="78">
        <f t="shared" si="29"/>
        <v>104.68928279777046</v>
      </c>
      <c r="X77" s="78">
        <f t="shared" si="29"/>
        <v>107.29592089767685</v>
      </c>
      <c r="Y77" s="10">
        <f>F77/$C77*100</f>
        <v>109.90255899758323</v>
      </c>
      <c r="Z77" s="78">
        <f>Y77+($AD77-$Y77)/(COLUMN($AD77)-COLUMN($Y77))</f>
        <v>111.06632097952529</v>
      </c>
      <c r="AA77" s="78">
        <f t="shared" ref="AA77:AC78" si="30">Z77+($AD77-$Y77)/(COLUMN($AD77)-COLUMN($Y77))</f>
        <v>112.23008296146735</v>
      </c>
      <c r="AB77" s="78">
        <f t="shared" si="30"/>
        <v>113.39384494340941</v>
      </c>
      <c r="AC77" s="78">
        <f t="shared" si="30"/>
        <v>114.55760692535146</v>
      </c>
      <c r="AD77" s="10">
        <f>G77/$C77*100</f>
        <v>115.72136890729352</v>
      </c>
      <c r="AE77" s="78">
        <f>AD77+(AI77-AD77)/(COLUMN(AI77)-COLUMN(AD77))</f>
        <v>116.60446052965708</v>
      </c>
      <c r="AF77" s="78">
        <f>AE77+(AI77-AD77)/(COLUMN(AI77)-COLUMN(AD77))</f>
        <v>117.48755215202063</v>
      </c>
      <c r="AG77" s="78">
        <f>AF77+(AI77-AD77)/(COLUMN(AI77)-COLUMN(AD77))</f>
        <v>118.37064377438418</v>
      </c>
      <c r="AH77" s="78">
        <f>AG77+(AI77-AD77)/(COLUMN(AI77)-COLUMN(AD77))</f>
        <v>119.25373539674773</v>
      </c>
      <c r="AI77" s="10">
        <f>H77/$C77*100</f>
        <v>120.13682701911125</v>
      </c>
      <c r="AJ77" s="78">
        <f>AI77+(AN77-AI77)/(COLUMN(AN77)-COLUMN(AI77))</f>
        <v>120.72162243795159</v>
      </c>
      <c r="AK77" s="78">
        <f>AJ77+(AN77-AI77)/(COLUMN(AN77)-COLUMN(AI77))</f>
        <v>121.30641785679194</v>
      </c>
      <c r="AL77" s="78">
        <f>AK77+(AN77-AI77)/(COLUMN(AN77)-COLUMN(AI77))</f>
        <v>121.89121327563228</v>
      </c>
      <c r="AM77" s="78">
        <f>AL77+(AN77-AI77)/(COLUMN(AN77)-COLUMN(AI77))</f>
        <v>122.47600869447263</v>
      </c>
      <c r="AN77" s="10">
        <f>I77/$C77*100</f>
        <v>123.06080411331295</v>
      </c>
      <c r="AO77" s="78">
        <f>AN77+(AS77-AN77)/(COLUMN(AS77)-COLUMN(AN77))</f>
        <v>123.90282011373634</v>
      </c>
      <c r="AP77" s="78">
        <f>AO77+(AS77-AN77)/(COLUMN(AS77)-COLUMN(AN77))</f>
        <v>124.74483611415972</v>
      </c>
      <c r="AQ77" s="78">
        <f>AP77+(AS77-AN77)/(COLUMN(AS77)-COLUMN(AN77))</f>
        <v>125.58685211458311</v>
      </c>
      <c r="AR77" s="78">
        <f>AQ77+(AS77-AN77)/(COLUMN(AS77)-COLUMN(AN77))</f>
        <v>126.42886811500649</v>
      </c>
      <c r="AS77" s="10">
        <f>J77/$C77*100</f>
        <v>127.27088411542987</v>
      </c>
      <c r="AT77" s="78">
        <f>AS77+(AX77-AS77)/(COLUMN(AX77)-COLUMN(AS77))</f>
        <v>127.9004900681374</v>
      </c>
      <c r="AU77" s="78">
        <f>AT77+(AX77-AS77)/(COLUMN(AX77)-COLUMN(AS77))</f>
        <v>128.53009602084495</v>
      </c>
      <c r="AV77" s="78">
        <f>AU77+(AX77-AS77)/(COLUMN(AX77)-COLUMN(AS77))</f>
        <v>129.1597019735525</v>
      </c>
      <c r="AW77" s="78">
        <f>AV77+(AX77-AS77)/(COLUMN(AX77)-COLUMN(AS77))</f>
        <v>129.78930792626005</v>
      </c>
      <c r="AX77" s="10">
        <f>K77/$C77*100</f>
        <v>130.41891387896754</v>
      </c>
      <c r="AY77" s="78">
        <f>AX77+(BC77-AX77)/(COLUMN(BC77)-COLUMN(AX77))</f>
        <v>131.01897052683432</v>
      </c>
      <c r="AZ77" s="78">
        <f>AY77+(BC77-AX77)/(COLUMN(BC77)-COLUMN(AX77))</f>
        <v>131.6190271747011</v>
      </c>
      <c r="BA77" s="78">
        <f>AZ77+(BC77-AX77)/(COLUMN(BC77)-COLUMN(AX77))</f>
        <v>132.21908382256788</v>
      </c>
      <c r="BB77" s="78">
        <f>BA77+(BC77-AX77)/(COLUMN(BC77)-COLUMN(AX77))</f>
        <v>132.81914047043466</v>
      </c>
      <c r="BC77" s="10">
        <f>L77/$C77*100</f>
        <v>133.41919711830138</v>
      </c>
    </row>
    <row r="78" spans="1:55" x14ac:dyDescent="0.3">
      <c r="B78" t="s">
        <v>303</v>
      </c>
      <c r="C78" s="85">
        <f>C77</f>
        <v>101.77113483840228</v>
      </c>
      <c r="D78" s="83">
        <f>Drivers_NETP!D35</f>
        <v>100</v>
      </c>
      <c r="E78" s="83">
        <f>Drivers_NETP!E35</f>
        <v>98.585055631260559</v>
      </c>
      <c r="F78" s="83">
        <f>Drivers_NETP!F35</f>
        <v>98.365140090806307</v>
      </c>
      <c r="G78" s="83">
        <f>Drivers_NETP!G35</f>
        <v>94.553152123219277</v>
      </c>
      <c r="H78" s="83">
        <f>Drivers_NETP!H35</f>
        <v>87.437533361356984</v>
      </c>
      <c r="I78" s="83">
        <f>Drivers_NETP!I35</f>
        <v>84.450672378394714</v>
      </c>
      <c r="J78" s="83">
        <f>Drivers_NETP!J35</f>
        <v>84.860785470817987</v>
      </c>
      <c r="K78" s="83">
        <f>Drivers_NETP!K35</f>
        <v>85.125349072304388</v>
      </c>
      <c r="L78" s="83">
        <f>Drivers_NETP!L35</f>
        <v>85.254557197975316</v>
      </c>
      <c r="O78" s="86">
        <f>C78/$C78*100</f>
        <v>100</v>
      </c>
      <c r="P78" s="87">
        <f t="shared" si="28"/>
        <v>99.419896142059471</v>
      </c>
      <c r="Q78" s="87">
        <f t="shared" si="28"/>
        <v>98.839792284118943</v>
      </c>
      <c r="R78" s="86">
        <f>D78/$C78*100</f>
        <v>98.259688426178428</v>
      </c>
      <c r="S78" s="87">
        <f>R78+($T78-$R78)/(COLUMN($T78)-COLUMN($R78))</f>
        <v>97.564528462114851</v>
      </c>
      <c r="T78" s="86">
        <f>E78/$C78*100</f>
        <v>96.869368498051287</v>
      </c>
      <c r="U78" s="87">
        <f>T78+($Y78-$T78)/(COLUMN($Y78)-COLUMN($T78))</f>
        <v>96.826150833081073</v>
      </c>
      <c r="V78" s="87">
        <f t="shared" si="29"/>
        <v>96.782933168110858</v>
      </c>
      <c r="W78" s="87">
        <f t="shared" si="29"/>
        <v>96.739715503140644</v>
      </c>
      <c r="X78" s="87">
        <f t="shared" si="29"/>
        <v>96.69649783817043</v>
      </c>
      <c r="Y78" s="86">
        <f>F78/$C78*100</f>
        <v>96.653280173200201</v>
      </c>
      <c r="Z78" s="87">
        <f>Y78+($AD78-$Y78)/(COLUMN($AD78)-COLUMN($Y78))</f>
        <v>95.904150673241318</v>
      </c>
      <c r="AA78" s="87">
        <f t="shared" si="30"/>
        <v>95.155021173282435</v>
      </c>
      <c r="AB78" s="87">
        <f t="shared" si="30"/>
        <v>94.405891673323552</v>
      </c>
      <c r="AC78" s="87">
        <f t="shared" si="30"/>
        <v>93.656762173364669</v>
      </c>
      <c r="AD78" s="86">
        <f>G78/$C78*100</f>
        <v>92.907632673405772</v>
      </c>
      <c r="AE78" s="87">
        <f>AD78+(AI78-AD78)/(COLUMN(AI78)-COLUMN(AD78))</f>
        <v>91.509275708405653</v>
      </c>
      <c r="AF78" s="87">
        <f>AE78+(AI78-AD78)/(COLUMN(AI78)-COLUMN(AD78))</f>
        <v>90.110918743405534</v>
      </c>
      <c r="AG78" s="87">
        <f>AF78+(AI78-AD78)/(COLUMN(AI78)-COLUMN(AD78))</f>
        <v>88.712561778405416</v>
      </c>
      <c r="AH78" s="87">
        <f>AG78+(AI78-AD78)/(COLUMN(AI78)-COLUMN(AD78))</f>
        <v>87.314204813405297</v>
      </c>
      <c r="AI78" s="86">
        <f>H78/$C78*100</f>
        <v>85.915847848405193</v>
      </c>
      <c r="AJ78" s="87">
        <f>AI78+(AN78-AI78)/(COLUMN(AN78)-COLUMN(AI78))</f>
        <v>85.328871789288826</v>
      </c>
      <c r="AK78" s="87">
        <f>AJ78+(AN78-AI78)/(COLUMN(AN78)-COLUMN(AI78))</f>
        <v>84.741895730172459</v>
      </c>
      <c r="AL78" s="87">
        <f>AK78+(AN78-AI78)/(COLUMN(AN78)-COLUMN(AI78))</f>
        <v>84.154919671056092</v>
      </c>
      <c r="AM78" s="87">
        <f>AL78+(AN78-AI78)/(COLUMN(AN78)-COLUMN(AI78))</f>
        <v>83.567943611939725</v>
      </c>
      <c r="AN78" s="86">
        <f>I78/$C78*100</f>
        <v>82.980967552823373</v>
      </c>
      <c r="AO78" s="87">
        <f>AN78+(AS78-AN78)/(COLUMN(AS78)-COLUMN(AN78))</f>
        <v>83.061562722185386</v>
      </c>
      <c r="AP78" s="87">
        <f>AO78+(AS78-AN78)/(COLUMN(AS78)-COLUMN(AN78))</f>
        <v>83.142157891547399</v>
      </c>
      <c r="AQ78" s="87">
        <f>AP78+(AS78-AN78)/(COLUMN(AS78)-COLUMN(AN78))</f>
        <v>83.222753060909412</v>
      </c>
      <c r="AR78" s="87">
        <f>AQ78+(AS78-AN78)/(COLUMN(AS78)-COLUMN(AN78))</f>
        <v>83.303348230271425</v>
      </c>
      <c r="AS78" s="86">
        <f>J78/$C78*100</f>
        <v>83.383943399633438</v>
      </c>
      <c r="AT78" s="87">
        <f>AS78+(AX78-AS78)/(COLUMN(AX78)-COLUMN(AS78))</f>
        <v>83.435935273735367</v>
      </c>
      <c r="AU78" s="87">
        <f>AT78+(AX78-AS78)/(COLUMN(AX78)-COLUMN(AS78))</f>
        <v>83.487927147837297</v>
      </c>
      <c r="AV78" s="87">
        <f>AU78+(AX78-AS78)/(COLUMN(AX78)-COLUMN(AS78))</f>
        <v>83.539919021939227</v>
      </c>
      <c r="AW78" s="87">
        <f>AV78+(AX78-AS78)/(COLUMN(AX78)-COLUMN(AS78))</f>
        <v>83.591910896041156</v>
      </c>
      <c r="AX78" s="86">
        <f>K78/$C78*100</f>
        <v>83.643902770143058</v>
      </c>
      <c r="AY78" s="87">
        <f>AX78+(BC78-AX78)/(COLUMN(BC78)-COLUMN(AX78))</f>
        <v>83.669294670484177</v>
      </c>
      <c r="AZ78" s="87">
        <f>AY78+(BC78-AX78)/(COLUMN(BC78)-COLUMN(AX78))</f>
        <v>83.694686570825297</v>
      </c>
      <c r="BA78" s="87">
        <f>AZ78+(BC78-AX78)/(COLUMN(BC78)-COLUMN(AX78))</f>
        <v>83.720078471166417</v>
      </c>
      <c r="BB78" s="87">
        <f>BA78+(BC78-AX78)/(COLUMN(BC78)-COLUMN(AX78))</f>
        <v>83.745470371507537</v>
      </c>
      <c r="BC78" s="86">
        <f>L78/$C78*100</f>
        <v>83.770862271848628</v>
      </c>
    </row>
    <row r="79" spans="1:55" x14ac:dyDescent="0.3">
      <c r="A79" s="10" t="s">
        <v>329</v>
      </c>
      <c r="B79" t="s">
        <v>302</v>
      </c>
      <c r="C79" s="85">
        <f>'Convergence programme_MFdk'!G33/'Convergence programme_MFdk'!D33*100</f>
        <v>103.95382110353543</v>
      </c>
      <c r="D79" s="83">
        <f>Drivers_NETP!D36</f>
        <v>100</v>
      </c>
      <c r="E79" s="83">
        <f>Drivers_NETP!E36</f>
        <v>103.65263576990039</v>
      </c>
      <c r="F79" s="83">
        <f>Drivers_NETP!F36</f>
        <v>105.16132718952997</v>
      </c>
      <c r="G79" s="83">
        <f>Drivers_NETP!G36</f>
        <v>107.44394379284121</v>
      </c>
      <c r="H79" s="83">
        <f>Drivers_NETP!H36</f>
        <v>109.67732253575342</v>
      </c>
      <c r="I79" s="83">
        <f>Drivers_NETP!I36</f>
        <v>111.30685406438505</v>
      </c>
      <c r="J79" s="83">
        <f>Drivers_NETP!J36</f>
        <v>112.79833461533293</v>
      </c>
      <c r="K79" s="83">
        <f>Drivers_NETP!K36</f>
        <v>114.11997228021878</v>
      </c>
      <c r="L79" s="83">
        <f>Drivers_NETP!L36</f>
        <v>114.12752217135687</v>
      </c>
      <c r="O79" s="10">
        <f>C79/$C79*100</f>
        <v>100</v>
      </c>
      <c r="P79" s="78">
        <f t="shared" si="28"/>
        <v>98.732186701888992</v>
      </c>
      <c r="Q79" s="78">
        <f t="shared" si="28"/>
        <v>97.464373403777984</v>
      </c>
      <c r="R79" s="10">
        <f>D79/$C79*100</f>
        <v>96.19656010566699</v>
      </c>
      <c r="S79" s="78">
        <f>R79+($T79-$R79)/(COLUMN($T79)-COLUMN($R79))</f>
        <v>97.95341508758365</v>
      </c>
      <c r="T79" s="10">
        <f>E79/$C79*100</f>
        <v>99.710270069500311</v>
      </c>
      <c r="U79" s="78">
        <f>T79+($Y79-$T79)/(COLUMN($Y79)-COLUMN($T79))</f>
        <v>100.00053191915892</v>
      </c>
      <c r="V79" s="78">
        <f t="shared" ref="V79:X80" si="31">U79+($Y79-$T79)/(COLUMN($Y79)-COLUMN($T79))</f>
        <v>100.29079376881752</v>
      </c>
      <c r="W79" s="78">
        <f t="shared" si="31"/>
        <v>100.58105561847613</v>
      </c>
      <c r="X79" s="78">
        <f t="shared" si="31"/>
        <v>100.87131746813473</v>
      </c>
      <c r="Y79" s="10">
        <f>F79/$C79*100</f>
        <v>101.16157931779333</v>
      </c>
      <c r="Z79" s="78">
        <f>Y79+($AD79-$Y79)/(COLUMN($AD79)-COLUMN($Y79))</f>
        <v>101.60073904835058</v>
      </c>
      <c r="AA79" s="78">
        <f t="shared" ref="AA79:AC80" si="32">Z79+($AD79-$Y79)/(COLUMN($AD79)-COLUMN($Y79))</f>
        <v>102.03989877890783</v>
      </c>
      <c r="AB79" s="78">
        <f t="shared" si="32"/>
        <v>102.47905850946508</v>
      </c>
      <c r="AC79" s="78">
        <f t="shared" si="32"/>
        <v>102.91821824002233</v>
      </c>
      <c r="AD79" s="10">
        <f>G79/$C79*100</f>
        <v>103.35737797057956</v>
      </c>
      <c r="AE79" s="78">
        <f>AD79+(AI79-AD79)/(COLUMN(AI79)-COLUMN(AD79))</f>
        <v>103.78706467554211</v>
      </c>
      <c r="AF79" s="78">
        <f>AE79+(AI79-AD79)/(COLUMN(AI79)-COLUMN(AD79))</f>
        <v>104.21675138050466</v>
      </c>
      <c r="AG79" s="78">
        <f>AF79+(AI79-AD79)/(COLUMN(AI79)-COLUMN(AD79))</f>
        <v>104.64643808546721</v>
      </c>
      <c r="AH79" s="78">
        <f>AG79+(AI79-AD79)/(COLUMN(AI79)-COLUMN(AD79))</f>
        <v>105.07612479042976</v>
      </c>
      <c r="AI79" s="10">
        <f>H79/$C79*100</f>
        <v>105.50581149539229</v>
      </c>
      <c r="AJ79" s="78">
        <f>AI79+(AN79-AI79)/(COLUMN(AN79)-COLUMN(AI79))</f>
        <v>105.81932215066847</v>
      </c>
      <c r="AK79" s="78">
        <f>AJ79+(AN79-AI79)/(COLUMN(AN79)-COLUMN(AI79))</f>
        <v>106.13283280594464</v>
      </c>
      <c r="AL79" s="78">
        <f>AK79+(AN79-AI79)/(COLUMN(AN79)-COLUMN(AI79))</f>
        <v>106.44634346122082</v>
      </c>
      <c r="AM79" s="78">
        <f>AL79+(AN79-AI79)/(COLUMN(AN79)-COLUMN(AI79))</f>
        <v>106.759854116497</v>
      </c>
      <c r="AN79" s="10">
        <f>I79/$C79*100</f>
        <v>107.0733647717732</v>
      </c>
      <c r="AO79" s="78">
        <f>AN79+(AS79-AN79)/(COLUMN(AS79)-COLUMN(AN79))</f>
        <v>107.36031536870459</v>
      </c>
      <c r="AP79" s="78">
        <f>AO79+(AS79-AN79)/(COLUMN(AS79)-COLUMN(AN79))</f>
        <v>107.64726596563598</v>
      </c>
      <c r="AQ79" s="78">
        <f>AP79+(AS79-AN79)/(COLUMN(AS79)-COLUMN(AN79))</f>
        <v>107.93421656256737</v>
      </c>
      <c r="AR79" s="78">
        <f>AQ79+(AS79-AN79)/(COLUMN(AS79)-COLUMN(AN79))</f>
        <v>108.22116715949876</v>
      </c>
      <c r="AS79" s="10">
        <f>J79/$C79*100</f>
        <v>108.50811775643012</v>
      </c>
      <c r="AT79" s="78">
        <f>AS79+(AX79-AS79)/(COLUMN(AX79)-COLUMN(AS79))</f>
        <v>108.76239175056634</v>
      </c>
      <c r="AU79" s="78">
        <f>AT79+(AX79-AS79)/(COLUMN(AX79)-COLUMN(AS79))</f>
        <v>109.01666574470255</v>
      </c>
      <c r="AV79" s="78">
        <f>AU79+(AX79-AS79)/(COLUMN(AX79)-COLUMN(AS79))</f>
        <v>109.27093973883876</v>
      </c>
      <c r="AW79" s="78">
        <f>AV79+(AX79-AS79)/(COLUMN(AX79)-COLUMN(AS79))</f>
        <v>109.52521373297498</v>
      </c>
      <c r="AX79" s="10">
        <f>K79/$C79*100</f>
        <v>109.77948772711117</v>
      </c>
      <c r="AY79" s="78">
        <f>AX79+(BC79-AX79)/(COLUMN(BC79)-COLUMN(AX79))</f>
        <v>109.78094027422449</v>
      </c>
      <c r="AZ79" s="78">
        <f>AY79+(BC79-AX79)/(COLUMN(BC79)-COLUMN(AX79))</f>
        <v>109.78239282133781</v>
      </c>
      <c r="BA79" s="78">
        <f>AZ79+(BC79-AX79)/(COLUMN(BC79)-COLUMN(AX79))</f>
        <v>109.78384536845113</v>
      </c>
      <c r="BB79" s="78">
        <f>BA79+(BC79-AX79)/(COLUMN(BC79)-COLUMN(AX79))</f>
        <v>109.78529791556444</v>
      </c>
      <c r="BC79" s="10">
        <f>L79/$C79*100</f>
        <v>109.78675046267774</v>
      </c>
    </row>
    <row r="80" spans="1:55" x14ac:dyDescent="0.3">
      <c r="B80" t="s">
        <v>303</v>
      </c>
      <c r="C80" s="85">
        <f>C79</f>
        <v>103.95382110353543</v>
      </c>
      <c r="D80" s="83">
        <f>Drivers_NETP!D37</f>
        <v>100</v>
      </c>
      <c r="E80" s="83">
        <f>Drivers_NETP!E37</f>
        <v>103.65263576990039</v>
      </c>
      <c r="F80" s="83">
        <f>Drivers_NETP!F37</f>
        <v>101.87808328132191</v>
      </c>
      <c r="G80" s="83">
        <f>Drivers_NETP!G37</f>
        <v>100.48966847947737</v>
      </c>
      <c r="H80" s="83">
        <f>Drivers_NETP!H37</f>
        <v>98.714744265734964</v>
      </c>
      <c r="I80" s="83">
        <f>Drivers_NETP!I37</f>
        <v>96.699395545922457</v>
      </c>
      <c r="J80" s="83">
        <f>Drivers_NETP!J37</f>
        <v>94.342619073348928</v>
      </c>
      <c r="K80" s="83">
        <f>Drivers_NETP!K37</f>
        <v>91.581319641481713</v>
      </c>
      <c r="L80" s="83">
        <f>Drivers_NETP!L37</f>
        <v>87.823032132018156</v>
      </c>
      <c r="O80" s="86">
        <f>C80/$C80*100</f>
        <v>100</v>
      </c>
      <c r="P80" s="87">
        <f t="shared" si="28"/>
        <v>98.732186701888992</v>
      </c>
      <c r="Q80" s="87">
        <f t="shared" si="28"/>
        <v>97.464373403777984</v>
      </c>
      <c r="R80" s="86">
        <f>D80/$C80*100</f>
        <v>96.19656010566699</v>
      </c>
      <c r="S80" s="87">
        <f>R80+($T80-$R80)/(COLUMN($T80)-COLUMN($R80))</f>
        <v>97.95341508758365</v>
      </c>
      <c r="T80" s="86">
        <f>E80/$C80*100</f>
        <v>99.710270069500311</v>
      </c>
      <c r="U80" s="87">
        <f>T80+($Y80-$T80)/(COLUMN($Y80)-COLUMN($T80))</f>
        <v>99.368858379243903</v>
      </c>
      <c r="V80" s="87">
        <f t="shared" si="31"/>
        <v>99.027446688987496</v>
      </c>
      <c r="W80" s="87">
        <f t="shared" si="31"/>
        <v>98.686034998731088</v>
      </c>
      <c r="X80" s="87">
        <f t="shared" si="31"/>
        <v>98.344623308474681</v>
      </c>
      <c r="Y80" s="86">
        <f>F80/$C80*100</f>
        <v>98.003211618218302</v>
      </c>
      <c r="Z80" s="87">
        <f>Y80+($AD80-$Y80)/(COLUMN($AD80)-COLUMN($Y80))</f>
        <v>97.736090162343828</v>
      </c>
      <c r="AA80" s="87">
        <f t="shared" si="32"/>
        <v>97.468968706469354</v>
      </c>
      <c r="AB80" s="87">
        <f t="shared" si="32"/>
        <v>97.201847250594881</v>
      </c>
      <c r="AC80" s="87">
        <f t="shared" si="32"/>
        <v>96.934725794720407</v>
      </c>
      <c r="AD80" s="86">
        <f>G80/$C80*100</f>
        <v>96.667604338845948</v>
      </c>
      <c r="AE80" s="87">
        <f>AD80+(AI80-AD80)/(COLUMN(AI80)-COLUMN(AD80))</f>
        <v>96.326121131225392</v>
      </c>
      <c r="AF80" s="87">
        <f>AE80+(AI80-AD80)/(COLUMN(AI80)-COLUMN(AD80))</f>
        <v>95.984637923604836</v>
      </c>
      <c r="AG80" s="87">
        <f>AF80+(AI80-AD80)/(COLUMN(AI80)-COLUMN(AD80))</f>
        <v>95.643154715984281</v>
      </c>
      <c r="AH80" s="87">
        <f>AG80+(AI80-AD80)/(COLUMN(AI80)-COLUMN(AD80))</f>
        <v>95.301671508363725</v>
      </c>
      <c r="AI80" s="86">
        <f>H80/$C80*100</f>
        <v>94.960188300743198</v>
      </c>
      <c r="AJ80" s="87">
        <f>AI80+(AN80-AI80)/(COLUMN(AN80)-COLUMN(AI80))</f>
        <v>94.572449072224558</v>
      </c>
      <c r="AK80" s="87">
        <f>AJ80+(AN80-AI80)/(COLUMN(AN80)-COLUMN(AI80))</f>
        <v>94.184709843705917</v>
      </c>
      <c r="AL80" s="87">
        <f>AK80+(AN80-AI80)/(COLUMN(AN80)-COLUMN(AI80))</f>
        <v>93.796970615187277</v>
      </c>
      <c r="AM80" s="87">
        <f>AL80+(AN80-AI80)/(COLUMN(AN80)-COLUMN(AI80))</f>
        <v>93.409231386668637</v>
      </c>
      <c r="AN80" s="86">
        <f>I80/$C80*100</f>
        <v>93.021492158149968</v>
      </c>
      <c r="AO80" s="87">
        <f>AN80+(AS80-AN80)/(COLUMN(AS80)-COLUMN(AN80))</f>
        <v>92.568064578950882</v>
      </c>
      <c r="AP80" s="87">
        <f>AO80+(AS80-AN80)/(COLUMN(AS80)-COLUMN(AN80))</f>
        <v>92.114636999751795</v>
      </c>
      <c r="AQ80" s="87">
        <f>AP80+(AS80-AN80)/(COLUMN(AS80)-COLUMN(AN80))</f>
        <v>91.661209420552709</v>
      </c>
      <c r="AR80" s="87">
        <f>AQ80+(AS80-AN80)/(COLUMN(AS80)-COLUMN(AN80))</f>
        <v>91.207781841353622</v>
      </c>
      <c r="AS80" s="86">
        <f>J80/$C80*100</f>
        <v>90.754354262154564</v>
      </c>
      <c r="AT80" s="87">
        <f>AS80+(AX80-AS80)/(COLUMN(AX80)-COLUMN(AS80))</f>
        <v>90.223099248619846</v>
      </c>
      <c r="AU80" s="87">
        <f>AT80+(AX80-AS80)/(COLUMN(AX80)-COLUMN(AS80))</f>
        <v>89.691844235085128</v>
      </c>
      <c r="AV80" s="87">
        <f>AU80+(AX80-AS80)/(COLUMN(AX80)-COLUMN(AS80))</f>
        <v>89.16058922155041</v>
      </c>
      <c r="AW80" s="87">
        <f>AV80+(AX80-AS80)/(COLUMN(AX80)-COLUMN(AS80))</f>
        <v>88.629334208015692</v>
      </c>
      <c r="AX80" s="86">
        <f>K80/$C80*100</f>
        <v>88.098079194480974</v>
      </c>
      <c r="AY80" s="87">
        <f>AX80+(BC80-AX80)/(COLUMN(BC80)-COLUMN(AX80))</f>
        <v>87.375010533883994</v>
      </c>
      <c r="AZ80" s="87">
        <f>AY80+(BC80-AX80)/(COLUMN(BC80)-COLUMN(AX80))</f>
        <v>86.651941873287015</v>
      </c>
      <c r="BA80" s="87">
        <f>AZ80+(BC80-AX80)/(COLUMN(BC80)-COLUMN(AX80))</f>
        <v>85.928873212690036</v>
      </c>
      <c r="BB80" s="87">
        <f>BA80+(BC80-AX80)/(COLUMN(BC80)-COLUMN(AX80))</f>
        <v>85.205804552093056</v>
      </c>
      <c r="BC80" s="86">
        <f>L80/$C80*100</f>
        <v>84.482735891496091</v>
      </c>
    </row>
    <row r="84" spans="1:17" ht="13.2" customHeight="1" x14ac:dyDescent="0.3"/>
    <row r="88" spans="1:17" x14ac:dyDescent="0.3">
      <c r="B88" s="88"/>
      <c r="C88" s="88"/>
      <c r="D88" s="88"/>
      <c r="E88" s="88"/>
      <c r="F88" s="88"/>
      <c r="G88" s="88"/>
      <c r="H88" s="88"/>
      <c r="I88" s="88"/>
      <c r="J88" s="88"/>
      <c r="K88" s="88"/>
      <c r="L88" s="88"/>
      <c r="O88" s="88"/>
      <c r="P88" s="88"/>
      <c r="Q88" s="88"/>
    </row>
    <row r="91" spans="1:17" x14ac:dyDescent="0.3">
      <c r="A91" s="88"/>
      <c r="M91" s="88"/>
      <c r="N91" s="88"/>
    </row>
  </sheetData>
  <pageMargins left="0.7" right="0.7" top="0.75" bottom="0.75" header="0.3" footer="0.3"/>
  <pageSetup paperSize="9" orientation="portrait"/>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B050"/>
  </sheetPr>
  <dimension ref="B2:AS101"/>
  <sheetViews>
    <sheetView workbookViewId="0">
      <selection activeCell="C19" sqref="C19"/>
    </sheetView>
  </sheetViews>
  <sheetFormatPr defaultRowHeight="14.4" x14ac:dyDescent="0.3"/>
  <cols>
    <col min="2" max="2" width="14.44140625" bestFit="1" customWidth="1"/>
    <col min="3" max="3" width="44.5546875" bestFit="1" customWidth="1"/>
    <col min="4" max="4" width="10.88671875" bestFit="1" customWidth="1"/>
    <col min="5" max="5" width="12" bestFit="1" customWidth="1"/>
    <col min="6" max="6" width="22.109375" bestFit="1" customWidth="1"/>
    <col min="7" max="11" width="12" bestFit="1" customWidth="1"/>
  </cols>
  <sheetData>
    <row r="2" spans="2:7" x14ac:dyDescent="0.3">
      <c r="B2" s="89"/>
    </row>
    <row r="3" spans="2:7" x14ac:dyDescent="0.3">
      <c r="B3" s="89"/>
    </row>
    <row r="5" spans="2:7" x14ac:dyDescent="0.3">
      <c r="B5" s="10" t="s">
        <v>201</v>
      </c>
      <c r="C5" s="10" t="s">
        <v>202</v>
      </c>
      <c r="D5" s="10" t="s">
        <v>202</v>
      </c>
      <c r="E5" s="10" t="s">
        <v>202</v>
      </c>
      <c r="F5" s="10" t="s">
        <v>203</v>
      </c>
      <c r="G5" s="10" t="s">
        <v>308</v>
      </c>
    </row>
    <row r="6" spans="2:7" x14ac:dyDescent="0.3">
      <c r="B6">
        <v>1</v>
      </c>
      <c r="C6" t="s">
        <v>96</v>
      </c>
      <c r="D6" t="s">
        <v>209</v>
      </c>
      <c r="E6" t="s">
        <v>210</v>
      </c>
      <c r="F6" t="s">
        <v>3</v>
      </c>
      <c r="G6" t="s">
        <v>309</v>
      </c>
    </row>
    <row r="7" spans="2:7" x14ac:dyDescent="0.3">
      <c r="B7">
        <v>2</v>
      </c>
      <c r="C7" t="s">
        <v>98</v>
      </c>
      <c r="D7" t="s">
        <v>216</v>
      </c>
      <c r="E7" t="s">
        <v>217</v>
      </c>
      <c r="F7" t="s">
        <v>218</v>
      </c>
      <c r="G7" t="s">
        <v>309</v>
      </c>
    </row>
    <row r="8" spans="2:7" x14ac:dyDescent="0.3">
      <c r="B8">
        <v>3</v>
      </c>
      <c r="C8" t="s">
        <v>99</v>
      </c>
      <c r="D8" t="s">
        <v>223</v>
      </c>
      <c r="E8" t="s">
        <v>224</v>
      </c>
      <c r="F8" t="s">
        <v>225</v>
      </c>
      <c r="G8" t="s">
        <v>310</v>
      </c>
    </row>
    <row r="9" spans="2:7" x14ac:dyDescent="0.3">
      <c r="B9">
        <v>4</v>
      </c>
      <c r="C9" t="s">
        <v>100</v>
      </c>
      <c r="D9" t="s">
        <v>229</v>
      </c>
      <c r="E9" t="s">
        <v>230</v>
      </c>
      <c r="F9" t="s">
        <v>231</v>
      </c>
      <c r="G9" t="s">
        <v>311</v>
      </c>
    </row>
    <row r="10" spans="2:7" x14ac:dyDescent="0.3">
      <c r="B10">
        <v>5</v>
      </c>
      <c r="C10" t="s">
        <v>101</v>
      </c>
      <c r="D10" t="s">
        <v>265</v>
      </c>
      <c r="E10" t="s">
        <v>266</v>
      </c>
      <c r="F10" t="s">
        <v>267</v>
      </c>
      <c r="G10" t="s">
        <v>309</v>
      </c>
    </row>
    <row r="11" spans="2:7" x14ac:dyDescent="0.3">
      <c r="B11">
        <v>6</v>
      </c>
      <c r="C11" t="s">
        <v>102</v>
      </c>
      <c r="D11" t="s">
        <v>244</v>
      </c>
      <c r="E11" t="s">
        <v>245</v>
      </c>
      <c r="F11" t="s">
        <v>246</v>
      </c>
      <c r="G11" t="s">
        <v>309</v>
      </c>
    </row>
    <row r="12" spans="2:7" x14ac:dyDescent="0.3">
      <c r="B12">
        <v>7</v>
      </c>
      <c r="C12" t="s">
        <v>104</v>
      </c>
      <c r="D12" t="s">
        <v>312</v>
      </c>
      <c r="E12" t="s">
        <v>313</v>
      </c>
      <c r="F12" t="s">
        <v>86</v>
      </c>
      <c r="G12" t="s">
        <v>309</v>
      </c>
    </row>
    <row r="13" spans="2:7" x14ac:dyDescent="0.3">
      <c r="B13">
        <v>8</v>
      </c>
      <c r="C13" t="s">
        <v>105</v>
      </c>
      <c r="D13" t="s">
        <v>314</v>
      </c>
      <c r="E13" t="s">
        <v>315</v>
      </c>
      <c r="F13" t="s">
        <v>316</v>
      </c>
      <c r="G13" t="s">
        <v>274</v>
      </c>
    </row>
    <row r="14" spans="2:7" x14ac:dyDescent="0.3">
      <c r="B14">
        <v>9</v>
      </c>
      <c r="C14" t="s">
        <v>106</v>
      </c>
      <c r="D14" t="s">
        <v>317</v>
      </c>
      <c r="E14" t="s">
        <v>318</v>
      </c>
      <c r="F14" t="s">
        <v>319</v>
      </c>
      <c r="G14" t="s">
        <v>274</v>
      </c>
    </row>
    <row r="15" spans="2:7" x14ac:dyDescent="0.3">
      <c r="B15">
        <v>10</v>
      </c>
      <c r="C15" t="s">
        <v>108</v>
      </c>
      <c r="D15" t="s">
        <v>320</v>
      </c>
      <c r="E15" t="s">
        <v>273</v>
      </c>
      <c r="F15" t="s">
        <v>321</v>
      </c>
      <c r="G15" t="s">
        <v>274</v>
      </c>
    </row>
    <row r="16" spans="2:7" x14ac:dyDescent="0.3">
      <c r="B16">
        <v>11</v>
      </c>
      <c r="C16" t="s">
        <v>174</v>
      </c>
      <c r="D16" t="s">
        <v>278</v>
      </c>
      <c r="E16" t="s">
        <v>279</v>
      </c>
      <c r="F16" t="s">
        <v>131</v>
      </c>
      <c r="G16" t="s">
        <v>274</v>
      </c>
    </row>
    <row r="17" spans="2:12" x14ac:dyDescent="0.3">
      <c r="B17">
        <v>12</v>
      </c>
      <c r="C17" t="s">
        <v>175</v>
      </c>
      <c r="D17" t="s">
        <v>322</v>
      </c>
      <c r="E17" t="s">
        <v>323</v>
      </c>
      <c r="F17" t="s">
        <v>324</v>
      </c>
      <c r="G17" t="s">
        <v>309</v>
      </c>
    </row>
    <row r="18" spans="2:12" x14ac:dyDescent="0.3">
      <c r="I18" s="10"/>
    </row>
    <row r="20" spans="2:12" x14ac:dyDescent="0.3">
      <c r="D20" s="10">
        <v>2013</v>
      </c>
      <c r="E20" s="10">
        <v>2015</v>
      </c>
      <c r="F20" s="10">
        <v>2020</v>
      </c>
      <c r="G20" s="10">
        <v>2025</v>
      </c>
      <c r="H20" s="10">
        <v>2030</v>
      </c>
      <c r="I20" s="10">
        <v>2035</v>
      </c>
      <c r="J20" s="10">
        <v>2040</v>
      </c>
      <c r="K20" s="10">
        <v>2045</v>
      </c>
      <c r="L20" s="10">
        <v>2050</v>
      </c>
    </row>
    <row r="21" spans="2:12" x14ac:dyDescent="0.3">
      <c r="B21" t="s">
        <v>325</v>
      </c>
      <c r="C21" t="s">
        <v>300</v>
      </c>
      <c r="D21" s="17">
        <f>[4]CEMENT_DK!B28</f>
        <v>100</v>
      </c>
      <c r="E21" s="17">
        <f>[4]CEMENT_DK!C28</f>
        <v>100.35330742481644</v>
      </c>
      <c r="F21" s="17">
        <f>[4]CEMENT_DK!D28</f>
        <v>101.2390828632642</v>
      </c>
      <c r="G21" s="17">
        <f>[4]CEMENT_DK!E28</f>
        <v>102.29000484153003</v>
      </c>
      <c r="H21" s="17">
        <f>[4]CEMENT_DK!F28</f>
        <v>103.22346061467729</v>
      </c>
      <c r="I21" s="17">
        <f>[4]CEMENT_DK!G28</f>
        <v>103.79027424435239</v>
      </c>
      <c r="J21" s="17">
        <f>[4]CEMENT_DK!H28</f>
        <v>104.19651839163609</v>
      </c>
      <c r="K21" s="17">
        <f>[4]CEMENT_DK!I28</f>
        <v>104.46872505887312</v>
      </c>
      <c r="L21" s="17">
        <f>[4]CEMENT_DK!J28</f>
        <v>104.87176765567361</v>
      </c>
    </row>
    <row r="22" spans="2:12" x14ac:dyDescent="0.3">
      <c r="C22" t="s">
        <v>305</v>
      </c>
      <c r="D22" s="17">
        <f>[4]CEMENT_DK!B104</f>
        <v>1</v>
      </c>
      <c r="E22" s="17">
        <f>[4]CEMENT_DK!C104</f>
        <v>1.1012220296833775</v>
      </c>
      <c r="F22" s="17">
        <f>[4]CEMENT_DK!D104</f>
        <v>1.1415820513171138</v>
      </c>
      <c r="G22" s="17">
        <f>[4]CEMENT_DK!E104</f>
        <v>1.1817471061612306</v>
      </c>
      <c r="H22" s="17">
        <f>[4]CEMENT_DK!F104</f>
        <v>1.2137508234458716</v>
      </c>
      <c r="I22" s="17">
        <f>[4]CEMENT_DK!G104</f>
        <v>1.2394287503028136</v>
      </c>
      <c r="J22" s="17">
        <f>[4]CEMENT_DK!H104</f>
        <v>1.2314284726891875</v>
      </c>
      <c r="K22" s="17">
        <f>[4]CEMENT_DK!I104</f>
        <v>1.2225841559745922</v>
      </c>
      <c r="L22" s="17">
        <f>[4]CEMENT_DK!J104</f>
        <v>1.2127127079758009</v>
      </c>
    </row>
    <row r="23" spans="2:12" x14ac:dyDescent="0.3">
      <c r="C23" t="s">
        <v>326</v>
      </c>
      <c r="D23" s="17">
        <f>[4]CEMENT_DK!B105</f>
        <v>1</v>
      </c>
      <c r="E23" s="17">
        <f>[4]CEMENT_DK!C105</f>
        <v>1.1012220296833775</v>
      </c>
      <c r="F23" s="17">
        <f>[4]CEMENT_DK!D105</f>
        <v>1.1909687218529739</v>
      </c>
      <c r="G23" s="17">
        <f>[4]CEMENT_DK!E105</f>
        <v>1.247465511338351</v>
      </c>
      <c r="H23" s="17">
        <f>[4]CEMENT_DK!F105</f>
        <v>1.2469086837814651</v>
      </c>
      <c r="I23" s="17">
        <f>[4]CEMENT_DK!G105</f>
        <v>1.2503164050192472</v>
      </c>
      <c r="J23" s="17">
        <f>[4]CEMENT_DK!H105</f>
        <v>1.2823023633838111</v>
      </c>
      <c r="K23" s="17">
        <f>[4]CEMENT_DK!I105</f>
        <v>1.3190409373514629</v>
      </c>
      <c r="L23" s="17">
        <f>[4]CEMENT_DK!J105</f>
        <v>1.3335371084383345</v>
      </c>
    </row>
    <row r="24" spans="2:12" x14ac:dyDescent="0.3">
      <c r="C24" t="s">
        <v>302</v>
      </c>
      <c r="D24" s="90">
        <f>D21/D22</f>
        <v>100</v>
      </c>
      <c r="E24" s="90">
        <f t="shared" ref="E24:L24" si="0">E21/E22</f>
        <v>91.129040937975006</v>
      </c>
      <c r="F24" s="90">
        <f t="shared" si="0"/>
        <v>88.683141738658563</v>
      </c>
      <c r="G24" s="90">
        <f t="shared" si="0"/>
        <v>86.558286716527135</v>
      </c>
      <c r="H24" s="90">
        <f t="shared" si="0"/>
        <v>85.04501798946103</v>
      </c>
      <c r="I24" s="90">
        <f t="shared" si="0"/>
        <v>83.740412039816448</v>
      </c>
      <c r="J24" s="90">
        <f t="shared" si="0"/>
        <v>84.614348865989953</v>
      </c>
      <c r="K24" s="90">
        <f t="shared" si="0"/>
        <v>85.449107571327133</v>
      </c>
      <c r="L24" s="90">
        <f t="shared" si="0"/>
        <v>86.477008912292419</v>
      </c>
    </row>
    <row r="25" spans="2:12" x14ac:dyDescent="0.3">
      <c r="C25" t="s">
        <v>303</v>
      </c>
      <c r="D25" s="90">
        <f>D21/D23</f>
        <v>100</v>
      </c>
      <c r="E25" s="90">
        <f t="shared" ref="E25:L25" si="1">E21/E23</f>
        <v>91.129040937975006</v>
      </c>
      <c r="F25" s="90">
        <f t="shared" si="1"/>
        <v>85.005660522932061</v>
      </c>
      <c r="G25" s="90">
        <f t="shared" si="1"/>
        <v>81.998262807111658</v>
      </c>
      <c r="H25" s="90">
        <f t="shared" si="1"/>
        <v>82.783496463938633</v>
      </c>
      <c r="I25" s="90">
        <f t="shared" si="1"/>
        <v>83.011207265375887</v>
      </c>
      <c r="J25" s="90">
        <f t="shared" si="1"/>
        <v>81.257370622539057</v>
      </c>
      <c r="K25" s="90">
        <f t="shared" si="1"/>
        <v>79.200517664477218</v>
      </c>
      <c r="L25" s="90">
        <f t="shared" si="1"/>
        <v>78.641806809925072</v>
      </c>
    </row>
    <row r="26" spans="2:12" x14ac:dyDescent="0.3">
      <c r="B26" t="s">
        <v>327</v>
      </c>
      <c r="C26" t="s">
        <v>300</v>
      </c>
      <c r="D26" s="17">
        <f>[4]CHEMICALS_DK!B31</f>
        <v>100</v>
      </c>
      <c r="E26" s="17">
        <f>[4]CHEMICALS_DK!C31</f>
        <v>0.80845631266227469</v>
      </c>
      <c r="F26" s="17">
        <f>[4]CHEMICALS_DK!D31</f>
        <v>0.59518189897929696</v>
      </c>
      <c r="G26" s="17">
        <f>[4]CHEMICALS_DK!E31</f>
        <v>0.5554227762012921</v>
      </c>
      <c r="H26" s="17">
        <f>[4]CHEMICALS_DK!F31</f>
        <v>11.674462543924564</v>
      </c>
      <c r="I26" s="17">
        <f>[4]CHEMICALS_DK!G31</f>
        <v>19.873323853480262</v>
      </c>
      <c r="J26" s="17">
        <f>[4]CHEMICALS_DK!H31</f>
        <v>26.914709815766301</v>
      </c>
      <c r="K26" s="17">
        <f>[4]CHEMICALS_DK!I31</f>
        <v>35.084845626328047</v>
      </c>
      <c r="L26" s="17">
        <f>[4]CHEMICALS_DK!J31</f>
        <v>47.913646132689266</v>
      </c>
    </row>
    <row r="27" spans="2:12" x14ac:dyDescent="0.3">
      <c r="C27" t="s">
        <v>305</v>
      </c>
      <c r="D27" s="17">
        <f>[4]CHEMICALS_DK!B90</f>
        <v>1</v>
      </c>
      <c r="E27" s="17">
        <f>[4]CHEMICALS_DK!C90</f>
        <v>7.4357744829594719E-3</v>
      </c>
      <c r="F27" s="17">
        <f>[4]CHEMICALS_DK!D90</f>
        <v>5.7613311477960252E-3</v>
      </c>
      <c r="G27" s="17">
        <f>[4]CHEMICALS_DK!E90</f>
        <v>5.6476075315235602E-3</v>
      </c>
      <c r="H27" s="17">
        <f>[4]CHEMICALS_DK!F90</f>
        <v>0.11192583975367726</v>
      </c>
      <c r="I27" s="17">
        <f>[4]CHEMICALS_DK!G90</f>
        <v>0.18619733651746923</v>
      </c>
      <c r="J27" s="17">
        <f>[4]CHEMICALS_DK!H90</f>
        <v>0.24994313997205042</v>
      </c>
      <c r="K27" s="17">
        <f>[4]CHEMICALS_DK!I90</f>
        <v>0.3150055058045329</v>
      </c>
      <c r="L27" s="17">
        <f>[4]CHEMICALS_DK!J90</f>
        <v>0.39669950410341315</v>
      </c>
    </row>
    <row r="28" spans="2:12" x14ac:dyDescent="0.3">
      <c r="C28" t="s">
        <v>326</v>
      </c>
      <c r="D28" s="17">
        <f>[4]CHEMICALS_DK!B91</f>
        <v>1</v>
      </c>
      <c r="E28" s="17">
        <f>[4]CHEMICALS_DK!C91</f>
        <v>7.4357744829594719E-3</v>
      </c>
      <c r="F28" s="17">
        <f>[4]CHEMICALS_DK!D91</f>
        <v>6.2490522823961522E-3</v>
      </c>
      <c r="G28" s="17">
        <f>[4]CHEMICALS_DK!E91</f>
        <v>6.6923527975379163E-3</v>
      </c>
      <c r="H28" s="17">
        <f>[4]CHEMICALS_DK!F91</f>
        <v>0.14111600293984128</v>
      </c>
      <c r="I28" s="17">
        <f>[4]CHEMICALS_DK!G91</f>
        <v>0.2511111855334674</v>
      </c>
      <c r="J28" s="17">
        <f>[4]CHEMICALS_DK!H91</f>
        <v>0.35522057871793661</v>
      </c>
      <c r="K28" s="17">
        <f>[4]CHEMICALS_DK!I91</f>
        <v>0.46478861554978312</v>
      </c>
      <c r="L28" s="17">
        <f>[4]CHEMICALS_DK!J91</f>
        <v>0.59013786731833484</v>
      </c>
    </row>
    <row r="29" spans="2:12" x14ac:dyDescent="0.3">
      <c r="C29" t="s">
        <v>302</v>
      </c>
      <c r="D29" s="90">
        <f>D26/D27</f>
        <v>100</v>
      </c>
      <c r="E29" s="90">
        <f>E26/E27</f>
        <v>108.72523292832643</v>
      </c>
      <c r="F29" s="90">
        <f t="shared" ref="F29:L29" si="2">F26/F27</f>
        <v>103.30631649371196</v>
      </c>
      <c r="G29" s="90">
        <f t="shared" si="2"/>
        <v>98.346560574731583</v>
      </c>
      <c r="H29" s="90">
        <f t="shared" si="2"/>
        <v>104.30533797751566</v>
      </c>
      <c r="I29" s="90">
        <f t="shared" si="2"/>
        <v>106.73258933333736</v>
      </c>
      <c r="J29" s="90">
        <f t="shared" si="2"/>
        <v>107.68333077185477</v>
      </c>
      <c r="K29" s="90">
        <f t="shared" si="2"/>
        <v>111.3785155491818</v>
      </c>
      <c r="L29" s="90">
        <f t="shared" si="2"/>
        <v>120.78070589218321</v>
      </c>
    </row>
    <row r="30" spans="2:12" x14ac:dyDescent="0.3">
      <c r="C30" t="s">
        <v>303</v>
      </c>
      <c r="D30" s="90">
        <f>D26/D28</f>
        <v>100</v>
      </c>
      <c r="E30" s="90">
        <f t="shared" ref="E30:L30" si="3">E26/E28</f>
        <v>108.72523292832643</v>
      </c>
      <c r="F30" s="90">
        <f t="shared" si="3"/>
        <v>95.243546074330325</v>
      </c>
      <c r="G30" s="90">
        <f t="shared" si="3"/>
        <v>82.993648572386888</v>
      </c>
      <c r="H30" s="90">
        <f t="shared" si="3"/>
        <v>82.729543784637016</v>
      </c>
      <c r="I30" s="90">
        <f t="shared" si="3"/>
        <v>79.141531713375628</v>
      </c>
      <c r="J30" s="90">
        <f t="shared" si="3"/>
        <v>75.769005030358798</v>
      </c>
      <c r="K30" s="90">
        <f t="shared" si="3"/>
        <v>75.485595930157061</v>
      </c>
      <c r="L30" s="90">
        <f t="shared" si="3"/>
        <v>81.190597631728437</v>
      </c>
    </row>
    <row r="31" spans="2:12" x14ac:dyDescent="0.3">
      <c r="B31" t="s">
        <v>328</v>
      </c>
      <c r="C31" t="s">
        <v>300</v>
      </c>
    </row>
    <row r="32" spans="2:12" x14ac:dyDescent="0.3">
      <c r="C32" t="s">
        <v>305</v>
      </c>
    </row>
    <row r="33" spans="2:45" x14ac:dyDescent="0.3">
      <c r="C33" t="s">
        <v>326</v>
      </c>
    </row>
    <row r="34" spans="2:45" x14ac:dyDescent="0.3">
      <c r="C34" t="s">
        <v>302</v>
      </c>
      <c r="D34" s="91">
        <f>'[4]OTHER IND_DK'!B37</f>
        <v>100</v>
      </c>
      <c r="E34" s="91">
        <f>'[4]OTHER IND_DK'!C37</f>
        <v>98.585055631260559</v>
      </c>
      <c r="F34" s="91">
        <f>'[4]OTHER IND_DK'!D37</f>
        <v>111.84908150828505</v>
      </c>
      <c r="G34" s="91">
        <f>'[4]OTHER IND_DK'!E37</f>
        <v>117.77095038748662</v>
      </c>
      <c r="H34" s="91">
        <f>'[4]OTHER IND_DK'!F37</f>
        <v>122.26461221619782</v>
      </c>
      <c r="I34" s="91">
        <f>'[4]OTHER IND_DK'!G37</f>
        <v>125.24037688738181</v>
      </c>
      <c r="J34" s="91">
        <f>'[4]OTHER IND_DK'!H37</f>
        <v>129.52502308314084</v>
      </c>
      <c r="K34" s="91">
        <f>'[4]OTHER IND_DK'!I37</f>
        <v>132.72880869854379</v>
      </c>
      <c r="L34" s="91">
        <f>'[4]OTHER IND_DK'!J37</f>
        <v>135.78223099958024</v>
      </c>
    </row>
    <row r="35" spans="2:45" x14ac:dyDescent="0.3">
      <c r="C35" t="s">
        <v>303</v>
      </c>
      <c r="D35" s="91">
        <f>'[4]OTHER IND_DK'!B37</f>
        <v>100</v>
      </c>
      <c r="E35" s="91">
        <f>'[4]OTHER IND_DK'!C37</f>
        <v>98.585055631260559</v>
      </c>
      <c r="F35" s="91">
        <f>'[4]OTHER IND_DK'!D39</f>
        <v>98.365140090806307</v>
      </c>
      <c r="G35" s="91">
        <f>'[4]OTHER IND_DK'!E39</f>
        <v>94.553152123219277</v>
      </c>
      <c r="H35" s="91">
        <f>'[4]OTHER IND_DK'!F39</f>
        <v>87.437533361356984</v>
      </c>
      <c r="I35" s="91">
        <f>'[4]OTHER IND_DK'!G39</f>
        <v>84.450672378394714</v>
      </c>
      <c r="J35" s="91">
        <f>'[4]OTHER IND_DK'!H39</f>
        <v>84.860785470817987</v>
      </c>
      <c r="K35" s="91">
        <f>'[4]OTHER IND_DK'!I39</f>
        <v>85.125349072304388</v>
      </c>
      <c r="L35" s="91">
        <f>'[4]OTHER IND_DK'!J39</f>
        <v>85.254557197975316</v>
      </c>
    </row>
    <row r="36" spans="2:45" x14ac:dyDescent="0.3">
      <c r="B36" t="s">
        <v>329</v>
      </c>
      <c r="C36" t="s">
        <v>302</v>
      </c>
      <c r="D36" s="91">
        <f>[4]SERVICE_DK!C46</f>
        <v>100</v>
      </c>
      <c r="E36" s="91">
        <f>[4]SERVICE_DK!D46</f>
        <v>103.65263576990039</v>
      </c>
      <c r="F36" s="91">
        <f>[4]SERVICE_DK!E46</f>
        <v>105.16132718952997</v>
      </c>
      <c r="G36" s="91">
        <f>[4]SERVICE_DK!F46</f>
        <v>107.44394379284121</v>
      </c>
      <c r="H36" s="91">
        <f>[4]SERVICE_DK!G46</f>
        <v>109.67732253575342</v>
      </c>
      <c r="I36" s="91">
        <f>[4]SERVICE_DK!H46</f>
        <v>111.30685406438505</v>
      </c>
      <c r="J36" s="91">
        <f>[4]SERVICE_DK!I46</f>
        <v>112.79833461533293</v>
      </c>
      <c r="K36" s="91">
        <f>[4]SERVICE_DK!J46</f>
        <v>114.11997228021878</v>
      </c>
      <c r="L36" s="91">
        <f>[4]SERVICE_DK!K46</f>
        <v>114.12752217135687</v>
      </c>
    </row>
    <row r="37" spans="2:45" x14ac:dyDescent="0.3">
      <c r="C37" t="s">
        <v>303</v>
      </c>
      <c r="D37" s="91">
        <f>[4]SERVICE_DK!C48</f>
        <v>100</v>
      </c>
      <c r="E37" s="91">
        <f>[4]SERVICE_DK!D48</f>
        <v>103.65263576990039</v>
      </c>
      <c r="F37" s="91">
        <f>[4]SERVICE_DK!E48</f>
        <v>101.87808328132191</v>
      </c>
      <c r="G37" s="91">
        <f>[4]SERVICE_DK!F48</f>
        <v>100.48966847947737</v>
      </c>
      <c r="H37" s="91">
        <f>[4]SERVICE_DK!G48</f>
        <v>98.714744265734964</v>
      </c>
      <c r="I37" s="91">
        <f>[4]SERVICE_DK!H48</f>
        <v>96.699395545922457</v>
      </c>
      <c r="J37" s="91">
        <f>[4]SERVICE_DK!I48</f>
        <v>94.342619073348928</v>
      </c>
      <c r="K37" s="91">
        <f>[4]SERVICE_DK!J48</f>
        <v>91.581319641481713</v>
      </c>
      <c r="L37" s="91">
        <f>[4]SERVICE_DK!K48</f>
        <v>87.823032132018156</v>
      </c>
    </row>
    <row r="43" spans="2:45" x14ac:dyDescent="0.3">
      <c r="B43" s="92" t="s">
        <v>92</v>
      </c>
      <c r="C43" s="93" t="s">
        <v>93</v>
      </c>
      <c r="D43" s="93" t="s">
        <v>94</v>
      </c>
      <c r="E43" s="94">
        <v>2010</v>
      </c>
      <c r="F43" s="94">
        <v>2011</v>
      </c>
      <c r="G43" s="94">
        <v>2012</v>
      </c>
      <c r="H43" s="94">
        <v>2013</v>
      </c>
      <c r="I43" s="94">
        <v>2014</v>
      </c>
      <c r="J43" s="94">
        <v>2015</v>
      </c>
      <c r="K43" s="94">
        <v>2016</v>
      </c>
      <c r="L43" s="94">
        <v>2017</v>
      </c>
      <c r="M43" s="94">
        <v>2018</v>
      </c>
      <c r="N43" s="94">
        <v>2019</v>
      </c>
      <c r="O43" s="94">
        <v>2020</v>
      </c>
      <c r="P43" s="94">
        <v>2021</v>
      </c>
      <c r="Q43" s="94">
        <v>2022</v>
      </c>
      <c r="R43" s="94">
        <v>2023</v>
      </c>
      <c r="S43" s="94">
        <v>2024</v>
      </c>
      <c r="T43" s="94">
        <v>2025</v>
      </c>
      <c r="U43" s="94">
        <v>2026</v>
      </c>
      <c r="V43" s="94">
        <v>2027</v>
      </c>
      <c r="W43" s="94">
        <v>2028</v>
      </c>
      <c r="X43" s="94">
        <v>2029</v>
      </c>
      <c r="Y43" s="94">
        <v>2030</v>
      </c>
      <c r="Z43" s="94">
        <v>2031</v>
      </c>
      <c r="AA43" s="94">
        <v>2032</v>
      </c>
      <c r="AB43" s="94">
        <v>2033</v>
      </c>
      <c r="AC43" s="94">
        <v>2034</v>
      </c>
      <c r="AD43" s="94">
        <v>2035</v>
      </c>
      <c r="AE43" s="94">
        <v>2036</v>
      </c>
      <c r="AF43" s="94">
        <v>2037</v>
      </c>
      <c r="AG43" s="94">
        <v>2038</v>
      </c>
      <c r="AH43" s="94">
        <v>2039</v>
      </c>
      <c r="AI43" s="94">
        <v>2040</v>
      </c>
      <c r="AJ43" s="94">
        <v>2041</v>
      </c>
      <c r="AK43" s="94">
        <v>2042</v>
      </c>
      <c r="AL43" s="94">
        <v>2043</v>
      </c>
      <c r="AM43" s="94">
        <v>2044</v>
      </c>
      <c r="AN43" s="94">
        <v>2045</v>
      </c>
      <c r="AO43" s="94">
        <v>2046</v>
      </c>
      <c r="AP43" s="94">
        <v>2047</v>
      </c>
      <c r="AQ43" s="94">
        <v>2048</v>
      </c>
      <c r="AR43" s="94">
        <v>2049</v>
      </c>
      <c r="AS43" s="95">
        <v>2050</v>
      </c>
    </row>
    <row r="44" spans="2:45" x14ac:dyDescent="0.3">
      <c r="B44" s="96" t="s">
        <v>3</v>
      </c>
      <c r="C44" s="96" t="s">
        <v>95</v>
      </c>
      <c r="D44" s="96" t="s">
        <v>96</v>
      </c>
      <c r="E44" s="96">
        <v>100</v>
      </c>
      <c r="F44" s="97">
        <v>98.464582310453764</v>
      </c>
      <c r="G44" s="97">
        <v>102.37359137294351</v>
      </c>
      <c r="H44" s="97">
        <v>94.379025394987778</v>
      </c>
      <c r="I44" s="97">
        <v>99.913547701031064</v>
      </c>
      <c r="J44" s="97">
        <v>98.307188294149867</v>
      </c>
      <c r="K44" s="97">
        <v>99.857386162158306</v>
      </c>
      <c r="L44" s="97">
        <v>101.85453388540147</v>
      </c>
      <c r="M44" s="97">
        <v>103.8916245631095</v>
      </c>
      <c r="N44" s="97">
        <v>105.96945705437169</v>
      </c>
      <c r="O44" s="97">
        <v>108.08884619545913</v>
      </c>
      <c r="P44" s="97">
        <v>110.25062311936831</v>
      </c>
      <c r="Q44" s="97">
        <v>112.45563558175569</v>
      </c>
      <c r="R44" s="97">
        <v>114.70474829339081</v>
      </c>
      <c r="S44" s="97">
        <v>116.99884325925862</v>
      </c>
      <c r="T44" s="97">
        <v>119.33882012444379</v>
      </c>
      <c r="U44" s="97">
        <v>121.72559652693266</v>
      </c>
      <c r="V44" s="97">
        <v>124.16010845747132</v>
      </c>
      <c r="W44" s="97">
        <v>126.64331062662075</v>
      </c>
      <c r="X44" s="97">
        <v>129.17617683915316</v>
      </c>
      <c r="Y44" s="97">
        <v>131.75970037593623</v>
      </c>
      <c r="Z44" s="97">
        <v>134.39489438345495</v>
      </c>
      <c r="AA44" s="97">
        <v>137.08279227112405</v>
      </c>
      <c r="AB44" s="97">
        <v>139.82444811654656</v>
      </c>
      <c r="AC44" s="97">
        <v>142.62093707887749</v>
      </c>
      <c r="AD44" s="97">
        <v>145.47335582045505</v>
      </c>
      <c r="AE44" s="97">
        <v>148.38282293686416</v>
      </c>
      <c r="AF44" s="97">
        <v>151.35047939560144</v>
      </c>
      <c r="AG44" s="97">
        <v>154.37748898351347</v>
      </c>
      <c r="AH44" s="97">
        <v>157.46503876318377</v>
      </c>
      <c r="AI44" s="97">
        <v>160.61433953844744</v>
      </c>
      <c r="AJ44" s="97">
        <v>163.8266263292164</v>
      </c>
      <c r="AK44" s="97">
        <v>167.10315885580073</v>
      </c>
      <c r="AL44" s="97">
        <v>170.44522203291675</v>
      </c>
      <c r="AM44" s="97">
        <v>173.85412647357506</v>
      </c>
      <c r="AN44" s="97">
        <v>177.33120900304661</v>
      </c>
      <c r="AO44" s="97">
        <v>180.87783318310753</v>
      </c>
      <c r="AP44" s="97">
        <v>184.49538984676968</v>
      </c>
      <c r="AQ44" s="97">
        <v>188.18529764370507</v>
      </c>
      <c r="AR44" s="97">
        <v>191.94900359657916</v>
      </c>
      <c r="AS44" s="97">
        <v>195.78798366851075</v>
      </c>
    </row>
    <row r="45" spans="2:45" x14ac:dyDescent="0.3">
      <c r="B45" s="98" t="s">
        <v>4</v>
      </c>
      <c r="C45" s="98" t="s">
        <v>97</v>
      </c>
      <c r="D45" s="98" t="s">
        <v>98</v>
      </c>
      <c r="E45" s="98">
        <v>100</v>
      </c>
      <c r="F45" s="99">
        <v>105.11683840186427</v>
      </c>
      <c r="G45" s="99">
        <v>109.94451722428728</v>
      </c>
      <c r="H45" s="99">
        <v>112.09013376787208</v>
      </c>
      <c r="I45" s="99">
        <v>111.35859194103972</v>
      </c>
      <c r="J45" s="99">
        <v>113.1344062940229</v>
      </c>
      <c r="K45" s="99">
        <v>115.60421508301731</v>
      </c>
      <c r="L45" s="99">
        <v>117.70428061592466</v>
      </c>
      <c r="M45" s="99">
        <v>119.6132168578216</v>
      </c>
      <c r="N45" s="99">
        <v>120.89304621862202</v>
      </c>
      <c r="O45" s="99">
        <v>121.63712445054573</v>
      </c>
      <c r="P45" s="99">
        <v>123.68110320041367</v>
      </c>
      <c r="Q45" s="99">
        <v>126.06007736444063</v>
      </c>
      <c r="R45" s="99">
        <v>128.28857774954213</v>
      </c>
      <c r="S45" s="99">
        <v>130.70855250985247</v>
      </c>
      <c r="T45" s="99">
        <v>132.58224710512579</v>
      </c>
      <c r="U45" s="99">
        <v>133.79202231740672</v>
      </c>
      <c r="V45" s="99">
        <v>135.89717117746892</v>
      </c>
      <c r="W45" s="99">
        <v>137.28810489727877</v>
      </c>
      <c r="X45" s="99">
        <v>138.65499748265853</v>
      </c>
      <c r="Y45" s="99">
        <v>141.13022291703484</v>
      </c>
      <c r="Z45" s="99">
        <v>142.55091007553028</v>
      </c>
      <c r="AA45" s="99">
        <v>143.95273298121666</v>
      </c>
      <c r="AB45" s="99">
        <v>144.71711017076845</v>
      </c>
      <c r="AC45" s="99">
        <v>145.56512303360967</v>
      </c>
      <c r="AD45" s="99">
        <v>148.2046640112315</v>
      </c>
      <c r="AE45" s="99">
        <v>149.73026703968512</v>
      </c>
      <c r="AF45" s="99">
        <v>151.48940406439291</v>
      </c>
      <c r="AG45" s="99">
        <v>153.29205197834327</v>
      </c>
      <c r="AH45" s="99">
        <v>155.24059791455031</v>
      </c>
      <c r="AI45" s="99">
        <v>158.82178237304086</v>
      </c>
      <c r="AJ45" s="99">
        <v>161.55116968681756</v>
      </c>
      <c r="AK45" s="99">
        <v>164.25907256906777</v>
      </c>
      <c r="AL45" s="99">
        <v>166.79734298356615</v>
      </c>
      <c r="AM45" s="99">
        <v>169.47690438395304</v>
      </c>
      <c r="AN45" s="99">
        <v>173.92016691678063</v>
      </c>
      <c r="AO45" s="99">
        <v>177.2254912665602</v>
      </c>
      <c r="AP45" s="99">
        <v>180.58348424398315</v>
      </c>
      <c r="AQ45" s="99">
        <v>183.87498389014024</v>
      </c>
      <c r="AR45" s="99">
        <v>187.26893962105015</v>
      </c>
      <c r="AS45" s="99">
        <v>192.04874972934201</v>
      </c>
    </row>
    <row r="46" spans="2:45" x14ac:dyDescent="0.3">
      <c r="B46" s="96" t="s">
        <v>5</v>
      </c>
      <c r="C46" s="96" t="s">
        <v>97</v>
      </c>
      <c r="D46" s="96" t="s">
        <v>99</v>
      </c>
      <c r="E46" s="96">
        <v>100</v>
      </c>
      <c r="F46" s="97">
        <v>105.11683840186427</v>
      </c>
      <c r="G46" s="97">
        <v>109.94451722428728</v>
      </c>
      <c r="H46" s="97">
        <v>112.09013376787208</v>
      </c>
      <c r="I46" s="97">
        <v>111.35859194103972</v>
      </c>
      <c r="J46" s="97">
        <v>113.1344062940229</v>
      </c>
      <c r="K46" s="97">
        <v>115.60421508301731</v>
      </c>
      <c r="L46" s="97">
        <v>117.70428061592466</v>
      </c>
      <c r="M46" s="97">
        <v>119.6132168578216</v>
      </c>
      <c r="N46" s="97">
        <v>120.89304621862202</v>
      </c>
      <c r="O46" s="97">
        <v>121.63712445054573</v>
      </c>
      <c r="P46" s="97">
        <v>123.68110320041367</v>
      </c>
      <c r="Q46" s="97">
        <v>126.06007736444063</v>
      </c>
      <c r="R46" s="97">
        <v>128.28857774954213</v>
      </c>
      <c r="S46" s="97">
        <v>130.70855250985247</v>
      </c>
      <c r="T46" s="97">
        <v>132.58224710512579</v>
      </c>
      <c r="U46" s="97">
        <v>133.79202231740672</v>
      </c>
      <c r="V46" s="97">
        <v>135.89717117746892</v>
      </c>
      <c r="W46" s="97">
        <v>137.28810489727877</v>
      </c>
      <c r="X46" s="97">
        <v>138.65499748265853</v>
      </c>
      <c r="Y46" s="97">
        <v>141.13022291703484</v>
      </c>
      <c r="Z46" s="97">
        <v>142.55091007553028</v>
      </c>
      <c r="AA46" s="97">
        <v>143.95273298121666</v>
      </c>
      <c r="AB46" s="97">
        <v>144.71711017076845</v>
      </c>
      <c r="AC46" s="97">
        <v>145.56512303360967</v>
      </c>
      <c r="AD46" s="97">
        <v>148.2046640112315</v>
      </c>
      <c r="AE46" s="97">
        <v>149.73026703968512</v>
      </c>
      <c r="AF46" s="97">
        <v>151.48940406439291</v>
      </c>
      <c r="AG46" s="97">
        <v>153.29205197834327</v>
      </c>
      <c r="AH46" s="97">
        <v>155.24059791455031</v>
      </c>
      <c r="AI46" s="97">
        <v>158.82178237304086</v>
      </c>
      <c r="AJ46" s="97">
        <v>161.55116968681756</v>
      </c>
      <c r="AK46" s="97">
        <v>164.25907256906777</v>
      </c>
      <c r="AL46" s="97">
        <v>166.79734298356615</v>
      </c>
      <c r="AM46" s="97">
        <v>169.47690438395304</v>
      </c>
      <c r="AN46" s="97">
        <v>173.92016691678063</v>
      </c>
      <c r="AO46" s="97">
        <v>177.2254912665602</v>
      </c>
      <c r="AP46" s="97">
        <v>180.58348424398315</v>
      </c>
      <c r="AQ46" s="97">
        <v>183.87498389014024</v>
      </c>
      <c r="AR46" s="97">
        <v>187.26893962105015</v>
      </c>
      <c r="AS46" s="97">
        <v>192.04874972934201</v>
      </c>
    </row>
    <row r="47" spans="2:45" x14ac:dyDescent="0.3">
      <c r="B47" s="98" t="s">
        <v>84</v>
      </c>
      <c r="C47" s="98" t="s">
        <v>97</v>
      </c>
      <c r="D47" s="98" t="s">
        <v>100</v>
      </c>
      <c r="E47" s="98">
        <v>100</v>
      </c>
      <c r="F47" s="99">
        <v>105.11683840186427</v>
      </c>
      <c r="G47" s="99">
        <v>109.94451722428728</v>
      </c>
      <c r="H47" s="99">
        <v>112.09013376787208</v>
      </c>
      <c r="I47" s="99">
        <v>111.35859194103972</v>
      </c>
      <c r="J47" s="99">
        <v>113.1344062940229</v>
      </c>
      <c r="K47" s="99">
        <v>115.60421508301731</v>
      </c>
      <c r="L47" s="99">
        <v>117.70428061592466</v>
      </c>
      <c r="M47" s="99">
        <v>119.6132168578216</v>
      </c>
      <c r="N47" s="99">
        <v>120.89304621862202</v>
      </c>
      <c r="O47" s="99">
        <v>121.63712445054573</v>
      </c>
      <c r="P47" s="99">
        <v>123.68110320041367</v>
      </c>
      <c r="Q47" s="99">
        <v>126.06007736444063</v>
      </c>
      <c r="R47" s="99">
        <v>128.28857774954213</v>
      </c>
      <c r="S47" s="99">
        <v>130.70855250985247</v>
      </c>
      <c r="T47" s="99">
        <v>132.58224710512579</v>
      </c>
      <c r="U47" s="99">
        <v>133.79202231740672</v>
      </c>
      <c r="V47" s="99">
        <v>135.89717117746892</v>
      </c>
      <c r="W47" s="99">
        <v>137.28810489727877</v>
      </c>
      <c r="X47" s="99">
        <v>138.65499748265853</v>
      </c>
      <c r="Y47" s="99">
        <v>141.13022291703484</v>
      </c>
      <c r="Z47" s="99">
        <v>142.55091007553028</v>
      </c>
      <c r="AA47" s="99">
        <v>143.95273298121666</v>
      </c>
      <c r="AB47" s="99">
        <v>144.71711017076845</v>
      </c>
      <c r="AC47" s="99">
        <v>145.56512303360967</v>
      </c>
      <c r="AD47" s="99">
        <v>148.2046640112315</v>
      </c>
      <c r="AE47" s="99">
        <v>149.73026703968512</v>
      </c>
      <c r="AF47" s="99">
        <v>151.48940406439291</v>
      </c>
      <c r="AG47" s="99">
        <v>153.29205197834327</v>
      </c>
      <c r="AH47" s="99">
        <v>155.24059791455031</v>
      </c>
      <c r="AI47" s="99">
        <v>158.82178237304086</v>
      </c>
      <c r="AJ47" s="99">
        <v>161.55116968681756</v>
      </c>
      <c r="AK47" s="99">
        <v>164.25907256906777</v>
      </c>
      <c r="AL47" s="99">
        <v>166.79734298356615</v>
      </c>
      <c r="AM47" s="99">
        <v>169.47690438395304</v>
      </c>
      <c r="AN47" s="99">
        <v>173.92016691678063</v>
      </c>
      <c r="AO47" s="99">
        <v>177.2254912665602</v>
      </c>
      <c r="AP47" s="99">
        <v>180.58348424398315</v>
      </c>
      <c r="AQ47" s="99">
        <v>183.87498389014024</v>
      </c>
      <c r="AR47" s="99">
        <v>187.26893962105015</v>
      </c>
      <c r="AS47" s="99">
        <v>192.04874972934201</v>
      </c>
    </row>
    <row r="48" spans="2:45" x14ac:dyDescent="0.3">
      <c r="B48" s="96" t="s">
        <v>6</v>
      </c>
      <c r="C48" s="96" t="s">
        <v>97</v>
      </c>
      <c r="D48" s="96" t="s">
        <v>101</v>
      </c>
      <c r="E48" s="96">
        <v>100</v>
      </c>
      <c r="F48" s="97">
        <v>105.11683840186427</v>
      </c>
      <c r="G48" s="97">
        <v>109.94451722428728</v>
      </c>
      <c r="H48" s="97">
        <v>112.09013376787208</v>
      </c>
      <c r="I48" s="97">
        <v>111.35859194103972</v>
      </c>
      <c r="J48" s="97">
        <v>113.1344062940229</v>
      </c>
      <c r="K48" s="97">
        <v>115.60421508301731</v>
      </c>
      <c r="L48" s="97">
        <v>117.70428061592466</v>
      </c>
      <c r="M48" s="97">
        <v>119.6132168578216</v>
      </c>
      <c r="N48" s="97">
        <v>120.89304621862202</v>
      </c>
      <c r="O48" s="97">
        <v>121.63712445054573</v>
      </c>
      <c r="P48" s="97">
        <v>123.68110320041367</v>
      </c>
      <c r="Q48" s="97">
        <v>126.06007736444063</v>
      </c>
      <c r="R48" s="97">
        <v>128.28857774954213</v>
      </c>
      <c r="S48" s="97">
        <v>130.70855250985247</v>
      </c>
      <c r="T48" s="97">
        <v>132.58224710512579</v>
      </c>
      <c r="U48" s="97">
        <v>133.79202231740672</v>
      </c>
      <c r="V48" s="97">
        <v>135.89717117746892</v>
      </c>
      <c r="W48" s="97">
        <v>137.28810489727877</v>
      </c>
      <c r="X48" s="97">
        <v>138.65499748265853</v>
      </c>
      <c r="Y48" s="97">
        <v>141.13022291703484</v>
      </c>
      <c r="Z48" s="97">
        <v>142.55091007553028</v>
      </c>
      <c r="AA48" s="97">
        <v>143.95273298121666</v>
      </c>
      <c r="AB48" s="97">
        <v>144.71711017076845</v>
      </c>
      <c r="AC48" s="97">
        <v>145.56512303360967</v>
      </c>
      <c r="AD48" s="97">
        <v>148.2046640112315</v>
      </c>
      <c r="AE48" s="97">
        <v>149.73026703968512</v>
      </c>
      <c r="AF48" s="97">
        <v>151.48940406439291</v>
      </c>
      <c r="AG48" s="97">
        <v>153.29205197834327</v>
      </c>
      <c r="AH48" s="97">
        <v>155.24059791455031</v>
      </c>
      <c r="AI48" s="97">
        <v>158.82178237304086</v>
      </c>
      <c r="AJ48" s="97">
        <v>161.55116968681756</v>
      </c>
      <c r="AK48" s="97">
        <v>164.25907256906777</v>
      </c>
      <c r="AL48" s="97">
        <v>166.79734298356615</v>
      </c>
      <c r="AM48" s="97">
        <v>169.47690438395304</v>
      </c>
      <c r="AN48" s="97">
        <v>173.92016691678063</v>
      </c>
      <c r="AO48" s="97">
        <v>177.2254912665602</v>
      </c>
      <c r="AP48" s="97">
        <v>180.58348424398315</v>
      </c>
      <c r="AQ48" s="97">
        <v>183.87498389014024</v>
      </c>
      <c r="AR48" s="97">
        <v>187.26893962105015</v>
      </c>
      <c r="AS48" s="97">
        <v>192.04874972934201</v>
      </c>
    </row>
    <row r="49" spans="2:45" x14ac:dyDescent="0.3">
      <c r="B49" s="98" t="s">
        <v>85</v>
      </c>
      <c r="C49" s="98" t="s">
        <v>97</v>
      </c>
      <c r="D49" s="98" t="s">
        <v>102</v>
      </c>
      <c r="E49" s="98">
        <v>100</v>
      </c>
      <c r="F49" s="99">
        <v>105.11683840186427</v>
      </c>
      <c r="G49" s="99">
        <v>109.94451722428728</v>
      </c>
      <c r="H49" s="99">
        <v>112.09013376787208</v>
      </c>
      <c r="I49" s="99">
        <v>111.35859194103972</v>
      </c>
      <c r="J49" s="99">
        <v>113.1344062940229</v>
      </c>
      <c r="K49" s="99">
        <v>115.60421508301731</v>
      </c>
      <c r="L49" s="99">
        <v>117.70428061592466</v>
      </c>
      <c r="M49" s="99">
        <v>119.6132168578216</v>
      </c>
      <c r="N49" s="99">
        <v>120.89304621862202</v>
      </c>
      <c r="O49" s="99">
        <v>121.63712445054573</v>
      </c>
      <c r="P49" s="99">
        <v>123.68110320041367</v>
      </c>
      <c r="Q49" s="99">
        <v>126.06007736444063</v>
      </c>
      <c r="R49" s="99">
        <v>128.28857774954213</v>
      </c>
      <c r="S49" s="99">
        <v>130.70855250985247</v>
      </c>
      <c r="T49" s="99">
        <v>132.58224710512579</v>
      </c>
      <c r="U49" s="99">
        <v>133.79202231740672</v>
      </c>
      <c r="V49" s="99">
        <v>135.89717117746892</v>
      </c>
      <c r="W49" s="99">
        <v>137.28810489727877</v>
      </c>
      <c r="X49" s="99">
        <v>138.65499748265853</v>
      </c>
      <c r="Y49" s="99">
        <v>141.13022291703484</v>
      </c>
      <c r="Z49" s="99">
        <v>142.55091007553028</v>
      </c>
      <c r="AA49" s="99">
        <v>143.95273298121666</v>
      </c>
      <c r="AB49" s="99">
        <v>144.71711017076845</v>
      </c>
      <c r="AC49" s="99">
        <v>145.56512303360967</v>
      </c>
      <c r="AD49" s="99">
        <v>148.2046640112315</v>
      </c>
      <c r="AE49" s="99">
        <v>149.73026703968512</v>
      </c>
      <c r="AF49" s="99">
        <v>151.48940406439291</v>
      </c>
      <c r="AG49" s="99">
        <v>153.29205197834327</v>
      </c>
      <c r="AH49" s="99">
        <v>155.24059791455031</v>
      </c>
      <c r="AI49" s="99">
        <v>158.82178237304086</v>
      </c>
      <c r="AJ49" s="99">
        <v>161.55116968681756</v>
      </c>
      <c r="AK49" s="99">
        <v>164.25907256906777</v>
      </c>
      <c r="AL49" s="99">
        <v>166.79734298356615</v>
      </c>
      <c r="AM49" s="99">
        <v>169.47690438395304</v>
      </c>
      <c r="AN49" s="99">
        <v>173.92016691678063</v>
      </c>
      <c r="AO49" s="99">
        <v>177.2254912665602</v>
      </c>
      <c r="AP49" s="99">
        <v>180.58348424398315</v>
      </c>
      <c r="AQ49" s="99">
        <v>183.87498389014024</v>
      </c>
      <c r="AR49" s="99">
        <v>187.26893962105015</v>
      </c>
      <c r="AS49" s="99">
        <v>192.04874972934201</v>
      </c>
    </row>
    <row r="50" spans="2:45" x14ac:dyDescent="0.3">
      <c r="B50" s="96" t="s">
        <v>86</v>
      </c>
      <c r="C50" s="96" t="s">
        <v>103</v>
      </c>
      <c r="D50" s="96" t="s">
        <v>104</v>
      </c>
      <c r="E50" s="96">
        <v>100</v>
      </c>
      <c r="F50" s="97">
        <v>102.82626802743324</v>
      </c>
      <c r="G50" s="97">
        <v>102.70111059739075</v>
      </c>
      <c r="H50" s="97">
        <v>103.95382110353543</v>
      </c>
      <c r="I50" s="97">
        <v>106.37289048113068</v>
      </c>
      <c r="J50" s="97">
        <v>109.09196250162351</v>
      </c>
      <c r="K50" s="97">
        <v>111.75175111852498</v>
      </c>
      <c r="L50" s="97">
        <v>114.86541942051845</v>
      </c>
      <c r="M50" s="97">
        <v>118.3478283090466</v>
      </c>
      <c r="N50" s="97">
        <v>122.14109325415016</v>
      </c>
      <c r="O50" s="97">
        <v>125.10930548631312</v>
      </c>
      <c r="P50" s="97">
        <v>127.55694028727784</v>
      </c>
      <c r="Q50" s="97">
        <v>130.03651042704317</v>
      </c>
      <c r="R50" s="97">
        <v>131.96253011636367</v>
      </c>
      <c r="S50" s="97">
        <v>133.41506995810718</v>
      </c>
      <c r="T50" s="97">
        <v>134.86392762031571</v>
      </c>
      <c r="U50" s="97">
        <v>136.5115143098777</v>
      </c>
      <c r="V50" s="97">
        <v>138.48962855448386</v>
      </c>
      <c r="W50" s="97">
        <v>139.87192022733765</v>
      </c>
      <c r="X50" s="97">
        <v>141.3650624399929</v>
      </c>
      <c r="Y50" s="97">
        <v>143.95203593362314</v>
      </c>
      <c r="Z50" s="97">
        <v>145.41660372429115</v>
      </c>
      <c r="AA50" s="97">
        <v>146.89100267122706</v>
      </c>
      <c r="AB50" s="97">
        <v>147.79940154948073</v>
      </c>
      <c r="AC50" s="97">
        <v>148.74806104729527</v>
      </c>
      <c r="AD50" s="97">
        <v>151.42289178333215</v>
      </c>
      <c r="AE50" s="97">
        <v>152.78614208743889</v>
      </c>
      <c r="AF50" s="97">
        <v>154.40967819741095</v>
      </c>
      <c r="AG50" s="97">
        <v>156.01965331780525</v>
      </c>
      <c r="AH50" s="97">
        <v>157.65916632030678</v>
      </c>
      <c r="AI50" s="97">
        <v>160.79858253697873</v>
      </c>
      <c r="AJ50" s="97">
        <v>162.94152952795437</v>
      </c>
      <c r="AK50" s="97">
        <v>165.03625882511844</v>
      </c>
      <c r="AL50" s="97">
        <v>167.00696933630303</v>
      </c>
      <c r="AM50" s="97">
        <v>169.09457675308695</v>
      </c>
      <c r="AN50" s="97">
        <v>172.8736616377048</v>
      </c>
      <c r="AO50" s="97">
        <v>175.54725237981205</v>
      </c>
      <c r="AP50" s="97">
        <v>178.31261419486464</v>
      </c>
      <c r="AQ50" s="97">
        <v>181.01460083776345</v>
      </c>
      <c r="AR50" s="97">
        <v>183.80658913855191</v>
      </c>
      <c r="AS50" s="97">
        <v>187.95140185516036</v>
      </c>
    </row>
    <row r="51" spans="2:45" x14ac:dyDescent="0.3">
      <c r="B51" s="98" t="s">
        <v>87</v>
      </c>
      <c r="C51" s="96" t="s">
        <v>103</v>
      </c>
      <c r="D51" s="98" t="s">
        <v>105</v>
      </c>
      <c r="E51" s="98">
        <v>100</v>
      </c>
      <c r="F51" s="99">
        <v>102.82626802743324</v>
      </c>
      <c r="G51" s="99">
        <v>102.70111059739075</v>
      </c>
      <c r="H51" s="99">
        <v>103.95382110353543</v>
      </c>
      <c r="I51" s="99">
        <v>106.37289048113068</v>
      </c>
      <c r="J51" s="99">
        <v>109.09196250162351</v>
      </c>
      <c r="K51" s="99">
        <v>111.75175111852498</v>
      </c>
      <c r="L51" s="99">
        <v>114.86541942051845</v>
      </c>
      <c r="M51" s="99">
        <v>118.3478283090466</v>
      </c>
      <c r="N51" s="99">
        <v>122.14109325415016</v>
      </c>
      <c r="O51" s="99">
        <v>125.10930548631312</v>
      </c>
      <c r="P51" s="99">
        <v>127.55694028727784</v>
      </c>
      <c r="Q51" s="99">
        <v>130.03651042704317</v>
      </c>
      <c r="R51" s="99">
        <v>131.96253011636367</v>
      </c>
      <c r="S51" s="99">
        <v>133.41506995810718</v>
      </c>
      <c r="T51" s="99">
        <v>134.86392762031571</v>
      </c>
      <c r="U51" s="99">
        <v>136.5115143098777</v>
      </c>
      <c r="V51" s="99">
        <v>138.48962855448386</v>
      </c>
      <c r="W51" s="99">
        <v>139.87192022733765</v>
      </c>
      <c r="X51" s="99">
        <v>141.3650624399929</v>
      </c>
      <c r="Y51" s="99">
        <v>143.95203593362314</v>
      </c>
      <c r="Z51" s="99">
        <v>145.41660372429115</v>
      </c>
      <c r="AA51" s="99">
        <v>146.89100267122706</v>
      </c>
      <c r="AB51" s="99">
        <v>147.79940154948073</v>
      </c>
      <c r="AC51" s="99">
        <v>148.74806104729527</v>
      </c>
      <c r="AD51" s="99">
        <v>151.42289178333215</v>
      </c>
      <c r="AE51" s="99">
        <v>152.78614208743889</v>
      </c>
      <c r="AF51" s="99">
        <v>154.40967819741095</v>
      </c>
      <c r="AG51" s="99">
        <v>156.01965331780525</v>
      </c>
      <c r="AH51" s="99">
        <v>157.65916632030678</v>
      </c>
      <c r="AI51" s="99">
        <v>160.79858253697873</v>
      </c>
      <c r="AJ51" s="99">
        <v>162.94152952795437</v>
      </c>
      <c r="AK51" s="99">
        <v>165.03625882511844</v>
      </c>
      <c r="AL51" s="99">
        <v>167.00696933630303</v>
      </c>
      <c r="AM51" s="99">
        <v>169.09457675308695</v>
      </c>
      <c r="AN51" s="99">
        <v>172.8736616377048</v>
      </c>
      <c r="AO51" s="99">
        <v>175.54725237981205</v>
      </c>
      <c r="AP51" s="99">
        <v>178.31261419486464</v>
      </c>
      <c r="AQ51" s="99">
        <v>181.01460083776345</v>
      </c>
      <c r="AR51" s="99">
        <v>183.80658913855191</v>
      </c>
      <c r="AS51" s="99">
        <v>187.95140185516036</v>
      </c>
    </row>
    <row r="52" spans="2:45" x14ac:dyDescent="0.3">
      <c r="B52" s="96" t="s">
        <v>88</v>
      </c>
      <c r="C52" s="96" t="s">
        <v>103</v>
      </c>
      <c r="D52" s="96" t="s">
        <v>106</v>
      </c>
      <c r="E52" s="96">
        <v>100</v>
      </c>
      <c r="F52" s="97">
        <v>102.82626802743324</v>
      </c>
      <c r="G52" s="97">
        <v>102.70111059739075</v>
      </c>
      <c r="H52" s="97">
        <v>103.95382110353543</v>
      </c>
      <c r="I52" s="97">
        <v>106.37289048113068</v>
      </c>
      <c r="J52" s="97">
        <v>109.09196250162351</v>
      </c>
      <c r="K52" s="97">
        <v>111.75175111852498</v>
      </c>
      <c r="L52" s="97">
        <v>114.86541942051845</v>
      </c>
      <c r="M52" s="97">
        <v>118.3478283090466</v>
      </c>
      <c r="N52" s="97">
        <v>122.14109325415016</v>
      </c>
      <c r="O52" s="97">
        <v>125.10930548631312</v>
      </c>
      <c r="P52" s="97">
        <v>127.55694028727784</v>
      </c>
      <c r="Q52" s="97">
        <v>130.03651042704317</v>
      </c>
      <c r="R52" s="97">
        <v>131.96253011636367</v>
      </c>
      <c r="S52" s="97">
        <v>133.41506995810718</v>
      </c>
      <c r="T52" s="97">
        <v>134.86392762031571</v>
      </c>
      <c r="U52" s="97">
        <v>136.5115143098777</v>
      </c>
      <c r="V52" s="97">
        <v>138.48962855448386</v>
      </c>
      <c r="W52" s="97">
        <v>139.87192022733765</v>
      </c>
      <c r="X52" s="97">
        <v>141.3650624399929</v>
      </c>
      <c r="Y52" s="97">
        <v>143.95203593362314</v>
      </c>
      <c r="Z52" s="97">
        <v>145.41660372429115</v>
      </c>
      <c r="AA52" s="97">
        <v>146.89100267122706</v>
      </c>
      <c r="AB52" s="97">
        <v>147.79940154948073</v>
      </c>
      <c r="AC52" s="97">
        <v>148.74806104729527</v>
      </c>
      <c r="AD52" s="97">
        <v>151.42289178333215</v>
      </c>
      <c r="AE52" s="97">
        <v>152.78614208743889</v>
      </c>
      <c r="AF52" s="97">
        <v>154.40967819741095</v>
      </c>
      <c r="AG52" s="97">
        <v>156.01965331780525</v>
      </c>
      <c r="AH52" s="97">
        <v>157.65916632030678</v>
      </c>
      <c r="AI52" s="97">
        <v>160.79858253697873</v>
      </c>
      <c r="AJ52" s="97">
        <v>162.94152952795437</v>
      </c>
      <c r="AK52" s="97">
        <v>165.03625882511844</v>
      </c>
      <c r="AL52" s="97">
        <v>167.00696933630303</v>
      </c>
      <c r="AM52" s="97">
        <v>169.09457675308695</v>
      </c>
      <c r="AN52" s="97">
        <v>172.8736616377048</v>
      </c>
      <c r="AO52" s="97">
        <v>175.54725237981205</v>
      </c>
      <c r="AP52" s="97">
        <v>178.31261419486464</v>
      </c>
      <c r="AQ52" s="97">
        <v>181.01460083776345</v>
      </c>
      <c r="AR52" s="97">
        <v>183.80658913855191</v>
      </c>
      <c r="AS52" s="97">
        <v>187.95140185516036</v>
      </c>
    </row>
    <row r="53" spans="2:45" x14ac:dyDescent="0.3">
      <c r="B53" s="100" t="s">
        <v>89</v>
      </c>
      <c r="C53" s="100" t="s">
        <v>107</v>
      </c>
      <c r="D53" s="100" t="s">
        <v>108</v>
      </c>
      <c r="E53" s="100">
        <v>100</v>
      </c>
      <c r="F53" s="101">
        <v>98.087181370414825</v>
      </c>
      <c r="G53" s="101">
        <v>97.874994702813495</v>
      </c>
      <c r="H53" s="101">
        <v>97.084917044532631</v>
      </c>
      <c r="I53" s="101">
        <v>97.18408281856486</v>
      </c>
      <c r="J53" s="101">
        <v>98.257182067761534</v>
      </c>
      <c r="K53" s="101">
        <v>98.751136460007586</v>
      </c>
      <c r="L53" s="101">
        <v>99.289145211696777</v>
      </c>
      <c r="M53" s="101">
        <v>100.53383250893415</v>
      </c>
      <c r="N53" s="101">
        <v>101.31729583393093</v>
      </c>
      <c r="O53" s="101">
        <v>102.18563181877253</v>
      </c>
      <c r="P53" s="101">
        <v>103.32328268623063</v>
      </c>
      <c r="Q53" s="101">
        <v>104.56670272331607</v>
      </c>
      <c r="R53" s="101">
        <v>105.84980534307189</v>
      </c>
      <c r="S53" s="101">
        <v>107.157324863754</v>
      </c>
      <c r="T53" s="101">
        <v>108.48710693719912</v>
      </c>
      <c r="U53" s="101">
        <v>109.85306889488193</v>
      </c>
      <c r="V53" s="101">
        <v>111.21124360785588</v>
      </c>
      <c r="W53" s="101">
        <v>112.57947001931021</v>
      </c>
      <c r="X53" s="101">
        <v>113.95149616248814</v>
      </c>
      <c r="Y53" s="101">
        <v>115.34988558724295</v>
      </c>
      <c r="Z53" s="101">
        <v>116.69645633845813</v>
      </c>
      <c r="AA53" s="101">
        <v>118.01989320102292</v>
      </c>
      <c r="AB53" s="101">
        <v>119.32451176070889</v>
      </c>
      <c r="AC53" s="101">
        <v>120.59823241236171</v>
      </c>
      <c r="AD53" s="101">
        <v>121.87032090331459</v>
      </c>
      <c r="AE53" s="101">
        <v>123.08476535064625</v>
      </c>
      <c r="AF53" s="101">
        <v>124.2594017806456</v>
      </c>
      <c r="AG53" s="101">
        <v>125.40124135347483</v>
      </c>
      <c r="AH53" s="101">
        <v>126.50274014177351</v>
      </c>
      <c r="AI53" s="101">
        <v>127.5957944947419</v>
      </c>
      <c r="AJ53" s="101">
        <v>128.64421075433478</v>
      </c>
      <c r="AK53" s="101">
        <v>129.65390943096114</v>
      </c>
      <c r="AL53" s="101">
        <v>130.64380176248932</v>
      </c>
      <c r="AM53" s="101">
        <v>131.61986965900596</v>
      </c>
      <c r="AN53" s="101">
        <v>132.63186122713205</v>
      </c>
      <c r="AO53" s="101">
        <v>133.62334052402014</v>
      </c>
      <c r="AP53" s="101">
        <v>134.61680214929953</v>
      </c>
      <c r="AQ53" s="101">
        <v>135.62433434045812</v>
      </c>
      <c r="AR53" s="101">
        <v>136.64345227357447</v>
      </c>
      <c r="AS53" s="101">
        <v>137.71449861376962</v>
      </c>
    </row>
    <row r="54" spans="2:45" x14ac:dyDescent="0.3">
      <c r="B54" s="96" t="s">
        <v>131</v>
      </c>
      <c r="C54" s="96" t="s">
        <v>176</v>
      </c>
      <c r="D54" s="96" t="s">
        <v>174</v>
      </c>
      <c r="E54" s="96">
        <v>100</v>
      </c>
      <c r="F54" s="97">
        <v>102.96054365076934</v>
      </c>
      <c r="G54" s="97">
        <v>97.380696475951794</v>
      </c>
      <c r="H54" s="97">
        <v>98.259688426178414</v>
      </c>
      <c r="I54" s="97">
        <v>100.60442134977194</v>
      </c>
      <c r="J54" s="97">
        <v>102.02881004752989</v>
      </c>
      <c r="K54" s="97">
        <v>106.42457910511776</v>
      </c>
      <c r="L54" s="97">
        <v>110.70481027365828</v>
      </c>
      <c r="M54" s="97">
        <v>115.30583402438278</v>
      </c>
      <c r="N54" s="97">
        <v>120.42244573558108</v>
      </c>
      <c r="O54" s="97">
        <v>125.35068378339898</v>
      </c>
      <c r="P54" s="97">
        <v>129.53809848107099</v>
      </c>
      <c r="Q54" s="97">
        <v>133.56175068391448</v>
      </c>
      <c r="R54" s="97">
        <v>134.75308696739742</v>
      </c>
      <c r="S54" s="97">
        <v>135.71482670519867</v>
      </c>
      <c r="T54" s="97">
        <v>137.28551770641769</v>
      </c>
      <c r="U54" s="97">
        <v>138.89332307406772</v>
      </c>
      <c r="V54" s="97">
        <v>140.77991856210562</v>
      </c>
      <c r="W54" s="97">
        <v>142.425455905966</v>
      </c>
      <c r="X54" s="97">
        <v>143.71511013186984</v>
      </c>
      <c r="Y54" s="97">
        <v>145.88836991188788</v>
      </c>
      <c r="Z54" s="97">
        <v>147.44035534194904</v>
      </c>
      <c r="AA54" s="97">
        <v>148.59398115215274</v>
      </c>
      <c r="AB54" s="97">
        <v>149.3589486825089</v>
      </c>
      <c r="AC54" s="97">
        <v>149.98629061836922</v>
      </c>
      <c r="AD54" s="97">
        <v>151.83021536762095</v>
      </c>
      <c r="AE54" s="97">
        <v>153.42103579475648</v>
      </c>
      <c r="AF54" s="97">
        <v>154.64728646790226</v>
      </c>
      <c r="AG54" s="97">
        <v>156.01703826997849</v>
      </c>
      <c r="AH54" s="97">
        <v>157.44021352770315</v>
      </c>
      <c r="AI54" s="97">
        <v>159.88990921854563</v>
      </c>
      <c r="AJ54" s="97">
        <v>162.13986418246736</v>
      </c>
      <c r="AK54" s="97">
        <v>163.8808433940776</v>
      </c>
      <c r="AL54" s="97">
        <v>165.57253869365752</v>
      </c>
      <c r="AM54" s="97">
        <v>167.29806940078703</v>
      </c>
      <c r="AN54" s="97">
        <v>170.16857069493167</v>
      </c>
      <c r="AO54" s="97">
        <v>172.69312957606158</v>
      </c>
      <c r="AP54" s="97">
        <v>174.83453695102378</v>
      </c>
      <c r="AQ54" s="97">
        <v>176.97703166587752</v>
      </c>
      <c r="AR54" s="97">
        <v>179.11323210347902</v>
      </c>
      <c r="AS54" s="97">
        <v>182.14148288070672</v>
      </c>
    </row>
    <row r="55" spans="2:45" x14ac:dyDescent="0.3">
      <c r="B55" s="100" t="s">
        <v>173</v>
      </c>
      <c r="C55" s="100" t="s">
        <v>103</v>
      </c>
      <c r="D55" s="100" t="s">
        <v>177</v>
      </c>
      <c r="E55" s="100">
        <v>100</v>
      </c>
      <c r="F55" s="101">
        <v>102.82626802743324</v>
      </c>
      <c r="G55" s="101">
        <v>102.70111059739075</v>
      </c>
      <c r="H55" s="101">
        <v>103.95382110353543</v>
      </c>
      <c r="I55" s="101">
        <v>106.37289048113068</v>
      </c>
      <c r="J55" s="101">
        <v>109.09196250162351</v>
      </c>
      <c r="K55" s="101">
        <v>111.75175111852498</v>
      </c>
      <c r="L55" s="101">
        <v>114.86541942051845</v>
      </c>
      <c r="M55" s="101">
        <v>118.3478283090466</v>
      </c>
      <c r="N55" s="101">
        <v>122.14109325415016</v>
      </c>
      <c r="O55" s="101">
        <v>125.10930548631312</v>
      </c>
      <c r="P55" s="101">
        <v>127.55694028727784</v>
      </c>
      <c r="Q55" s="101">
        <v>130.03651042704317</v>
      </c>
      <c r="R55" s="101">
        <v>131.96253011636367</v>
      </c>
      <c r="S55" s="101">
        <v>133.41506995810718</v>
      </c>
      <c r="T55" s="101">
        <v>134.86392762031571</v>
      </c>
      <c r="U55" s="101">
        <v>136.5115143098777</v>
      </c>
      <c r="V55" s="101">
        <v>138.48962855448386</v>
      </c>
      <c r="W55" s="101">
        <v>139.87192022733765</v>
      </c>
      <c r="X55" s="101">
        <v>141.3650624399929</v>
      </c>
      <c r="Y55" s="101">
        <v>143.95203593362314</v>
      </c>
      <c r="Z55" s="101">
        <v>145.41660372429115</v>
      </c>
      <c r="AA55" s="101">
        <v>146.89100267122706</v>
      </c>
      <c r="AB55" s="101">
        <v>147.79940154948073</v>
      </c>
      <c r="AC55" s="101">
        <v>148.74806104729527</v>
      </c>
      <c r="AD55" s="101">
        <v>151.42289178333215</v>
      </c>
      <c r="AE55" s="101">
        <v>152.78614208743889</v>
      </c>
      <c r="AF55" s="101">
        <v>154.40967819741095</v>
      </c>
      <c r="AG55" s="101">
        <v>156.01965331780525</v>
      </c>
      <c r="AH55" s="101">
        <v>157.65916632030678</v>
      </c>
      <c r="AI55" s="101">
        <v>160.79858253697873</v>
      </c>
      <c r="AJ55" s="101">
        <v>162.94152952795437</v>
      </c>
      <c r="AK55" s="101">
        <v>165.03625882511844</v>
      </c>
      <c r="AL55" s="101">
        <v>167.00696933630303</v>
      </c>
      <c r="AM55" s="101">
        <v>169.09457675308695</v>
      </c>
      <c r="AN55" s="101">
        <v>172.8736616377048</v>
      </c>
      <c r="AO55" s="101">
        <v>175.54725237981205</v>
      </c>
      <c r="AP55" s="101">
        <v>178.31261419486464</v>
      </c>
      <c r="AQ55" s="101">
        <v>181.01460083776345</v>
      </c>
      <c r="AR55" s="101">
        <v>183.80658913855191</v>
      </c>
      <c r="AS55" s="101">
        <v>187.95140185516036</v>
      </c>
    </row>
    <row r="56" spans="2:45" x14ac:dyDescent="0.3">
      <c r="B56" s="102" t="s">
        <v>179</v>
      </c>
      <c r="C56" s="102" t="s">
        <v>111</v>
      </c>
      <c r="D56" s="102" t="s">
        <v>180</v>
      </c>
      <c r="E56" s="96">
        <v>100</v>
      </c>
      <c r="F56" s="96">
        <v>102.66685196972161</v>
      </c>
      <c r="G56" s="96">
        <v>103.01556593917525</v>
      </c>
      <c r="H56" s="96">
        <v>103.19585841238069</v>
      </c>
      <c r="I56" s="96">
        <v>104.97952987865926</v>
      </c>
      <c r="J56" s="96">
        <v>107.08857339913394</v>
      </c>
      <c r="K56" s="96">
        <v>109.66879030462289</v>
      </c>
      <c r="L56" s="96">
        <v>112.26121995099541</v>
      </c>
      <c r="M56" s="96">
        <v>114.87283123671641</v>
      </c>
      <c r="N56" s="96">
        <v>117.43657871861967</v>
      </c>
      <c r="O56" s="96">
        <v>119.58161479191203</v>
      </c>
      <c r="P56" s="96">
        <v>121.70040924493641</v>
      </c>
      <c r="Q56" s="96">
        <v>123.92263986607345</v>
      </c>
      <c r="R56" s="96">
        <v>125.70598020697257</v>
      </c>
      <c r="S56" s="96">
        <v>127.2759191831577</v>
      </c>
      <c r="T56" s="96">
        <v>128.78838996513412</v>
      </c>
      <c r="U56" s="96">
        <v>130.30175829051606</v>
      </c>
      <c r="V56" s="96">
        <v>132.17335214822313</v>
      </c>
      <c r="W56" s="96">
        <v>133.69399385148913</v>
      </c>
      <c r="X56" s="96">
        <v>135.25100103869619</v>
      </c>
      <c r="Y56" s="96">
        <v>137.5288014900602</v>
      </c>
      <c r="Z56" s="96">
        <v>139.11636993955915</v>
      </c>
      <c r="AA56" s="96">
        <v>140.67388307685366</v>
      </c>
      <c r="AB56" s="96">
        <v>141.83646234994896</v>
      </c>
      <c r="AC56" s="96">
        <v>142.96762974005281</v>
      </c>
      <c r="AD56" s="96">
        <v>145.14006671424454</v>
      </c>
      <c r="AE56" s="96">
        <v>146.49976135870051</v>
      </c>
      <c r="AF56" s="96">
        <v>147.93152685706147</v>
      </c>
      <c r="AG56" s="96">
        <v>149.32612143154046</v>
      </c>
      <c r="AH56" s="96">
        <v>150.71781727700582</v>
      </c>
      <c r="AI56" s="96">
        <v>153.025816041295</v>
      </c>
      <c r="AJ56" s="96">
        <v>154.75001920171729</v>
      </c>
      <c r="AK56" s="96">
        <v>156.42073374926375</v>
      </c>
      <c r="AL56" s="96">
        <v>158.00339743543071</v>
      </c>
      <c r="AM56" s="96">
        <v>159.68165831135076</v>
      </c>
      <c r="AN56" s="96">
        <v>162.45758001217709</v>
      </c>
      <c r="AO56" s="96">
        <v>164.58235749405347</v>
      </c>
      <c r="AP56" s="96">
        <v>166.77783915311048</v>
      </c>
      <c r="AQ56" s="96">
        <v>168.96022878969976</v>
      </c>
      <c r="AR56" s="96">
        <v>171.22349712815335</v>
      </c>
      <c r="AS56" s="96">
        <v>174.37646843113518</v>
      </c>
    </row>
    <row r="59" spans="2:45" x14ac:dyDescent="0.3">
      <c r="B59" s="92" t="s">
        <v>92</v>
      </c>
      <c r="C59" s="93" t="s">
        <v>93</v>
      </c>
      <c r="D59" s="93" t="s">
        <v>94</v>
      </c>
      <c r="E59" s="93">
        <v>2013</v>
      </c>
      <c r="F59" s="93">
        <v>2014</v>
      </c>
      <c r="G59" s="93">
        <v>2015</v>
      </c>
      <c r="H59" s="93">
        <v>2016</v>
      </c>
      <c r="I59" s="93">
        <v>2017</v>
      </c>
      <c r="J59" s="93">
        <v>2018</v>
      </c>
      <c r="K59" s="93">
        <v>2019</v>
      </c>
      <c r="L59" s="93">
        <v>2020</v>
      </c>
      <c r="M59" s="93">
        <v>2021</v>
      </c>
      <c r="N59" s="93">
        <v>2022</v>
      </c>
      <c r="O59" s="93">
        <v>2023</v>
      </c>
      <c r="P59" s="93">
        <v>2024</v>
      </c>
      <c r="Q59" s="93">
        <v>2025</v>
      </c>
      <c r="R59" s="93">
        <v>2026</v>
      </c>
      <c r="S59" s="93">
        <v>2027</v>
      </c>
      <c r="T59" s="93">
        <v>2028</v>
      </c>
      <c r="U59" s="93">
        <v>2029</v>
      </c>
      <c r="V59" s="93">
        <v>2030</v>
      </c>
      <c r="W59" s="93">
        <v>2031</v>
      </c>
      <c r="X59" s="93">
        <v>2032</v>
      </c>
      <c r="Y59" s="93">
        <v>2033</v>
      </c>
      <c r="Z59" s="93">
        <v>2034</v>
      </c>
      <c r="AA59" s="93">
        <v>2035</v>
      </c>
      <c r="AB59" s="93">
        <v>2036</v>
      </c>
      <c r="AC59" s="93">
        <v>2037</v>
      </c>
      <c r="AD59" s="93">
        <v>2038</v>
      </c>
      <c r="AE59" s="93">
        <v>2039</v>
      </c>
      <c r="AF59" s="93">
        <v>2040</v>
      </c>
      <c r="AG59" s="93">
        <v>2041</v>
      </c>
      <c r="AH59" s="93">
        <v>2042</v>
      </c>
      <c r="AI59" s="93">
        <v>2043</v>
      </c>
      <c r="AJ59" s="93">
        <v>2044</v>
      </c>
      <c r="AK59" s="93">
        <v>2045</v>
      </c>
      <c r="AL59" s="93">
        <v>2046</v>
      </c>
      <c r="AM59" s="93">
        <v>2047</v>
      </c>
      <c r="AN59" s="93">
        <v>2048</v>
      </c>
      <c r="AO59" s="93">
        <v>2049</v>
      </c>
      <c r="AP59" s="93">
        <v>2050</v>
      </c>
    </row>
    <row r="60" spans="2:45" x14ac:dyDescent="0.3">
      <c r="B60" s="96" t="s">
        <v>3</v>
      </c>
      <c r="C60" s="96" t="s">
        <v>95</v>
      </c>
      <c r="D60" s="96" t="s">
        <v>96</v>
      </c>
      <c r="E60" s="96">
        <v>100</v>
      </c>
      <c r="F60">
        <f>I44/$H$44*$E$60</f>
        <v>105.86414437199434</v>
      </c>
      <c r="G60">
        <f t="shared" ref="G60:AP67" si="4">J44/$H$44*$E$60</f>
        <v>104.16211428622222</v>
      </c>
      <c r="H60">
        <f t="shared" si="4"/>
        <v>105.80463799476941</v>
      </c>
      <c r="I60">
        <f t="shared" si="4"/>
        <v>107.92073075466479</v>
      </c>
      <c r="J60">
        <f t="shared" si="4"/>
        <v>110.07914536975809</v>
      </c>
      <c r="K60">
        <f t="shared" si="4"/>
        <v>112.28072827715326</v>
      </c>
      <c r="L60">
        <f t="shared" si="4"/>
        <v>114.52634284269632</v>
      </c>
      <c r="M60">
        <f t="shared" si="4"/>
        <v>116.81686969955025</v>
      </c>
      <c r="N60">
        <f t="shared" si="4"/>
        <v>119.15320709354127</v>
      </c>
      <c r="O60">
        <f t="shared" si="4"/>
        <v>121.53627123541209</v>
      </c>
      <c r="P60">
        <f t="shared" si="4"/>
        <v>123.96699666012034</v>
      </c>
      <c r="Q60">
        <f t="shared" si="4"/>
        <v>126.44633659332274</v>
      </c>
      <c r="R60">
        <f t="shared" si="4"/>
        <v>128.97526332518919</v>
      </c>
      <c r="S60">
        <f t="shared" si="4"/>
        <v>131.55476859169298</v>
      </c>
      <c r="T60">
        <f t="shared" si="4"/>
        <v>134.18586396352683</v>
      </c>
      <c r="U60">
        <f t="shared" si="4"/>
        <v>136.86958124279738</v>
      </c>
      <c r="V60">
        <f t="shared" si="4"/>
        <v>139.60697286765333</v>
      </c>
      <c r="W60">
        <f t="shared" si="4"/>
        <v>142.3991123250064</v>
      </c>
      <c r="X60">
        <f t="shared" si="4"/>
        <v>145.24709457150649</v>
      </c>
      <c r="Y60">
        <f t="shared" si="4"/>
        <v>148.15203646293668</v>
      </c>
      <c r="Z60">
        <f t="shared" si="4"/>
        <v>151.1150771921954</v>
      </c>
      <c r="AA60">
        <f t="shared" si="4"/>
        <v>154.13737873603935</v>
      </c>
      <c r="AB60">
        <f t="shared" si="4"/>
        <v>157.22012631076012</v>
      </c>
      <c r="AC60">
        <f t="shared" si="4"/>
        <v>160.36452883697532</v>
      </c>
      <c r="AD60">
        <f t="shared" si="4"/>
        <v>163.57181941371485</v>
      </c>
      <c r="AE60">
        <f t="shared" si="4"/>
        <v>166.84325580198916</v>
      </c>
      <c r="AF60">
        <f t="shared" si="4"/>
        <v>170.18012091802893</v>
      </c>
      <c r="AG60">
        <f t="shared" si="4"/>
        <v>173.58372333638951</v>
      </c>
      <c r="AH60">
        <f t="shared" si="4"/>
        <v>177.05539780311733</v>
      </c>
      <c r="AI60">
        <f t="shared" si="4"/>
        <v>180.59650575917968</v>
      </c>
      <c r="AJ60">
        <f t="shared" si="4"/>
        <v>184.20843587436323</v>
      </c>
      <c r="AK60">
        <f t="shared" si="4"/>
        <v>187.89260459185056</v>
      </c>
      <c r="AL60">
        <f t="shared" si="4"/>
        <v>191.65045668368754</v>
      </c>
      <c r="AM60">
        <f t="shared" si="4"/>
        <v>195.48346581736132</v>
      </c>
      <c r="AN60">
        <f t="shared" si="4"/>
        <v>199.39313513370854</v>
      </c>
      <c r="AO60">
        <f t="shared" si="4"/>
        <v>203.3809978363827</v>
      </c>
      <c r="AP60">
        <f t="shared" si="4"/>
        <v>207.44861779311034</v>
      </c>
    </row>
    <row r="61" spans="2:45" x14ac:dyDescent="0.3">
      <c r="B61" s="98" t="s">
        <v>4</v>
      </c>
      <c r="C61" s="98" t="s">
        <v>97</v>
      </c>
      <c r="D61" s="98" t="s">
        <v>98</v>
      </c>
      <c r="E61" s="98">
        <v>100</v>
      </c>
      <c r="F61">
        <f>I45/$H$45*$E$61</f>
        <v>99.347362874642201</v>
      </c>
      <c r="G61">
        <f t="shared" si="4"/>
        <v>119.87240366229844</v>
      </c>
      <c r="H61">
        <f t="shared" si="4"/>
        <v>122.48930797833471</v>
      </c>
      <c r="I61">
        <f t="shared" si="4"/>
        <v>124.71444807076341</v>
      </c>
      <c r="J61">
        <f t="shared" si="4"/>
        <v>126.7370756979378</v>
      </c>
      <c r="K61">
        <f t="shared" si="4"/>
        <v>128.09312843894057</v>
      </c>
      <c r="L61">
        <f t="shared" si="4"/>
        <v>128.88152207704994</v>
      </c>
      <c r="M61">
        <f t="shared" si="4"/>
        <v>131.04723500035428</v>
      </c>
      <c r="N61">
        <f t="shared" si="4"/>
        <v>133.56789481228881</v>
      </c>
      <c r="O61">
        <f t="shared" si="4"/>
        <v>135.92911900990578</v>
      </c>
      <c r="P61">
        <f t="shared" si="4"/>
        <v>138.49322130931228</v>
      </c>
      <c r="Q61">
        <f t="shared" si="4"/>
        <v>140.47850838706253</v>
      </c>
      <c r="R61">
        <f t="shared" si="4"/>
        <v>141.76033473271283</v>
      </c>
      <c r="S61">
        <f t="shared" si="4"/>
        <v>143.9908609023272</v>
      </c>
      <c r="T61">
        <f t="shared" si="4"/>
        <v>145.46463509525685</v>
      </c>
      <c r="U61">
        <f t="shared" si="4"/>
        <v>146.91293632496246</v>
      </c>
      <c r="V61">
        <f t="shared" si="4"/>
        <v>149.5355798879969</v>
      </c>
      <c r="W61">
        <f t="shared" si="4"/>
        <v>151.04087955871262</v>
      </c>
      <c r="X61">
        <f t="shared" si="4"/>
        <v>152.52619146972205</v>
      </c>
      <c r="Y61">
        <f t="shared" si="4"/>
        <v>153.33609301972513</v>
      </c>
      <c r="Z61">
        <f t="shared" si="4"/>
        <v>154.23461137090769</v>
      </c>
      <c r="AA61">
        <f t="shared" si="4"/>
        <v>157.03135669284234</v>
      </c>
      <c r="AB61">
        <f t="shared" si="4"/>
        <v>158.64782075577239</v>
      </c>
      <c r="AC61">
        <f t="shared" si="4"/>
        <v>160.51172750554608</v>
      </c>
      <c r="AD61">
        <f t="shared" si="4"/>
        <v>162.42173654241211</v>
      </c>
      <c r="AE61">
        <f t="shared" si="4"/>
        <v>164.48633291650279</v>
      </c>
      <c r="AF61">
        <f t="shared" si="4"/>
        <v>168.28080360901401</v>
      </c>
      <c r="AG61">
        <f t="shared" si="4"/>
        <v>171.17274628627084</v>
      </c>
      <c r="AH61">
        <f t="shared" si="4"/>
        <v>174.0419249739266</v>
      </c>
      <c r="AI61">
        <f t="shared" si="4"/>
        <v>176.73136831568121</v>
      </c>
      <c r="AJ61">
        <f t="shared" si="4"/>
        <v>179.5705175749288</v>
      </c>
      <c r="AK61">
        <f t="shared" si="4"/>
        <v>184.27840951832616</v>
      </c>
      <c r="AL61">
        <f t="shared" si="4"/>
        <v>187.7805905759779</v>
      </c>
      <c r="AM61">
        <f t="shared" si="4"/>
        <v>191.33857707072005</v>
      </c>
      <c r="AN61">
        <f t="shared" si="4"/>
        <v>194.82611006057851</v>
      </c>
      <c r="AO61">
        <f t="shared" si="4"/>
        <v>198.42220115889808</v>
      </c>
      <c r="AP61">
        <f t="shared" si="4"/>
        <v>203.4866845950088</v>
      </c>
    </row>
    <row r="62" spans="2:45" x14ac:dyDescent="0.3">
      <c r="B62" s="96" t="s">
        <v>5</v>
      </c>
      <c r="C62" s="96" t="s">
        <v>97</v>
      </c>
      <c r="D62" s="96" t="s">
        <v>99</v>
      </c>
      <c r="E62" s="96">
        <v>100</v>
      </c>
      <c r="F62">
        <f>I46/$H$46*$E$62</f>
        <v>99.347362874642201</v>
      </c>
      <c r="G62">
        <f t="shared" si="4"/>
        <v>119.87240366229844</v>
      </c>
      <c r="H62">
        <f t="shared" si="4"/>
        <v>122.48930797833471</v>
      </c>
      <c r="I62">
        <f t="shared" si="4"/>
        <v>124.71444807076341</v>
      </c>
      <c r="J62">
        <f t="shared" si="4"/>
        <v>126.7370756979378</v>
      </c>
      <c r="K62">
        <f t="shared" si="4"/>
        <v>128.09312843894057</v>
      </c>
      <c r="L62">
        <f t="shared" si="4"/>
        <v>128.88152207704994</v>
      </c>
      <c r="M62">
        <f t="shared" si="4"/>
        <v>131.04723500035428</v>
      </c>
      <c r="N62">
        <f t="shared" si="4"/>
        <v>133.56789481228881</v>
      </c>
      <c r="O62">
        <f t="shared" si="4"/>
        <v>135.92911900990578</v>
      </c>
      <c r="P62">
        <f t="shared" si="4"/>
        <v>138.49322130931228</v>
      </c>
      <c r="Q62">
        <f t="shared" si="4"/>
        <v>140.47850838706253</v>
      </c>
      <c r="R62">
        <f t="shared" si="4"/>
        <v>141.76033473271283</v>
      </c>
      <c r="S62">
        <f t="shared" si="4"/>
        <v>143.9908609023272</v>
      </c>
      <c r="T62">
        <f t="shared" si="4"/>
        <v>145.46463509525685</v>
      </c>
      <c r="U62">
        <f t="shared" si="4"/>
        <v>146.91293632496246</v>
      </c>
      <c r="V62">
        <f t="shared" si="4"/>
        <v>149.5355798879969</v>
      </c>
      <c r="W62">
        <f t="shared" si="4"/>
        <v>151.04087955871262</v>
      </c>
      <c r="X62">
        <f t="shared" si="4"/>
        <v>152.52619146972205</v>
      </c>
      <c r="Y62">
        <f t="shared" si="4"/>
        <v>153.33609301972513</v>
      </c>
      <c r="Z62">
        <f t="shared" si="4"/>
        <v>154.23461137090769</v>
      </c>
      <c r="AA62">
        <f t="shared" si="4"/>
        <v>157.03135669284234</v>
      </c>
      <c r="AB62">
        <f t="shared" si="4"/>
        <v>158.64782075577239</v>
      </c>
      <c r="AC62">
        <f t="shared" si="4"/>
        <v>160.51172750554608</v>
      </c>
      <c r="AD62">
        <f t="shared" si="4"/>
        <v>162.42173654241211</v>
      </c>
      <c r="AE62">
        <f t="shared" si="4"/>
        <v>164.48633291650279</v>
      </c>
      <c r="AF62">
        <f t="shared" si="4"/>
        <v>168.28080360901401</v>
      </c>
      <c r="AG62">
        <f t="shared" si="4"/>
        <v>171.17274628627084</v>
      </c>
      <c r="AH62">
        <f t="shared" si="4"/>
        <v>174.0419249739266</v>
      </c>
      <c r="AI62">
        <f t="shared" si="4"/>
        <v>176.73136831568121</v>
      </c>
      <c r="AJ62">
        <f t="shared" si="4"/>
        <v>179.5705175749288</v>
      </c>
      <c r="AK62">
        <f t="shared" si="4"/>
        <v>184.27840951832616</v>
      </c>
      <c r="AL62">
        <f t="shared" si="4"/>
        <v>187.7805905759779</v>
      </c>
      <c r="AM62">
        <f t="shared" si="4"/>
        <v>191.33857707072005</v>
      </c>
      <c r="AN62">
        <f t="shared" si="4"/>
        <v>194.82611006057851</v>
      </c>
      <c r="AO62">
        <f t="shared" si="4"/>
        <v>198.42220115889808</v>
      </c>
      <c r="AP62">
        <f t="shared" si="4"/>
        <v>203.4866845950088</v>
      </c>
    </row>
    <row r="63" spans="2:45" x14ac:dyDescent="0.3">
      <c r="B63" s="98" t="s">
        <v>84</v>
      </c>
      <c r="C63" s="98" t="s">
        <v>97</v>
      </c>
      <c r="D63" s="98" t="s">
        <v>100</v>
      </c>
      <c r="E63" s="98">
        <v>100</v>
      </c>
      <c r="F63">
        <f>I47/$H$47*$E$63</f>
        <v>99.347362874642201</v>
      </c>
      <c r="G63">
        <f t="shared" si="4"/>
        <v>119.87240366229844</v>
      </c>
      <c r="H63">
        <f t="shared" si="4"/>
        <v>122.48930797833471</v>
      </c>
      <c r="I63">
        <f t="shared" si="4"/>
        <v>124.71444807076341</v>
      </c>
      <c r="J63">
        <f t="shared" si="4"/>
        <v>126.7370756979378</v>
      </c>
      <c r="K63">
        <f t="shared" si="4"/>
        <v>128.09312843894057</v>
      </c>
      <c r="L63">
        <f t="shared" si="4"/>
        <v>128.88152207704994</v>
      </c>
      <c r="M63">
        <f t="shared" si="4"/>
        <v>131.04723500035428</v>
      </c>
      <c r="N63">
        <f t="shared" si="4"/>
        <v>133.56789481228881</v>
      </c>
      <c r="O63">
        <f t="shared" si="4"/>
        <v>135.92911900990578</v>
      </c>
      <c r="P63">
        <f t="shared" si="4"/>
        <v>138.49322130931228</v>
      </c>
      <c r="Q63">
        <f t="shared" si="4"/>
        <v>140.47850838706253</v>
      </c>
      <c r="R63">
        <f t="shared" si="4"/>
        <v>141.76033473271283</v>
      </c>
      <c r="S63">
        <f t="shared" si="4"/>
        <v>143.9908609023272</v>
      </c>
      <c r="T63">
        <f t="shared" si="4"/>
        <v>145.46463509525685</v>
      </c>
      <c r="U63">
        <f t="shared" si="4"/>
        <v>146.91293632496246</v>
      </c>
      <c r="V63">
        <f t="shared" si="4"/>
        <v>149.5355798879969</v>
      </c>
      <c r="W63">
        <f t="shared" si="4"/>
        <v>151.04087955871262</v>
      </c>
      <c r="X63">
        <f t="shared" si="4"/>
        <v>152.52619146972205</v>
      </c>
      <c r="Y63">
        <f t="shared" si="4"/>
        <v>153.33609301972513</v>
      </c>
      <c r="Z63">
        <f t="shared" si="4"/>
        <v>154.23461137090769</v>
      </c>
      <c r="AA63">
        <f t="shared" si="4"/>
        <v>157.03135669284234</v>
      </c>
      <c r="AB63">
        <f t="shared" si="4"/>
        <v>158.64782075577239</v>
      </c>
      <c r="AC63">
        <f t="shared" si="4"/>
        <v>160.51172750554608</v>
      </c>
      <c r="AD63">
        <f t="shared" si="4"/>
        <v>162.42173654241211</v>
      </c>
      <c r="AE63">
        <f t="shared" si="4"/>
        <v>164.48633291650279</v>
      </c>
      <c r="AF63">
        <f t="shared" si="4"/>
        <v>168.28080360901401</v>
      </c>
      <c r="AG63">
        <f t="shared" si="4"/>
        <v>171.17274628627084</v>
      </c>
      <c r="AH63">
        <f t="shared" si="4"/>
        <v>174.0419249739266</v>
      </c>
      <c r="AI63">
        <f t="shared" si="4"/>
        <v>176.73136831568121</v>
      </c>
      <c r="AJ63">
        <f t="shared" si="4"/>
        <v>179.5705175749288</v>
      </c>
      <c r="AK63">
        <f t="shared" si="4"/>
        <v>184.27840951832616</v>
      </c>
      <c r="AL63">
        <f t="shared" si="4"/>
        <v>187.7805905759779</v>
      </c>
      <c r="AM63">
        <f t="shared" si="4"/>
        <v>191.33857707072005</v>
      </c>
      <c r="AN63">
        <f t="shared" si="4"/>
        <v>194.82611006057851</v>
      </c>
      <c r="AO63">
        <f t="shared" si="4"/>
        <v>198.42220115889808</v>
      </c>
      <c r="AP63">
        <f t="shared" si="4"/>
        <v>203.4866845950088</v>
      </c>
    </row>
    <row r="64" spans="2:45" x14ac:dyDescent="0.3">
      <c r="B64" s="96" t="s">
        <v>6</v>
      </c>
      <c r="C64" s="96" t="s">
        <v>97</v>
      </c>
      <c r="D64" s="96" t="s">
        <v>101</v>
      </c>
      <c r="E64" s="96">
        <v>100</v>
      </c>
      <c r="F64">
        <f>I48/$H$48*$E$64</f>
        <v>99.347362874642201</v>
      </c>
      <c r="G64">
        <f t="shared" si="4"/>
        <v>119.87240366229844</v>
      </c>
      <c r="H64">
        <f t="shared" si="4"/>
        <v>122.48930797833471</v>
      </c>
      <c r="I64">
        <f t="shared" si="4"/>
        <v>124.71444807076341</v>
      </c>
      <c r="J64">
        <f t="shared" si="4"/>
        <v>126.7370756979378</v>
      </c>
      <c r="K64">
        <f t="shared" si="4"/>
        <v>128.09312843894057</v>
      </c>
      <c r="L64">
        <f t="shared" si="4"/>
        <v>128.88152207704994</v>
      </c>
      <c r="M64">
        <f t="shared" si="4"/>
        <v>131.04723500035428</v>
      </c>
      <c r="N64">
        <f t="shared" si="4"/>
        <v>133.56789481228881</v>
      </c>
      <c r="O64">
        <f t="shared" si="4"/>
        <v>135.92911900990578</v>
      </c>
      <c r="P64">
        <f t="shared" si="4"/>
        <v>138.49322130931228</v>
      </c>
      <c r="Q64">
        <f t="shared" si="4"/>
        <v>140.47850838706253</v>
      </c>
      <c r="R64">
        <f t="shared" si="4"/>
        <v>141.76033473271283</v>
      </c>
      <c r="S64">
        <f t="shared" si="4"/>
        <v>143.9908609023272</v>
      </c>
      <c r="T64">
        <f t="shared" si="4"/>
        <v>145.46463509525685</v>
      </c>
      <c r="U64">
        <f t="shared" si="4"/>
        <v>146.91293632496246</v>
      </c>
      <c r="V64">
        <f t="shared" si="4"/>
        <v>149.5355798879969</v>
      </c>
      <c r="W64">
        <f t="shared" si="4"/>
        <v>151.04087955871262</v>
      </c>
      <c r="X64">
        <f t="shared" si="4"/>
        <v>152.52619146972205</v>
      </c>
      <c r="Y64">
        <f t="shared" si="4"/>
        <v>153.33609301972513</v>
      </c>
      <c r="Z64">
        <f t="shared" si="4"/>
        <v>154.23461137090769</v>
      </c>
      <c r="AA64">
        <f t="shared" si="4"/>
        <v>157.03135669284234</v>
      </c>
      <c r="AB64">
        <f t="shared" si="4"/>
        <v>158.64782075577239</v>
      </c>
      <c r="AC64">
        <f t="shared" si="4"/>
        <v>160.51172750554608</v>
      </c>
      <c r="AD64">
        <f t="shared" si="4"/>
        <v>162.42173654241211</v>
      </c>
      <c r="AE64">
        <f t="shared" si="4"/>
        <v>164.48633291650279</v>
      </c>
      <c r="AF64">
        <f t="shared" si="4"/>
        <v>168.28080360901401</v>
      </c>
      <c r="AG64">
        <f t="shared" si="4"/>
        <v>171.17274628627084</v>
      </c>
      <c r="AH64">
        <f t="shared" si="4"/>
        <v>174.0419249739266</v>
      </c>
      <c r="AI64">
        <f t="shared" si="4"/>
        <v>176.73136831568121</v>
      </c>
      <c r="AJ64">
        <f t="shared" si="4"/>
        <v>179.5705175749288</v>
      </c>
      <c r="AK64">
        <f t="shared" si="4"/>
        <v>184.27840951832616</v>
      </c>
      <c r="AL64">
        <f t="shared" si="4"/>
        <v>187.7805905759779</v>
      </c>
      <c r="AM64">
        <f t="shared" si="4"/>
        <v>191.33857707072005</v>
      </c>
      <c r="AN64">
        <f t="shared" si="4"/>
        <v>194.82611006057851</v>
      </c>
      <c r="AO64">
        <f t="shared" si="4"/>
        <v>198.42220115889808</v>
      </c>
      <c r="AP64">
        <f t="shared" si="4"/>
        <v>203.4866845950088</v>
      </c>
    </row>
    <row r="65" spans="2:42" x14ac:dyDescent="0.3">
      <c r="B65" s="98" t="s">
        <v>85</v>
      </c>
      <c r="C65" s="98" t="s">
        <v>97</v>
      </c>
      <c r="D65" s="98" t="s">
        <v>102</v>
      </c>
      <c r="E65" s="98">
        <v>100</v>
      </c>
      <c r="F65">
        <f>I49/$H$49*$E$65</f>
        <v>99.347362874642201</v>
      </c>
      <c r="G65">
        <f t="shared" si="4"/>
        <v>119.87240366229844</v>
      </c>
      <c r="H65">
        <f t="shared" si="4"/>
        <v>122.48930797833471</v>
      </c>
      <c r="I65">
        <f t="shared" si="4"/>
        <v>124.71444807076341</v>
      </c>
      <c r="J65">
        <f t="shared" si="4"/>
        <v>126.7370756979378</v>
      </c>
      <c r="K65">
        <f t="shared" si="4"/>
        <v>128.09312843894057</v>
      </c>
      <c r="L65">
        <f t="shared" si="4"/>
        <v>128.88152207704994</v>
      </c>
      <c r="M65">
        <f t="shared" si="4"/>
        <v>131.04723500035428</v>
      </c>
      <c r="N65">
        <f t="shared" si="4"/>
        <v>133.56789481228881</v>
      </c>
      <c r="O65">
        <f t="shared" si="4"/>
        <v>135.92911900990578</v>
      </c>
      <c r="P65">
        <f t="shared" si="4"/>
        <v>138.49322130931228</v>
      </c>
      <c r="Q65">
        <f t="shared" si="4"/>
        <v>140.47850838706253</v>
      </c>
      <c r="R65">
        <f t="shared" si="4"/>
        <v>141.76033473271283</v>
      </c>
      <c r="S65">
        <f t="shared" si="4"/>
        <v>143.9908609023272</v>
      </c>
      <c r="T65">
        <f t="shared" si="4"/>
        <v>145.46463509525685</v>
      </c>
      <c r="U65">
        <f t="shared" si="4"/>
        <v>146.91293632496246</v>
      </c>
      <c r="V65">
        <f t="shared" si="4"/>
        <v>149.5355798879969</v>
      </c>
      <c r="W65">
        <f t="shared" si="4"/>
        <v>151.04087955871262</v>
      </c>
      <c r="X65">
        <f t="shared" si="4"/>
        <v>152.52619146972205</v>
      </c>
      <c r="Y65">
        <f t="shared" si="4"/>
        <v>153.33609301972513</v>
      </c>
      <c r="Z65">
        <f t="shared" si="4"/>
        <v>154.23461137090769</v>
      </c>
      <c r="AA65">
        <f t="shared" si="4"/>
        <v>157.03135669284234</v>
      </c>
      <c r="AB65">
        <f t="shared" si="4"/>
        <v>158.64782075577239</v>
      </c>
      <c r="AC65">
        <f t="shared" si="4"/>
        <v>160.51172750554608</v>
      </c>
      <c r="AD65">
        <f t="shared" si="4"/>
        <v>162.42173654241211</v>
      </c>
      <c r="AE65">
        <f t="shared" si="4"/>
        <v>164.48633291650279</v>
      </c>
      <c r="AF65">
        <f t="shared" si="4"/>
        <v>168.28080360901401</v>
      </c>
      <c r="AG65">
        <f t="shared" si="4"/>
        <v>171.17274628627084</v>
      </c>
      <c r="AH65">
        <f t="shared" si="4"/>
        <v>174.0419249739266</v>
      </c>
      <c r="AI65">
        <f t="shared" si="4"/>
        <v>176.73136831568121</v>
      </c>
      <c r="AJ65">
        <f t="shared" si="4"/>
        <v>179.5705175749288</v>
      </c>
      <c r="AK65">
        <f t="shared" si="4"/>
        <v>184.27840951832616</v>
      </c>
      <c r="AL65">
        <f t="shared" si="4"/>
        <v>187.7805905759779</v>
      </c>
      <c r="AM65">
        <f t="shared" si="4"/>
        <v>191.33857707072005</v>
      </c>
      <c r="AN65">
        <f t="shared" si="4"/>
        <v>194.82611006057851</v>
      </c>
      <c r="AO65">
        <f t="shared" si="4"/>
        <v>198.42220115889808</v>
      </c>
      <c r="AP65">
        <f t="shared" si="4"/>
        <v>203.4866845950088</v>
      </c>
    </row>
    <row r="66" spans="2:42" x14ac:dyDescent="0.3">
      <c r="B66" s="96" t="s">
        <v>86</v>
      </c>
      <c r="C66" s="96" t="s">
        <v>103</v>
      </c>
      <c r="D66" s="96" t="s">
        <v>104</v>
      </c>
      <c r="E66" s="96">
        <v>100</v>
      </c>
      <c r="F66">
        <f>I50/$H$50*$E$66</f>
        <v>102.32706152781618</v>
      </c>
      <c r="G66">
        <f t="shared" si="4"/>
        <v>115.58920220362555</v>
      </c>
      <c r="H66">
        <f t="shared" si="4"/>
        <v>118.40740106271517</v>
      </c>
      <c r="I66">
        <f t="shared" si="4"/>
        <v>121.70651152604364</v>
      </c>
      <c r="J66">
        <f t="shared" si="4"/>
        <v>125.39632382698005</v>
      </c>
      <c r="K66">
        <f t="shared" si="4"/>
        <v>129.41550598024799</v>
      </c>
      <c r="L66">
        <f t="shared" si="4"/>
        <v>132.56049738033994</v>
      </c>
      <c r="M66">
        <f t="shared" si="4"/>
        <v>135.15390708204117</v>
      </c>
      <c r="N66">
        <f t="shared" si="4"/>
        <v>137.78115411006254</v>
      </c>
      <c r="O66">
        <f t="shared" si="4"/>
        <v>139.82188263132016</v>
      </c>
      <c r="P66">
        <f t="shared" si="4"/>
        <v>141.36093205004903</v>
      </c>
      <c r="Q66">
        <f t="shared" si="4"/>
        <v>142.89607998799909</v>
      </c>
      <c r="R66">
        <f t="shared" si="4"/>
        <v>144.64179274850562</v>
      </c>
      <c r="S66">
        <f t="shared" si="4"/>
        <v>146.73771844420708</v>
      </c>
      <c r="T66">
        <f t="shared" si="4"/>
        <v>148.20233589185366</v>
      </c>
      <c r="U66">
        <f t="shared" si="4"/>
        <v>149.78440585539298</v>
      </c>
      <c r="V66">
        <f t="shared" si="4"/>
        <v>152.52545290774751</v>
      </c>
      <c r="W66">
        <f t="shared" si="4"/>
        <v>154.07724662943366</v>
      </c>
      <c r="X66">
        <f t="shared" si="4"/>
        <v>155.63945702603965</v>
      </c>
      <c r="Y66">
        <f t="shared" si="4"/>
        <v>156.60195783006037</v>
      </c>
      <c r="Z66">
        <f t="shared" si="4"/>
        <v>157.60711707369981</v>
      </c>
      <c r="AA66">
        <f t="shared" si="4"/>
        <v>160.4412539222659</v>
      </c>
      <c r="AB66">
        <f t="shared" si="4"/>
        <v>161.88569594569361</v>
      </c>
      <c r="AC66">
        <f t="shared" si="4"/>
        <v>163.60592573528658</v>
      </c>
      <c r="AD66">
        <f t="shared" si="4"/>
        <v>165.31178687726845</v>
      </c>
      <c r="AE66">
        <f t="shared" si="4"/>
        <v>167.04894510245666</v>
      </c>
      <c r="AF66">
        <f t="shared" si="4"/>
        <v>170.37533696074627</v>
      </c>
      <c r="AG66">
        <f t="shared" si="4"/>
        <v>172.64591242177391</v>
      </c>
      <c r="AH66">
        <f t="shared" si="4"/>
        <v>174.86539846583656</v>
      </c>
      <c r="AI66">
        <f t="shared" si="4"/>
        <v>176.95347948059265</v>
      </c>
      <c r="AJ66">
        <f t="shared" si="4"/>
        <v>179.16541948320133</v>
      </c>
      <c r="AK66">
        <f t="shared" si="4"/>
        <v>183.16957704766219</v>
      </c>
      <c r="AL66">
        <f t="shared" si="4"/>
        <v>186.00240005141535</v>
      </c>
      <c r="AM66">
        <f t="shared" si="4"/>
        <v>188.9324597797069</v>
      </c>
      <c r="AN66">
        <f t="shared" si="4"/>
        <v>191.79536987184937</v>
      </c>
      <c r="AO66">
        <f t="shared" si="4"/>
        <v>194.7536418916161</v>
      </c>
      <c r="AP66">
        <f t="shared" si="4"/>
        <v>199.14530910714615</v>
      </c>
    </row>
    <row r="67" spans="2:42" x14ac:dyDescent="0.3">
      <c r="B67" s="98" t="s">
        <v>87</v>
      </c>
      <c r="C67" s="96" t="s">
        <v>103</v>
      </c>
      <c r="D67" s="98" t="s">
        <v>105</v>
      </c>
      <c r="E67" s="98">
        <v>100</v>
      </c>
      <c r="F67">
        <f>I51/$H$51*$E$67</f>
        <v>102.32706152781618</v>
      </c>
      <c r="G67">
        <f t="shared" si="4"/>
        <v>115.58920220362555</v>
      </c>
      <c r="H67">
        <f t="shared" si="4"/>
        <v>118.40740106271517</v>
      </c>
      <c r="I67">
        <f t="shared" si="4"/>
        <v>121.70651152604364</v>
      </c>
      <c r="J67">
        <f t="shared" ref="J67:Y72" si="5">M51/$H$44*$E$60</f>
        <v>125.39632382698005</v>
      </c>
      <c r="K67">
        <f t="shared" si="5"/>
        <v>129.41550598024799</v>
      </c>
      <c r="L67">
        <f t="shared" si="5"/>
        <v>132.56049738033994</v>
      </c>
      <c r="M67">
        <f t="shared" si="5"/>
        <v>135.15390708204117</v>
      </c>
      <c r="N67">
        <f t="shared" si="5"/>
        <v>137.78115411006254</v>
      </c>
      <c r="O67">
        <f t="shared" si="5"/>
        <v>139.82188263132016</v>
      </c>
      <c r="P67">
        <f t="shared" si="5"/>
        <v>141.36093205004903</v>
      </c>
      <c r="Q67">
        <f t="shared" si="5"/>
        <v>142.89607998799909</v>
      </c>
      <c r="R67">
        <f t="shared" si="5"/>
        <v>144.64179274850562</v>
      </c>
      <c r="S67">
        <f t="shared" si="5"/>
        <v>146.73771844420708</v>
      </c>
      <c r="T67">
        <f t="shared" si="5"/>
        <v>148.20233589185366</v>
      </c>
      <c r="U67">
        <f t="shared" si="5"/>
        <v>149.78440585539298</v>
      </c>
      <c r="V67">
        <f t="shared" si="5"/>
        <v>152.52545290774751</v>
      </c>
      <c r="W67">
        <f t="shared" si="5"/>
        <v>154.07724662943366</v>
      </c>
      <c r="X67">
        <f t="shared" si="5"/>
        <v>155.63945702603965</v>
      </c>
      <c r="Y67">
        <f t="shared" si="5"/>
        <v>156.60195783006037</v>
      </c>
      <c r="Z67">
        <f t="shared" ref="Z67:AO72" si="6">AC51/$H$44*$E$60</f>
        <v>157.60711707369981</v>
      </c>
      <c r="AA67">
        <f t="shared" si="6"/>
        <v>160.4412539222659</v>
      </c>
      <c r="AB67">
        <f t="shared" si="6"/>
        <v>161.88569594569361</v>
      </c>
      <c r="AC67">
        <f t="shared" si="6"/>
        <v>163.60592573528658</v>
      </c>
      <c r="AD67">
        <f t="shared" si="6"/>
        <v>165.31178687726845</v>
      </c>
      <c r="AE67">
        <f t="shared" si="6"/>
        <v>167.04894510245666</v>
      </c>
      <c r="AF67">
        <f t="shared" si="6"/>
        <v>170.37533696074627</v>
      </c>
      <c r="AG67">
        <f t="shared" si="6"/>
        <v>172.64591242177391</v>
      </c>
      <c r="AH67">
        <f t="shared" si="6"/>
        <v>174.86539846583656</v>
      </c>
      <c r="AI67">
        <f t="shared" si="6"/>
        <v>176.95347948059265</v>
      </c>
      <c r="AJ67">
        <f t="shared" si="6"/>
        <v>179.16541948320133</v>
      </c>
      <c r="AK67">
        <f t="shared" si="6"/>
        <v>183.16957704766219</v>
      </c>
      <c r="AL67">
        <f t="shared" si="6"/>
        <v>186.00240005141535</v>
      </c>
      <c r="AM67">
        <f t="shared" si="6"/>
        <v>188.9324597797069</v>
      </c>
      <c r="AN67">
        <f t="shared" si="6"/>
        <v>191.79536987184937</v>
      </c>
      <c r="AO67">
        <f t="shared" si="6"/>
        <v>194.7536418916161</v>
      </c>
      <c r="AP67">
        <f t="shared" ref="AP67:AP72" si="7">AS51/$H$44*$E$60</f>
        <v>199.14530910714615</v>
      </c>
    </row>
    <row r="68" spans="2:42" x14ac:dyDescent="0.3">
      <c r="B68" s="96" t="s">
        <v>88</v>
      </c>
      <c r="C68" s="96" t="s">
        <v>103</v>
      </c>
      <c r="D68" s="96" t="s">
        <v>106</v>
      </c>
      <c r="E68" s="96">
        <v>100</v>
      </c>
      <c r="F68">
        <f>I52/$H$52*$E$68</f>
        <v>102.32706152781618</v>
      </c>
      <c r="G68">
        <f t="shared" ref="G68:I72" si="8">J52/$H$44*$E$60</f>
        <v>115.58920220362555</v>
      </c>
      <c r="H68">
        <f t="shared" si="8"/>
        <v>118.40740106271517</v>
      </c>
      <c r="I68">
        <f t="shared" si="8"/>
        <v>121.70651152604364</v>
      </c>
      <c r="J68">
        <f t="shared" si="5"/>
        <v>125.39632382698005</v>
      </c>
      <c r="K68">
        <f t="shared" si="5"/>
        <v>129.41550598024799</v>
      </c>
      <c r="L68">
        <f t="shared" si="5"/>
        <v>132.56049738033994</v>
      </c>
      <c r="M68">
        <f t="shared" si="5"/>
        <v>135.15390708204117</v>
      </c>
      <c r="N68">
        <f t="shared" si="5"/>
        <v>137.78115411006254</v>
      </c>
      <c r="O68">
        <f t="shared" si="5"/>
        <v>139.82188263132016</v>
      </c>
      <c r="P68">
        <f t="shared" si="5"/>
        <v>141.36093205004903</v>
      </c>
      <c r="Q68">
        <f t="shared" si="5"/>
        <v>142.89607998799909</v>
      </c>
      <c r="R68">
        <f t="shared" si="5"/>
        <v>144.64179274850562</v>
      </c>
      <c r="S68">
        <f t="shared" si="5"/>
        <v>146.73771844420708</v>
      </c>
      <c r="T68">
        <f t="shared" si="5"/>
        <v>148.20233589185366</v>
      </c>
      <c r="U68">
        <f t="shared" si="5"/>
        <v>149.78440585539298</v>
      </c>
      <c r="V68">
        <f t="shared" si="5"/>
        <v>152.52545290774751</v>
      </c>
      <c r="W68">
        <f t="shared" si="5"/>
        <v>154.07724662943366</v>
      </c>
      <c r="X68">
        <f t="shared" si="5"/>
        <v>155.63945702603965</v>
      </c>
      <c r="Y68">
        <f t="shared" si="5"/>
        <v>156.60195783006037</v>
      </c>
      <c r="Z68">
        <f t="shared" si="6"/>
        <v>157.60711707369981</v>
      </c>
      <c r="AA68">
        <f t="shared" si="6"/>
        <v>160.4412539222659</v>
      </c>
      <c r="AB68">
        <f t="shared" si="6"/>
        <v>161.88569594569361</v>
      </c>
      <c r="AC68">
        <f t="shared" si="6"/>
        <v>163.60592573528658</v>
      </c>
      <c r="AD68">
        <f t="shared" si="6"/>
        <v>165.31178687726845</v>
      </c>
      <c r="AE68">
        <f t="shared" si="6"/>
        <v>167.04894510245666</v>
      </c>
      <c r="AF68">
        <f t="shared" si="6"/>
        <v>170.37533696074627</v>
      </c>
      <c r="AG68">
        <f t="shared" si="6"/>
        <v>172.64591242177391</v>
      </c>
      <c r="AH68">
        <f t="shared" si="6"/>
        <v>174.86539846583656</v>
      </c>
      <c r="AI68">
        <f t="shared" si="6"/>
        <v>176.95347948059265</v>
      </c>
      <c r="AJ68">
        <f t="shared" si="6"/>
        <v>179.16541948320133</v>
      </c>
      <c r="AK68">
        <f t="shared" si="6"/>
        <v>183.16957704766219</v>
      </c>
      <c r="AL68">
        <f t="shared" si="6"/>
        <v>186.00240005141535</v>
      </c>
      <c r="AM68">
        <f t="shared" si="6"/>
        <v>188.9324597797069</v>
      </c>
      <c r="AN68">
        <f t="shared" si="6"/>
        <v>191.79536987184937</v>
      </c>
      <c r="AO68">
        <f t="shared" si="6"/>
        <v>194.7536418916161</v>
      </c>
      <c r="AP68">
        <f t="shared" si="7"/>
        <v>199.14530910714615</v>
      </c>
    </row>
    <row r="69" spans="2:42" x14ac:dyDescent="0.3">
      <c r="B69" s="100" t="s">
        <v>89</v>
      </c>
      <c r="C69" s="100" t="s">
        <v>107</v>
      </c>
      <c r="D69" s="100" t="s">
        <v>108</v>
      </c>
      <c r="E69" s="100">
        <v>100</v>
      </c>
      <c r="F69">
        <f>I53/$H$53*$E$69</f>
        <v>100.10214333704045</v>
      </c>
      <c r="G69">
        <f t="shared" si="8"/>
        <v>104.10912981623109</v>
      </c>
      <c r="H69">
        <f t="shared" si="8"/>
        <v>104.63250287521193</v>
      </c>
      <c r="I69">
        <f t="shared" si="8"/>
        <v>105.20255405918799</v>
      </c>
      <c r="J69">
        <f t="shared" si="5"/>
        <v>106.52137176474091</v>
      </c>
      <c r="K69">
        <f t="shared" si="5"/>
        <v>107.35149617185135</v>
      </c>
      <c r="L69">
        <f t="shared" si="5"/>
        <v>108.27154803846845</v>
      </c>
      <c r="M69">
        <f t="shared" si="5"/>
        <v>109.47695449683872</v>
      </c>
      <c r="N69">
        <f t="shared" si="5"/>
        <v>110.79442946744959</v>
      </c>
      <c r="O69">
        <f t="shared" si="5"/>
        <v>112.15395041438232</v>
      </c>
      <c r="P69">
        <f t="shared" si="5"/>
        <v>113.53934247073167</v>
      </c>
      <c r="Q69">
        <f t="shared" si="5"/>
        <v>114.94832298083952</v>
      </c>
      <c r="R69">
        <f t="shared" si="5"/>
        <v>116.39563815703053</v>
      </c>
      <c r="S69">
        <f t="shared" si="5"/>
        <v>117.83470230003246</v>
      </c>
      <c r="T69">
        <f t="shared" si="5"/>
        <v>119.28441679509969</v>
      </c>
      <c r="U69">
        <f t="shared" si="5"/>
        <v>120.73815732424357</v>
      </c>
      <c r="V69">
        <f t="shared" si="5"/>
        <v>122.21983126493366</v>
      </c>
      <c r="W69">
        <f t="shared" si="5"/>
        <v>123.64660034374076</v>
      </c>
      <c r="X69">
        <f t="shared" si="5"/>
        <v>125.04885773835363</v>
      </c>
      <c r="Y69">
        <f t="shared" si="5"/>
        <v>126.43117605985144</v>
      </c>
      <c r="Z69">
        <f t="shared" si="6"/>
        <v>127.78075627253338</v>
      </c>
      <c r="AA69">
        <f t="shared" si="6"/>
        <v>129.12860711717713</v>
      </c>
      <c r="AB69">
        <f t="shared" si="6"/>
        <v>130.41538078563687</v>
      </c>
      <c r="AC69">
        <f t="shared" si="6"/>
        <v>131.65997557254357</v>
      </c>
      <c r="AD69">
        <f t="shared" si="6"/>
        <v>132.86982020491871</v>
      </c>
      <c r="AE69">
        <f t="shared" si="6"/>
        <v>134.03692145828384</v>
      </c>
      <c r="AF69">
        <f t="shared" si="6"/>
        <v>135.19507534723724</v>
      </c>
      <c r="AG69">
        <f t="shared" si="6"/>
        <v>136.30593261155536</v>
      </c>
      <c r="AH69">
        <f t="shared" si="6"/>
        <v>137.37576637218243</v>
      </c>
      <c r="AI69">
        <f t="shared" si="6"/>
        <v>138.42461417219451</v>
      </c>
      <c r="AJ69">
        <f t="shared" si="6"/>
        <v>139.45881418902206</v>
      </c>
      <c r="AK69">
        <f t="shared" si="6"/>
        <v>140.53107739993231</v>
      </c>
      <c r="AL69">
        <f t="shared" si="6"/>
        <v>141.58160668092313</v>
      </c>
      <c r="AM69">
        <f t="shared" si="6"/>
        <v>142.63423635274017</v>
      </c>
      <c r="AN69">
        <f t="shared" si="6"/>
        <v>143.70177459753762</v>
      </c>
      <c r="AO69">
        <f t="shared" si="6"/>
        <v>144.78158860160389</v>
      </c>
      <c r="AP69">
        <f t="shared" si="7"/>
        <v>145.91642373654273</v>
      </c>
    </row>
    <row r="70" spans="2:42" x14ac:dyDescent="0.3">
      <c r="B70" s="96" t="s">
        <v>131</v>
      </c>
      <c r="C70" s="96" t="s">
        <v>176</v>
      </c>
      <c r="D70" s="96" t="s">
        <v>174</v>
      </c>
      <c r="E70" s="96">
        <v>100</v>
      </c>
      <c r="F70">
        <f>I54/$H$54*$E$70</f>
        <v>102.38626130527078</v>
      </c>
      <c r="G70">
        <f t="shared" si="8"/>
        <v>108.10538636156373</v>
      </c>
      <c r="H70">
        <f t="shared" si="8"/>
        <v>112.76295623918328</v>
      </c>
      <c r="I70">
        <f t="shared" si="8"/>
        <v>117.29810708507011</v>
      </c>
      <c r="J70">
        <f t="shared" si="5"/>
        <v>122.17315610307877</v>
      </c>
      <c r="K70">
        <f t="shared" si="5"/>
        <v>127.59450018857304</v>
      </c>
      <c r="L70">
        <f t="shared" si="5"/>
        <v>132.8162515546129</v>
      </c>
      <c r="M70">
        <f t="shared" si="5"/>
        <v>137.25305801679787</v>
      </c>
      <c r="N70">
        <f t="shared" si="5"/>
        <v>141.51634870665617</v>
      </c>
      <c r="O70">
        <f t="shared" si="5"/>
        <v>142.77863794782712</v>
      </c>
      <c r="P70">
        <f t="shared" si="5"/>
        <v>143.79765645726422</v>
      </c>
      <c r="Q70">
        <f t="shared" si="5"/>
        <v>145.46189381789119</v>
      </c>
      <c r="R70">
        <f t="shared" si="5"/>
        <v>147.1654559821763</v>
      </c>
      <c r="S70">
        <f t="shared" si="5"/>
        <v>149.16441229703784</v>
      </c>
      <c r="T70">
        <f t="shared" si="5"/>
        <v>150.90795365802734</v>
      </c>
      <c r="U70">
        <f t="shared" si="5"/>
        <v>152.27441640809968</v>
      </c>
      <c r="V70">
        <f t="shared" si="5"/>
        <v>154.57711001075418</v>
      </c>
      <c r="W70">
        <f t="shared" si="5"/>
        <v>156.22152774400149</v>
      </c>
      <c r="X70">
        <f t="shared" si="5"/>
        <v>157.44386057205901</v>
      </c>
      <c r="Y70">
        <f t="shared" si="5"/>
        <v>158.25438762206264</v>
      </c>
      <c r="Z70">
        <f t="shared" si="6"/>
        <v>158.91909244735069</v>
      </c>
      <c r="AA70">
        <f t="shared" si="6"/>
        <v>160.87283666279973</v>
      </c>
      <c r="AB70">
        <f t="shared" si="6"/>
        <v>162.55840230673147</v>
      </c>
      <c r="AC70">
        <f t="shared" si="6"/>
        <v>163.85768534977387</v>
      </c>
      <c r="AD70">
        <f t="shared" si="6"/>
        <v>165.3090160838471</v>
      </c>
      <c r="AE70">
        <f t="shared" si="6"/>
        <v>166.81695203865115</v>
      </c>
      <c r="AF70">
        <f t="shared" si="6"/>
        <v>169.41254537158736</v>
      </c>
      <c r="AG70">
        <f t="shared" si="6"/>
        <v>171.79650192814788</v>
      </c>
      <c r="AH70">
        <f t="shared" si="6"/>
        <v>173.64116943167849</v>
      </c>
      <c r="AI70">
        <f t="shared" si="6"/>
        <v>175.43361779878123</v>
      </c>
      <c r="AJ70">
        <f t="shared" si="6"/>
        <v>177.26191672421294</v>
      </c>
      <c r="AK70">
        <f t="shared" si="6"/>
        <v>180.30337777144379</v>
      </c>
      <c r="AL70">
        <f t="shared" si="6"/>
        <v>182.97829295579149</v>
      </c>
      <c r="AM70">
        <f t="shared" si="6"/>
        <v>185.24723710519348</v>
      </c>
      <c r="AN70">
        <f t="shared" si="6"/>
        <v>187.51733335368422</v>
      </c>
      <c r="AO70">
        <f t="shared" si="6"/>
        <v>189.78076045378538</v>
      </c>
      <c r="AP70">
        <f t="shared" si="7"/>
        <v>192.98936614191797</v>
      </c>
    </row>
    <row r="71" spans="2:42" x14ac:dyDescent="0.3">
      <c r="B71" s="100" t="s">
        <v>173</v>
      </c>
      <c r="C71" s="100" t="s">
        <v>103</v>
      </c>
      <c r="D71" s="100" t="s">
        <v>177</v>
      </c>
      <c r="E71" s="100">
        <v>100</v>
      </c>
      <c r="F71">
        <f>I55/$H$55*$E$71</f>
        <v>102.32706152781618</v>
      </c>
      <c r="G71">
        <f t="shared" si="8"/>
        <v>115.58920220362555</v>
      </c>
      <c r="H71">
        <f t="shared" si="8"/>
        <v>118.40740106271517</v>
      </c>
      <c r="I71">
        <f t="shared" si="8"/>
        <v>121.70651152604364</v>
      </c>
      <c r="J71">
        <f t="shared" si="5"/>
        <v>125.39632382698005</v>
      </c>
      <c r="K71">
        <f t="shared" si="5"/>
        <v>129.41550598024799</v>
      </c>
      <c r="L71">
        <f t="shared" si="5"/>
        <v>132.56049738033994</v>
      </c>
      <c r="M71">
        <f t="shared" si="5"/>
        <v>135.15390708204117</v>
      </c>
      <c r="N71">
        <f t="shared" si="5"/>
        <v>137.78115411006254</v>
      </c>
      <c r="O71">
        <f t="shared" si="5"/>
        <v>139.82188263132016</v>
      </c>
      <c r="P71">
        <f t="shared" si="5"/>
        <v>141.36093205004903</v>
      </c>
      <c r="Q71">
        <f t="shared" si="5"/>
        <v>142.89607998799909</v>
      </c>
      <c r="R71">
        <f t="shared" si="5"/>
        <v>144.64179274850562</v>
      </c>
      <c r="S71">
        <f t="shared" si="5"/>
        <v>146.73771844420708</v>
      </c>
      <c r="T71">
        <f t="shared" si="5"/>
        <v>148.20233589185366</v>
      </c>
      <c r="U71">
        <f t="shared" si="5"/>
        <v>149.78440585539298</v>
      </c>
      <c r="V71">
        <f t="shared" si="5"/>
        <v>152.52545290774751</v>
      </c>
      <c r="W71">
        <f t="shared" si="5"/>
        <v>154.07724662943366</v>
      </c>
      <c r="X71">
        <f t="shared" si="5"/>
        <v>155.63945702603965</v>
      </c>
      <c r="Y71">
        <f t="shared" si="5"/>
        <v>156.60195783006037</v>
      </c>
      <c r="Z71">
        <f t="shared" si="6"/>
        <v>157.60711707369981</v>
      </c>
      <c r="AA71">
        <f t="shared" si="6"/>
        <v>160.4412539222659</v>
      </c>
      <c r="AB71">
        <f t="shared" si="6"/>
        <v>161.88569594569361</v>
      </c>
      <c r="AC71">
        <f t="shared" si="6"/>
        <v>163.60592573528658</v>
      </c>
      <c r="AD71">
        <f t="shared" si="6"/>
        <v>165.31178687726845</v>
      </c>
      <c r="AE71">
        <f t="shared" si="6"/>
        <v>167.04894510245666</v>
      </c>
      <c r="AF71">
        <f t="shared" si="6"/>
        <v>170.37533696074627</v>
      </c>
      <c r="AG71">
        <f t="shared" si="6"/>
        <v>172.64591242177391</v>
      </c>
      <c r="AH71">
        <f t="shared" si="6"/>
        <v>174.86539846583656</v>
      </c>
      <c r="AI71">
        <f t="shared" si="6"/>
        <v>176.95347948059265</v>
      </c>
      <c r="AJ71">
        <f t="shared" si="6"/>
        <v>179.16541948320133</v>
      </c>
      <c r="AK71">
        <f t="shared" si="6"/>
        <v>183.16957704766219</v>
      </c>
      <c r="AL71">
        <f t="shared" si="6"/>
        <v>186.00240005141535</v>
      </c>
      <c r="AM71">
        <f t="shared" si="6"/>
        <v>188.9324597797069</v>
      </c>
      <c r="AN71">
        <f t="shared" si="6"/>
        <v>191.79536987184937</v>
      </c>
      <c r="AO71">
        <f t="shared" si="6"/>
        <v>194.7536418916161</v>
      </c>
      <c r="AP71">
        <f t="shared" si="7"/>
        <v>199.14530910714615</v>
      </c>
    </row>
    <row r="72" spans="2:42" x14ac:dyDescent="0.3">
      <c r="B72" s="102" t="s">
        <v>179</v>
      </c>
      <c r="C72" s="102" t="s">
        <v>111</v>
      </c>
      <c r="D72" s="102" t="s">
        <v>180</v>
      </c>
      <c r="E72" s="96">
        <v>100</v>
      </c>
      <c r="F72">
        <f>I56/$H$56*$E$72</f>
        <v>101.72843318881158</v>
      </c>
      <c r="G72">
        <f t="shared" si="8"/>
        <v>113.466496343817</v>
      </c>
      <c r="H72">
        <f t="shared" si="8"/>
        <v>116.2003844028327</v>
      </c>
      <c r="I72">
        <f t="shared" si="8"/>
        <v>118.94721256250365</v>
      </c>
      <c r="J72">
        <f t="shared" si="5"/>
        <v>121.71436477115498</v>
      </c>
      <c r="K72">
        <f t="shared" si="5"/>
        <v>124.43080252962267</v>
      </c>
      <c r="L72">
        <f t="shared" si="5"/>
        <v>126.70359149339414</v>
      </c>
      <c r="M72">
        <f t="shared" si="5"/>
        <v>128.9485759527663</v>
      </c>
      <c r="N72">
        <f t="shared" si="5"/>
        <v>131.30315697523051</v>
      </c>
      <c r="O72">
        <f t="shared" si="5"/>
        <v>133.19270852912248</v>
      </c>
      <c r="P72">
        <f t="shared" si="5"/>
        <v>134.85614907601811</v>
      </c>
      <c r="Q72">
        <f t="shared" si="5"/>
        <v>136.4586987692858</v>
      </c>
      <c r="R72">
        <f t="shared" si="5"/>
        <v>138.06219946136045</v>
      </c>
      <c r="S72">
        <f t="shared" si="5"/>
        <v>140.04526068696032</v>
      </c>
      <c r="T72">
        <f t="shared" si="5"/>
        <v>141.65646794079868</v>
      </c>
      <c r="U72">
        <f t="shared" si="5"/>
        <v>143.30620651426966</v>
      </c>
      <c r="V72">
        <f t="shared" si="5"/>
        <v>145.71966696465165</v>
      </c>
      <c r="W72">
        <f t="shared" si="5"/>
        <v>147.40178695143345</v>
      </c>
      <c r="X72">
        <f t="shared" si="5"/>
        <v>149.05206160809166</v>
      </c>
      <c r="Y72">
        <f t="shared" si="5"/>
        <v>150.28388114450854</v>
      </c>
      <c r="Z72">
        <f t="shared" si="6"/>
        <v>151.48241798611056</v>
      </c>
      <c r="AA72">
        <f t="shared" si="6"/>
        <v>153.78423977871734</v>
      </c>
      <c r="AB72">
        <f t="shared" si="6"/>
        <v>155.22491437645289</v>
      </c>
      <c r="AC72">
        <f t="shared" si="6"/>
        <v>156.74195218476765</v>
      </c>
      <c r="AD72">
        <f t="shared" si="6"/>
        <v>158.21960526355551</v>
      </c>
      <c r="AE72">
        <f t="shared" si="6"/>
        <v>159.69418697240548</v>
      </c>
      <c r="AF72">
        <f t="shared" si="6"/>
        <v>162.13964427039082</v>
      </c>
      <c r="AG72">
        <f t="shared" si="6"/>
        <v>163.9665365838114</v>
      </c>
      <c r="AH72">
        <f t="shared" si="6"/>
        <v>165.73675463867511</v>
      </c>
      <c r="AI72">
        <f t="shared" si="6"/>
        <v>167.41367774690102</v>
      </c>
      <c r="AJ72">
        <f t="shared" si="6"/>
        <v>169.19189157025457</v>
      </c>
      <c r="AK72">
        <f t="shared" si="6"/>
        <v>172.13314010424691</v>
      </c>
      <c r="AL72">
        <f t="shared" si="6"/>
        <v>174.38446392644568</v>
      </c>
      <c r="AM72">
        <f t="shared" si="6"/>
        <v>176.71070288671112</v>
      </c>
      <c r="AN72">
        <f t="shared" si="6"/>
        <v>179.02307009696329</v>
      </c>
      <c r="AO72">
        <f t="shared" si="6"/>
        <v>181.4211329387669</v>
      </c>
      <c r="AP72">
        <f t="shared" si="7"/>
        <v>184.76188718981606</v>
      </c>
    </row>
    <row r="76" spans="2:42" x14ac:dyDescent="0.3">
      <c r="C76" s="10"/>
      <c r="D76" s="10"/>
      <c r="E76" s="10"/>
      <c r="F76" s="10"/>
      <c r="G76" s="10"/>
      <c r="H76" s="10"/>
      <c r="I76" s="10"/>
      <c r="J76" s="10"/>
      <c r="K76" s="10"/>
    </row>
    <row r="77" spans="2:42" x14ac:dyDescent="0.3">
      <c r="B77" s="92" t="s">
        <v>92</v>
      </c>
      <c r="C77" s="93">
        <v>2013</v>
      </c>
      <c r="D77" s="93">
        <v>2015</v>
      </c>
      <c r="E77" s="93">
        <v>2020</v>
      </c>
      <c r="F77" s="93">
        <v>2025</v>
      </c>
      <c r="G77" s="93">
        <v>2030</v>
      </c>
      <c r="H77" s="93">
        <v>2035</v>
      </c>
      <c r="I77" s="93">
        <v>2040</v>
      </c>
      <c r="J77" s="93">
        <v>2045</v>
      </c>
      <c r="K77" s="93">
        <v>2050</v>
      </c>
      <c r="L77" t="s">
        <v>330</v>
      </c>
    </row>
    <row r="78" spans="2:42" x14ac:dyDescent="0.3">
      <c r="B78" s="103" t="s">
        <v>3</v>
      </c>
      <c r="C78" s="103">
        <v>100</v>
      </c>
      <c r="D78" s="103">
        <v>104.16211428622222</v>
      </c>
      <c r="E78" s="103">
        <v>114.52634284269632</v>
      </c>
      <c r="F78" s="103">
        <v>126.44633659332274</v>
      </c>
      <c r="G78" s="103">
        <v>139.60697286765333</v>
      </c>
      <c r="H78" s="103">
        <v>154.13737873603935</v>
      </c>
      <c r="I78" s="103">
        <v>170.18012091802893</v>
      </c>
      <c r="J78" s="103">
        <v>187.89260459185056</v>
      </c>
      <c r="K78" s="103">
        <v>207.44861779311034</v>
      </c>
      <c r="L78" s="104" t="s">
        <v>331</v>
      </c>
    </row>
    <row r="79" spans="2:42" x14ac:dyDescent="0.3">
      <c r="B79" s="105" t="s">
        <v>309</v>
      </c>
      <c r="C79" s="105">
        <f>D34</f>
        <v>100</v>
      </c>
      <c r="D79" s="105">
        <f t="shared" ref="D79:K79" si="9">E34</f>
        <v>98.585055631260559</v>
      </c>
      <c r="E79" s="105">
        <f t="shared" si="9"/>
        <v>111.84908150828505</v>
      </c>
      <c r="F79" s="105">
        <f t="shared" si="9"/>
        <v>117.77095038748662</v>
      </c>
      <c r="G79" s="105">
        <f t="shared" si="9"/>
        <v>122.26461221619782</v>
      </c>
      <c r="H79" s="105">
        <f t="shared" si="9"/>
        <v>125.24037688738181</v>
      </c>
      <c r="I79" s="105">
        <f t="shared" si="9"/>
        <v>129.52502308314084</v>
      </c>
      <c r="J79" s="105">
        <f t="shared" si="9"/>
        <v>132.72880869854379</v>
      </c>
      <c r="K79" s="105">
        <f t="shared" si="9"/>
        <v>135.78223099958024</v>
      </c>
      <c r="L79" s="106" t="s">
        <v>332</v>
      </c>
    </row>
    <row r="80" spans="2:42" x14ac:dyDescent="0.3">
      <c r="B80" s="103" t="s">
        <v>4</v>
      </c>
      <c r="C80" s="103">
        <v>100</v>
      </c>
      <c r="D80" s="103">
        <v>119.87240366229844</v>
      </c>
      <c r="E80" s="103">
        <v>128.88152207704994</v>
      </c>
      <c r="F80" s="103">
        <v>140.47850838706253</v>
      </c>
      <c r="G80" s="103">
        <v>149.5355798879969</v>
      </c>
      <c r="H80" s="103">
        <v>157.03135669284234</v>
      </c>
      <c r="I80" s="103">
        <v>168.28080360901401</v>
      </c>
      <c r="J80" s="103">
        <v>184.27840951832616</v>
      </c>
      <c r="K80" s="103">
        <v>203.4866845950088</v>
      </c>
      <c r="L80" s="104" t="s">
        <v>331</v>
      </c>
    </row>
    <row r="81" spans="2:12" x14ac:dyDescent="0.3">
      <c r="B81" s="105" t="s">
        <v>309</v>
      </c>
      <c r="C81" s="105">
        <f>C79</f>
        <v>100</v>
      </c>
      <c r="D81" s="105">
        <f t="shared" ref="D81:K81" si="10">D79</f>
        <v>98.585055631260559</v>
      </c>
      <c r="E81" s="105">
        <f t="shared" si="10"/>
        <v>111.84908150828505</v>
      </c>
      <c r="F81" s="105">
        <f t="shared" si="10"/>
        <v>117.77095038748662</v>
      </c>
      <c r="G81" s="105">
        <f t="shared" si="10"/>
        <v>122.26461221619782</v>
      </c>
      <c r="H81" s="105">
        <f t="shared" si="10"/>
        <v>125.24037688738181</v>
      </c>
      <c r="I81" s="105">
        <f t="shared" si="10"/>
        <v>129.52502308314084</v>
      </c>
      <c r="J81" s="105">
        <f t="shared" si="10"/>
        <v>132.72880869854379</v>
      </c>
      <c r="K81" s="105">
        <f t="shared" si="10"/>
        <v>135.78223099958024</v>
      </c>
      <c r="L81" s="106" t="s">
        <v>332</v>
      </c>
    </row>
    <row r="82" spans="2:12" x14ac:dyDescent="0.3">
      <c r="B82" s="103" t="s">
        <v>5</v>
      </c>
      <c r="C82" s="103">
        <v>100</v>
      </c>
      <c r="D82" s="103">
        <v>119.87240366229844</v>
      </c>
      <c r="E82" s="103">
        <v>128.88152207704994</v>
      </c>
      <c r="F82" s="103">
        <v>140.47850838706253</v>
      </c>
      <c r="G82" s="103">
        <v>149.5355798879969</v>
      </c>
      <c r="H82" s="103">
        <v>157.03135669284234</v>
      </c>
      <c r="I82" s="103">
        <v>168.28080360901401</v>
      </c>
      <c r="J82" s="103">
        <v>184.27840951832616</v>
      </c>
      <c r="K82" s="103">
        <v>203.4866845950088</v>
      </c>
      <c r="L82" s="104" t="s">
        <v>331</v>
      </c>
    </row>
    <row r="83" spans="2:12" x14ac:dyDescent="0.3">
      <c r="B83" s="105" t="s">
        <v>5</v>
      </c>
      <c r="C83" s="105">
        <f>D29</f>
        <v>100</v>
      </c>
      <c r="D83" s="105">
        <f t="shared" ref="D83:K83" si="11">E29</f>
        <v>108.72523292832643</v>
      </c>
      <c r="E83" s="105">
        <f t="shared" si="11"/>
        <v>103.30631649371196</v>
      </c>
      <c r="F83" s="105">
        <f t="shared" si="11"/>
        <v>98.346560574731583</v>
      </c>
      <c r="G83" s="105">
        <f t="shared" si="11"/>
        <v>104.30533797751566</v>
      </c>
      <c r="H83" s="105">
        <f t="shared" si="11"/>
        <v>106.73258933333736</v>
      </c>
      <c r="I83" s="105">
        <f t="shared" si="11"/>
        <v>107.68333077185477</v>
      </c>
      <c r="J83" s="105">
        <f t="shared" si="11"/>
        <v>111.3785155491818</v>
      </c>
      <c r="K83" s="105">
        <f t="shared" si="11"/>
        <v>120.78070589218321</v>
      </c>
      <c r="L83" s="106" t="s">
        <v>332</v>
      </c>
    </row>
    <row r="84" spans="2:12" x14ac:dyDescent="0.3">
      <c r="B84" s="103" t="s">
        <v>84</v>
      </c>
      <c r="C84" s="103">
        <v>100</v>
      </c>
      <c r="D84" s="103">
        <v>119.87240366229844</v>
      </c>
      <c r="E84" s="103">
        <v>128.88152207704994</v>
      </c>
      <c r="F84" s="103">
        <v>140.47850838706253</v>
      </c>
      <c r="G84" s="103">
        <v>149.5355798879969</v>
      </c>
      <c r="H84" s="103">
        <v>157.03135669284234</v>
      </c>
      <c r="I84" s="103">
        <v>168.28080360901401</v>
      </c>
      <c r="J84" s="103">
        <v>184.27840951832616</v>
      </c>
      <c r="K84" s="103">
        <v>203.4866845950088</v>
      </c>
      <c r="L84" s="104" t="s">
        <v>331</v>
      </c>
    </row>
    <row r="85" spans="2:12" x14ac:dyDescent="0.3">
      <c r="B85" s="105" t="s">
        <v>311</v>
      </c>
      <c r="C85" s="105">
        <f>D24</f>
        <v>100</v>
      </c>
      <c r="D85" s="105">
        <f t="shared" ref="D85:K85" si="12">E24</f>
        <v>91.129040937975006</v>
      </c>
      <c r="E85" s="105">
        <f t="shared" si="12"/>
        <v>88.683141738658563</v>
      </c>
      <c r="F85" s="105">
        <f t="shared" si="12"/>
        <v>86.558286716527135</v>
      </c>
      <c r="G85" s="105">
        <f t="shared" si="12"/>
        <v>85.04501798946103</v>
      </c>
      <c r="H85" s="105">
        <f t="shared" si="12"/>
        <v>83.740412039816448</v>
      </c>
      <c r="I85" s="105">
        <f t="shared" si="12"/>
        <v>84.614348865989953</v>
      </c>
      <c r="J85" s="105">
        <f t="shared" si="12"/>
        <v>85.449107571327133</v>
      </c>
      <c r="K85" s="105">
        <f t="shared" si="12"/>
        <v>86.477008912292419</v>
      </c>
      <c r="L85" s="106" t="s">
        <v>332</v>
      </c>
    </row>
    <row r="86" spans="2:12" x14ac:dyDescent="0.3">
      <c r="B86" s="103" t="s">
        <v>6</v>
      </c>
      <c r="C86" s="103">
        <v>100</v>
      </c>
      <c r="D86" s="103">
        <v>119.87240366229844</v>
      </c>
      <c r="E86" s="103">
        <v>128.88152207704994</v>
      </c>
      <c r="F86" s="103">
        <v>140.47850838706253</v>
      </c>
      <c r="G86" s="103">
        <v>149.5355798879969</v>
      </c>
      <c r="H86" s="103">
        <v>157.03135669284234</v>
      </c>
      <c r="I86" s="103">
        <v>168.28080360901401</v>
      </c>
      <c r="J86" s="103">
        <v>184.27840951832616</v>
      </c>
      <c r="K86" s="103">
        <v>203.4866845950088</v>
      </c>
      <c r="L86" s="104" t="s">
        <v>331</v>
      </c>
    </row>
    <row r="87" spans="2:12" x14ac:dyDescent="0.3">
      <c r="B87" s="105" t="s">
        <v>309</v>
      </c>
      <c r="C87" s="105">
        <f>C79</f>
        <v>100</v>
      </c>
      <c r="D87" s="105">
        <f t="shared" ref="D87:K87" si="13">D79</f>
        <v>98.585055631260559</v>
      </c>
      <c r="E87" s="105">
        <f t="shared" si="13"/>
        <v>111.84908150828505</v>
      </c>
      <c r="F87" s="105">
        <f t="shared" si="13"/>
        <v>117.77095038748662</v>
      </c>
      <c r="G87" s="105">
        <f t="shared" si="13"/>
        <v>122.26461221619782</v>
      </c>
      <c r="H87" s="105">
        <f t="shared" si="13"/>
        <v>125.24037688738181</v>
      </c>
      <c r="I87" s="105">
        <f t="shared" si="13"/>
        <v>129.52502308314084</v>
      </c>
      <c r="J87" s="105">
        <f t="shared" si="13"/>
        <v>132.72880869854379</v>
      </c>
      <c r="K87" s="105">
        <f t="shared" si="13"/>
        <v>135.78223099958024</v>
      </c>
      <c r="L87" s="106" t="s">
        <v>332</v>
      </c>
    </row>
    <row r="88" spans="2:12" x14ac:dyDescent="0.3">
      <c r="B88" s="103" t="s">
        <v>85</v>
      </c>
      <c r="C88" s="103">
        <v>100</v>
      </c>
      <c r="D88" s="103">
        <v>119.87240366229844</v>
      </c>
      <c r="E88" s="103">
        <v>128.88152207704994</v>
      </c>
      <c r="F88" s="103">
        <v>140.47850838706253</v>
      </c>
      <c r="G88" s="103">
        <v>149.5355798879969</v>
      </c>
      <c r="H88" s="103">
        <v>157.03135669284234</v>
      </c>
      <c r="I88" s="103">
        <v>168.28080360901401</v>
      </c>
      <c r="J88" s="103">
        <v>184.27840951832616</v>
      </c>
      <c r="K88" s="103">
        <v>203.4866845950088</v>
      </c>
      <c r="L88" s="104" t="s">
        <v>331</v>
      </c>
    </row>
    <row r="89" spans="2:12" x14ac:dyDescent="0.3">
      <c r="B89" s="105" t="s">
        <v>309</v>
      </c>
      <c r="C89" s="105">
        <f>C79</f>
        <v>100</v>
      </c>
      <c r="D89" s="105">
        <f t="shared" ref="D89:K89" si="14">D79</f>
        <v>98.585055631260559</v>
      </c>
      <c r="E89" s="105">
        <f t="shared" si="14"/>
        <v>111.84908150828505</v>
      </c>
      <c r="F89" s="105">
        <f t="shared" si="14"/>
        <v>117.77095038748662</v>
      </c>
      <c r="G89" s="105">
        <f t="shared" si="14"/>
        <v>122.26461221619782</v>
      </c>
      <c r="H89" s="105">
        <f t="shared" si="14"/>
        <v>125.24037688738181</v>
      </c>
      <c r="I89" s="105">
        <f t="shared" si="14"/>
        <v>129.52502308314084</v>
      </c>
      <c r="J89" s="105">
        <f t="shared" si="14"/>
        <v>132.72880869854379</v>
      </c>
      <c r="K89" s="105">
        <f t="shared" si="14"/>
        <v>135.78223099958024</v>
      </c>
      <c r="L89" s="106" t="s">
        <v>332</v>
      </c>
    </row>
    <row r="90" spans="2:12" x14ac:dyDescent="0.3">
      <c r="B90" s="103" t="s">
        <v>86</v>
      </c>
      <c r="C90" s="103">
        <v>100</v>
      </c>
      <c r="D90" s="103">
        <v>115.58920220362555</v>
      </c>
      <c r="E90" s="103">
        <v>132.56049738033994</v>
      </c>
      <c r="F90" s="103">
        <v>142.89607998799909</v>
      </c>
      <c r="G90" s="103">
        <v>152.52545290774751</v>
      </c>
      <c r="H90" s="103">
        <v>160.4412539222659</v>
      </c>
      <c r="I90" s="103">
        <v>170.37533696074627</v>
      </c>
      <c r="J90" s="103">
        <v>183.16957704766219</v>
      </c>
      <c r="K90" s="103">
        <v>199.14530910714615</v>
      </c>
      <c r="L90" s="104" t="s">
        <v>331</v>
      </c>
    </row>
    <row r="91" spans="2:12" x14ac:dyDescent="0.3">
      <c r="B91" s="105" t="s">
        <v>309</v>
      </c>
      <c r="C91" s="105">
        <f>C79</f>
        <v>100</v>
      </c>
      <c r="D91" s="105">
        <f t="shared" ref="D91:K91" si="15">D79</f>
        <v>98.585055631260559</v>
      </c>
      <c r="E91" s="105">
        <f t="shared" si="15"/>
        <v>111.84908150828505</v>
      </c>
      <c r="F91" s="105">
        <f t="shared" si="15"/>
        <v>117.77095038748662</v>
      </c>
      <c r="G91" s="105">
        <f t="shared" si="15"/>
        <v>122.26461221619782</v>
      </c>
      <c r="H91" s="105">
        <f t="shared" si="15"/>
        <v>125.24037688738181</v>
      </c>
      <c r="I91" s="105">
        <f t="shared" si="15"/>
        <v>129.52502308314084</v>
      </c>
      <c r="J91" s="105">
        <f t="shared" si="15"/>
        <v>132.72880869854379</v>
      </c>
      <c r="K91" s="105">
        <f t="shared" si="15"/>
        <v>135.78223099958024</v>
      </c>
      <c r="L91" s="106" t="s">
        <v>332</v>
      </c>
    </row>
    <row r="92" spans="2:12" x14ac:dyDescent="0.3">
      <c r="B92" s="103" t="s">
        <v>87</v>
      </c>
      <c r="C92" s="103">
        <v>100</v>
      </c>
      <c r="D92" s="103">
        <v>115.58920220362555</v>
      </c>
      <c r="E92" s="103">
        <v>132.56049738033994</v>
      </c>
      <c r="F92" s="103">
        <v>142.89607998799909</v>
      </c>
      <c r="G92" s="103">
        <v>152.52545290774751</v>
      </c>
      <c r="H92" s="103">
        <v>160.4412539222659</v>
      </c>
      <c r="I92" s="103">
        <v>170.37533696074627</v>
      </c>
      <c r="J92" s="103">
        <v>183.16957704766219</v>
      </c>
      <c r="K92" s="103">
        <v>199.14530910714615</v>
      </c>
      <c r="L92" s="104" t="s">
        <v>331</v>
      </c>
    </row>
    <row r="93" spans="2:12" x14ac:dyDescent="0.3">
      <c r="B93" s="107" t="s">
        <v>274</v>
      </c>
      <c r="C93" s="107">
        <f>D36</f>
        <v>100</v>
      </c>
      <c r="D93" s="107">
        <f t="shared" ref="D93:K93" si="16">E36</f>
        <v>103.65263576990039</v>
      </c>
      <c r="E93" s="107">
        <f t="shared" si="16"/>
        <v>105.16132718952997</v>
      </c>
      <c r="F93" s="107">
        <f t="shared" si="16"/>
        <v>107.44394379284121</v>
      </c>
      <c r="G93" s="107">
        <f t="shared" si="16"/>
        <v>109.67732253575342</v>
      </c>
      <c r="H93" s="107">
        <f t="shared" si="16"/>
        <v>111.30685406438505</v>
      </c>
      <c r="I93" s="107">
        <f t="shared" si="16"/>
        <v>112.79833461533293</v>
      </c>
      <c r="J93" s="107">
        <f t="shared" si="16"/>
        <v>114.11997228021878</v>
      </c>
      <c r="K93" s="107">
        <f t="shared" si="16"/>
        <v>114.12752217135687</v>
      </c>
      <c r="L93" s="106" t="s">
        <v>332</v>
      </c>
    </row>
    <row r="94" spans="2:12" x14ac:dyDescent="0.3">
      <c r="B94" s="103" t="s">
        <v>88</v>
      </c>
      <c r="C94" s="103">
        <v>100</v>
      </c>
      <c r="D94" s="103">
        <v>115.58920220362555</v>
      </c>
      <c r="E94" s="103">
        <v>132.56049738033994</v>
      </c>
      <c r="F94" s="103">
        <v>142.89607998799909</v>
      </c>
      <c r="G94" s="103">
        <v>152.52545290774751</v>
      </c>
      <c r="H94" s="103">
        <v>160.4412539222659</v>
      </c>
      <c r="I94" s="103">
        <v>170.37533696074627</v>
      </c>
      <c r="J94" s="103">
        <v>183.16957704766219</v>
      </c>
      <c r="K94" s="103">
        <v>199.14530910714615</v>
      </c>
      <c r="L94" s="104" t="s">
        <v>331</v>
      </c>
    </row>
    <row r="95" spans="2:12" x14ac:dyDescent="0.3">
      <c r="B95" s="107" t="s">
        <v>274</v>
      </c>
      <c r="C95" s="107">
        <f>C93</f>
        <v>100</v>
      </c>
      <c r="D95" s="107">
        <f t="shared" ref="D95:K95" si="17">D93</f>
        <v>103.65263576990039</v>
      </c>
      <c r="E95" s="107">
        <f t="shared" si="17"/>
        <v>105.16132718952997</v>
      </c>
      <c r="F95" s="107">
        <f t="shared" si="17"/>
        <v>107.44394379284121</v>
      </c>
      <c r="G95" s="107">
        <f t="shared" si="17"/>
        <v>109.67732253575342</v>
      </c>
      <c r="H95" s="107">
        <f t="shared" si="17"/>
        <v>111.30685406438505</v>
      </c>
      <c r="I95" s="107">
        <f t="shared" si="17"/>
        <v>112.79833461533293</v>
      </c>
      <c r="J95" s="107">
        <f t="shared" si="17"/>
        <v>114.11997228021878</v>
      </c>
      <c r="K95" s="107">
        <f t="shared" si="17"/>
        <v>114.12752217135687</v>
      </c>
      <c r="L95" s="106" t="s">
        <v>332</v>
      </c>
    </row>
    <row r="96" spans="2:12" x14ac:dyDescent="0.3">
      <c r="B96" s="103" t="s">
        <v>89</v>
      </c>
      <c r="C96" s="103">
        <v>100</v>
      </c>
      <c r="D96" s="103">
        <v>104.10912981623109</v>
      </c>
      <c r="E96" s="103">
        <v>108.27154803846845</v>
      </c>
      <c r="F96" s="103">
        <v>114.94832298083952</v>
      </c>
      <c r="G96" s="103">
        <v>122.21983126493366</v>
      </c>
      <c r="H96" s="103">
        <v>129.12860711717713</v>
      </c>
      <c r="I96" s="103">
        <v>135.19507534723724</v>
      </c>
      <c r="J96" s="103">
        <v>140.53107739993231</v>
      </c>
      <c r="K96" s="103">
        <v>145.91642373654273</v>
      </c>
      <c r="L96" s="104" t="s">
        <v>331</v>
      </c>
    </row>
    <row r="97" spans="2:12" x14ac:dyDescent="0.3">
      <c r="B97" s="107" t="s">
        <v>274</v>
      </c>
      <c r="C97" s="107">
        <f>C95</f>
        <v>100</v>
      </c>
      <c r="D97" s="107">
        <f t="shared" ref="D97:K97" si="18">D95</f>
        <v>103.65263576990039</v>
      </c>
      <c r="E97" s="107">
        <f t="shared" si="18"/>
        <v>105.16132718952997</v>
      </c>
      <c r="F97" s="107">
        <f t="shared" si="18"/>
        <v>107.44394379284121</v>
      </c>
      <c r="G97" s="107">
        <f t="shared" si="18"/>
        <v>109.67732253575342</v>
      </c>
      <c r="H97" s="107">
        <f t="shared" si="18"/>
        <v>111.30685406438505</v>
      </c>
      <c r="I97" s="107">
        <f t="shared" si="18"/>
        <v>112.79833461533293</v>
      </c>
      <c r="J97" s="107">
        <f t="shared" si="18"/>
        <v>114.11997228021878</v>
      </c>
      <c r="K97" s="107">
        <f t="shared" si="18"/>
        <v>114.12752217135687</v>
      </c>
      <c r="L97" s="106" t="s">
        <v>332</v>
      </c>
    </row>
    <row r="98" spans="2:12" x14ac:dyDescent="0.3">
      <c r="B98" s="103" t="s">
        <v>131</v>
      </c>
      <c r="C98" s="103">
        <v>100</v>
      </c>
      <c r="D98" s="103">
        <v>108.10538636156373</v>
      </c>
      <c r="E98" s="103">
        <v>132.8162515546129</v>
      </c>
      <c r="F98" s="103">
        <v>145.46189381789119</v>
      </c>
      <c r="G98" s="103">
        <v>154.57711001075418</v>
      </c>
      <c r="H98" s="103">
        <v>160.87283666279973</v>
      </c>
      <c r="I98" s="103">
        <v>169.41254537158736</v>
      </c>
      <c r="J98" s="103">
        <v>180.30337777144379</v>
      </c>
      <c r="K98" s="103">
        <v>192.98936614191797</v>
      </c>
      <c r="L98" s="104" t="s">
        <v>331</v>
      </c>
    </row>
    <row r="99" spans="2:12" x14ac:dyDescent="0.3">
      <c r="B99" s="107" t="s">
        <v>274</v>
      </c>
      <c r="C99" s="107">
        <f>C93</f>
        <v>100</v>
      </c>
      <c r="D99" s="107">
        <f t="shared" ref="D99:K99" si="19">D93</f>
        <v>103.65263576990039</v>
      </c>
      <c r="E99" s="107">
        <f t="shared" si="19"/>
        <v>105.16132718952997</v>
      </c>
      <c r="F99" s="107">
        <f t="shared" si="19"/>
        <v>107.44394379284121</v>
      </c>
      <c r="G99" s="107">
        <f t="shared" si="19"/>
        <v>109.67732253575342</v>
      </c>
      <c r="H99" s="107">
        <f t="shared" si="19"/>
        <v>111.30685406438505</v>
      </c>
      <c r="I99" s="107">
        <f t="shared" si="19"/>
        <v>112.79833461533293</v>
      </c>
      <c r="J99" s="107">
        <f t="shared" si="19"/>
        <v>114.11997228021878</v>
      </c>
      <c r="K99" s="107">
        <f t="shared" si="19"/>
        <v>114.12752217135687</v>
      </c>
      <c r="L99" s="106" t="s">
        <v>332</v>
      </c>
    </row>
    <row r="100" spans="2:12" x14ac:dyDescent="0.3">
      <c r="B100" s="103" t="s">
        <v>173</v>
      </c>
      <c r="C100" s="103">
        <v>100</v>
      </c>
      <c r="D100" s="103">
        <v>115.58920220362555</v>
      </c>
      <c r="E100" s="103">
        <v>132.56049738033994</v>
      </c>
      <c r="F100" s="103">
        <v>142.89607998799909</v>
      </c>
      <c r="G100" s="103">
        <v>152.52545290774751</v>
      </c>
      <c r="H100" s="103">
        <v>160.4412539222659</v>
      </c>
      <c r="I100" s="103">
        <v>170.37533696074627</v>
      </c>
      <c r="J100" s="103">
        <v>183.16957704766219</v>
      </c>
      <c r="K100" s="103">
        <v>199.14530910714615</v>
      </c>
      <c r="L100" s="104" t="s">
        <v>331</v>
      </c>
    </row>
    <row r="101" spans="2:12" x14ac:dyDescent="0.3">
      <c r="B101" s="107" t="s">
        <v>309</v>
      </c>
      <c r="C101" s="107">
        <f>C79</f>
        <v>100</v>
      </c>
      <c r="D101" s="107">
        <f t="shared" ref="D101:K101" si="20">D79</f>
        <v>98.585055631260559</v>
      </c>
      <c r="E101" s="107">
        <f t="shared" si="20"/>
        <v>111.84908150828505</v>
      </c>
      <c r="F101" s="107">
        <f t="shared" si="20"/>
        <v>117.77095038748662</v>
      </c>
      <c r="G101" s="107">
        <f t="shared" si="20"/>
        <v>122.26461221619782</v>
      </c>
      <c r="H101" s="107">
        <f t="shared" si="20"/>
        <v>125.24037688738181</v>
      </c>
      <c r="I101" s="107">
        <f t="shared" si="20"/>
        <v>129.52502308314084</v>
      </c>
      <c r="J101" s="107">
        <f t="shared" si="20"/>
        <v>132.72880869854379</v>
      </c>
      <c r="K101" s="107">
        <f t="shared" si="20"/>
        <v>135.78223099958024</v>
      </c>
      <c r="L101" s="106" t="s">
        <v>332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4"/>
  </sheetPr>
  <dimension ref="A24:AR63"/>
  <sheetViews>
    <sheetView topLeftCell="A16" workbookViewId="0">
      <selection activeCell="D49" sqref="D49"/>
    </sheetView>
  </sheetViews>
  <sheetFormatPr defaultRowHeight="14.4" x14ac:dyDescent="0.3"/>
  <cols>
    <col min="1" max="1" width="19.109375" customWidth="1"/>
    <col min="2" max="2" width="43.77734375" customWidth="1"/>
    <col min="3" max="3" width="10.5546875" customWidth="1"/>
  </cols>
  <sheetData>
    <row r="24" spans="1:44" x14ac:dyDescent="0.3">
      <c r="A24" s="21" t="s">
        <v>92</v>
      </c>
      <c r="B24" s="22" t="s">
        <v>93</v>
      </c>
      <c r="C24" s="22" t="s">
        <v>94</v>
      </c>
      <c r="D24" s="23">
        <v>2010</v>
      </c>
      <c r="E24" s="23">
        <v>2011</v>
      </c>
      <c r="F24" s="23">
        <v>2012</v>
      </c>
      <c r="G24" s="23">
        <v>2013</v>
      </c>
      <c r="H24" s="23">
        <v>2014</v>
      </c>
      <c r="I24" s="23">
        <v>2015</v>
      </c>
      <c r="J24" s="23">
        <v>2016</v>
      </c>
      <c r="K24" s="23">
        <v>2017</v>
      </c>
      <c r="L24" s="23">
        <v>2018</v>
      </c>
      <c r="M24" s="23">
        <v>2019</v>
      </c>
      <c r="N24" s="23">
        <v>2020</v>
      </c>
      <c r="O24" s="23">
        <v>2021</v>
      </c>
      <c r="P24" s="23">
        <v>2022</v>
      </c>
      <c r="Q24" s="23">
        <v>2023</v>
      </c>
      <c r="R24" s="23">
        <v>2024</v>
      </c>
      <c r="S24" s="23">
        <v>2025</v>
      </c>
      <c r="T24" s="23">
        <v>2026</v>
      </c>
      <c r="U24" s="23">
        <v>2027</v>
      </c>
      <c r="V24" s="23">
        <v>2028</v>
      </c>
      <c r="W24" s="23">
        <v>2029</v>
      </c>
      <c r="X24" s="23">
        <v>2030</v>
      </c>
      <c r="Y24" s="23">
        <v>2031</v>
      </c>
      <c r="Z24" s="23">
        <v>2032</v>
      </c>
      <c r="AA24" s="23">
        <v>2033</v>
      </c>
      <c r="AB24" s="23">
        <v>2034</v>
      </c>
      <c r="AC24" s="23">
        <v>2035</v>
      </c>
      <c r="AD24" s="23">
        <v>2036</v>
      </c>
      <c r="AE24" s="23">
        <v>2037</v>
      </c>
      <c r="AF24" s="23">
        <v>2038</v>
      </c>
      <c r="AG24" s="23">
        <v>2039</v>
      </c>
      <c r="AH24" s="23">
        <v>2040</v>
      </c>
      <c r="AI24" s="23">
        <v>2041</v>
      </c>
      <c r="AJ24" s="23">
        <v>2042</v>
      </c>
      <c r="AK24" s="23">
        <v>2043</v>
      </c>
      <c r="AL24" s="23">
        <v>2044</v>
      </c>
      <c r="AM24" s="23">
        <v>2045</v>
      </c>
      <c r="AN24" s="23">
        <v>2046</v>
      </c>
      <c r="AO24" s="23">
        <v>2047</v>
      </c>
      <c r="AP24" s="23">
        <v>2048</v>
      </c>
      <c r="AQ24" s="23">
        <v>2049</v>
      </c>
      <c r="AR24" s="24">
        <v>2050</v>
      </c>
    </row>
    <row r="25" spans="1:44" x14ac:dyDescent="0.3">
      <c r="A25" s="25" t="s">
        <v>3</v>
      </c>
      <c r="B25" s="25" t="s">
        <v>95</v>
      </c>
      <c r="C25" s="25" t="s">
        <v>96</v>
      </c>
      <c r="D25" s="25">
        <f t="shared" ref="D25:AR25" si="0">D49/$D$49*100</f>
        <v>100</v>
      </c>
      <c r="E25" s="26">
        <f t="shared" si="0"/>
        <v>98.464582310453764</v>
      </c>
      <c r="F25" s="26">
        <f t="shared" si="0"/>
        <v>102.37359137294351</v>
      </c>
      <c r="G25" s="26">
        <f t="shared" si="0"/>
        <v>94.379025394987778</v>
      </c>
      <c r="H25" s="26">
        <f t="shared" si="0"/>
        <v>99.913547701031064</v>
      </c>
      <c r="I25" s="26">
        <f t="shared" si="0"/>
        <v>98.307188294149867</v>
      </c>
      <c r="J25" s="26">
        <f t="shared" si="0"/>
        <v>99.857386162158306</v>
      </c>
      <c r="K25" s="26">
        <f t="shared" si="0"/>
        <v>101.85453388540147</v>
      </c>
      <c r="L25" s="26">
        <f t="shared" si="0"/>
        <v>103.8916245631095</v>
      </c>
      <c r="M25" s="26">
        <f t="shared" si="0"/>
        <v>105.96945705437169</v>
      </c>
      <c r="N25" s="26">
        <f t="shared" si="0"/>
        <v>108.08884619545913</v>
      </c>
      <c r="O25" s="26">
        <f t="shared" si="0"/>
        <v>110.25062311936831</v>
      </c>
      <c r="P25" s="26">
        <f t="shared" si="0"/>
        <v>112.45563558175569</v>
      </c>
      <c r="Q25" s="26">
        <f t="shared" si="0"/>
        <v>114.70474829339081</v>
      </c>
      <c r="R25" s="26">
        <f t="shared" si="0"/>
        <v>116.99884325925862</v>
      </c>
      <c r="S25" s="26">
        <f t="shared" si="0"/>
        <v>119.33882012444379</v>
      </c>
      <c r="T25" s="26">
        <f t="shared" si="0"/>
        <v>121.72559652693266</v>
      </c>
      <c r="U25" s="26">
        <f t="shared" si="0"/>
        <v>124.16010845747132</v>
      </c>
      <c r="V25" s="26">
        <f t="shared" si="0"/>
        <v>126.64331062662075</v>
      </c>
      <c r="W25" s="26">
        <f t="shared" si="0"/>
        <v>129.17617683915316</v>
      </c>
      <c r="X25" s="26">
        <f t="shared" si="0"/>
        <v>131.75970037593623</v>
      </c>
      <c r="Y25" s="26">
        <f t="shared" si="0"/>
        <v>134.39489438345495</v>
      </c>
      <c r="Z25" s="26">
        <f t="shared" si="0"/>
        <v>137.08279227112405</v>
      </c>
      <c r="AA25" s="26">
        <f t="shared" si="0"/>
        <v>139.82444811654656</v>
      </c>
      <c r="AB25" s="26">
        <f t="shared" si="0"/>
        <v>142.62093707887749</v>
      </c>
      <c r="AC25" s="26">
        <f t="shared" si="0"/>
        <v>145.47335582045505</v>
      </c>
      <c r="AD25" s="26">
        <f t="shared" si="0"/>
        <v>148.38282293686416</v>
      </c>
      <c r="AE25" s="26">
        <f t="shared" si="0"/>
        <v>151.35047939560144</v>
      </c>
      <c r="AF25" s="26">
        <f t="shared" si="0"/>
        <v>154.37748898351347</v>
      </c>
      <c r="AG25" s="26">
        <f t="shared" si="0"/>
        <v>157.46503876318377</v>
      </c>
      <c r="AH25" s="26">
        <f t="shared" si="0"/>
        <v>160.61433953844744</v>
      </c>
      <c r="AI25" s="26">
        <f t="shared" si="0"/>
        <v>163.8266263292164</v>
      </c>
      <c r="AJ25" s="26">
        <f t="shared" si="0"/>
        <v>167.10315885580073</v>
      </c>
      <c r="AK25" s="26">
        <f t="shared" si="0"/>
        <v>170.44522203291675</v>
      </c>
      <c r="AL25" s="26">
        <f t="shared" si="0"/>
        <v>173.85412647357506</v>
      </c>
      <c r="AM25" s="26">
        <f t="shared" si="0"/>
        <v>177.33120900304661</v>
      </c>
      <c r="AN25" s="26">
        <f t="shared" si="0"/>
        <v>180.87783318310753</v>
      </c>
      <c r="AO25" s="26">
        <f t="shared" si="0"/>
        <v>184.49538984676968</v>
      </c>
      <c r="AP25" s="26">
        <f t="shared" si="0"/>
        <v>188.18529764370507</v>
      </c>
      <c r="AQ25" s="26">
        <f t="shared" si="0"/>
        <v>191.94900359657916</v>
      </c>
      <c r="AR25" s="26">
        <f t="shared" si="0"/>
        <v>195.78798366851075</v>
      </c>
    </row>
    <row r="26" spans="1:44" x14ac:dyDescent="0.3">
      <c r="A26" s="27" t="s">
        <v>4</v>
      </c>
      <c r="B26" s="27" t="s">
        <v>97</v>
      </c>
      <c r="C26" s="27" t="s">
        <v>98</v>
      </c>
      <c r="D26" s="27">
        <f t="shared" ref="D26:AR26" si="1">D41/$D$41*100</f>
        <v>100</v>
      </c>
      <c r="E26" s="28">
        <f t="shared" si="1"/>
        <v>105.11683840186427</v>
      </c>
      <c r="F26" s="28">
        <f t="shared" si="1"/>
        <v>109.94451722428728</v>
      </c>
      <c r="G26" s="28">
        <f t="shared" si="1"/>
        <v>112.09013376787208</v>
      </c>
      <c r="H26" s="28">
        <f t="shared" si="1"/>
        <v>111.35859194103972</v>
      </c>
      <c r="I26" s="28">
        <f t="shared" si="1"/>
        <v>113.1344062940229</v>
      </c>
      <c r="J26" s="28">
        <f t="shared" si="1"/>
        <v>115.60421508301731</v>
      </c>
      <c r="K26" s="28">
        <f t="shared" si="1"/>
        <v>117.70428061592466</v>
      </c>
      <c r="L26" s="28">
        <f t="shared" si="1"/>
        <v>119.6132168578216</v>
      </c>
      <c r="M26" s="28">
        <f t="shared" si="1"/>
        <v>120.89304621862202</v>
      </c>
      <c r="N26" s="28">
        <f t="shared" si="1"/>
        <v>121.63712445054573</v>
      </c>
      <c r="O26" s="28">
        <f t="shared" si="1"/>
        <v>123.68110320041367</v>
      </c>
      <c r="P26" s="28">
        <f t="shared" si="1"/>
        <v>126.06007736444063</v>
      </c>
      <c r="Q26" s="28">
        <f t="shared" si="1"/>
        <v>128.28857774954213</v>
      </c>
      <c r="R26" s="28">
        <f t="shared" si="1"/>
        <v>130.70855250985247</v>
      </c>
      <c r="S26" s="28">
        <f t="shared" si="1"/>
        <v>132.58224710512579</v>
      </c>
      <c r="T26" s="28">
        <f t="shared" si="1"/>
        <v>133.79202231740672</v>
      </c>
      <c r="U26" s="28">
        <f t="shared" si="1"/>
        <v>135.89717117746892</v>
      </c>
      <c r="V26" s="28">
        <f t="shared" si="1"/>
        <v>137.28810489727877</v>
      </c>
      <c r="W26" s="28">
        <f t="shared" si="1"/>
        <v>138.65499748265853</v>
      </c>
      <c r="X26" s="28">
        <f t="shared" si="1"/>
        <v>141.13022291703484</v>
      </c>
      <c r="Y26" s="28">
        <f t="shared" si="1"/>
        <v>142.55091007553028</v>
      </c>
      <c r="Z26" s="28">
        <f t="shared" si="1"/>
        <v>143.95273298121666</v>
      </c>
      <c r="AA26" s="28">
        <f t="shared" si="1"/>
        <v>144.71711017076845</v>
      </c>
      <c r="AB26" s="28">
        <f t="shared" si="1"/>
        <v>145.56512303360967</v>
      </c>
      <c r="AC26" s="28">
        <f t="shared" si="1"/>
        <v>148.2046640112315</v>
      </c>
      <c r="AD26" s="28">
        <f t="shared" si="1"/>
        <v>149.73026703968512</v>
      </c>
      <c r="AE26" s="28">
        <f t="shared" si="1"/>
        <v>151.48940406439291</v>
      </c>
      <c r="AF26" s="28">
        <f t="shared" si="1"/>
        <v>153.29205197834327</v>
      </c>
      <c r="AG26" s="28">
        <f t="shared" si="1"/>
        <v>155.24059791455031</v>
      </c>
      <c r="AH26" s="28">
        <f t="shared" si="1"/>
        <v>158.82178237304086</v>
      </c>
      <c r="AI26" s="28">
        <f t="shared" si="1"/>
        <v>161.55116968681756</v>
      </c>
      <c r="AJ26" s="28">
        <f t="shared" si="1"/>
        <v>164.25907256906777</v>
      </c>
      <c r="AK26" s="28">
        <f t="shared" si="1"/>
        <v>166.79734298356615</v>
      </c>
      <c r="AL26" s="28">
        <f t="shared" si="1"/>
        <v>169.47690438395304</v>
      </c>
      <c r="AM26" s="28">
        <f t="shared" si="1"/>
        <v>173.92016691678063</v>
      </c>
      <c r="AN26" s="28">
        <f t="shared" si="1"/>
        <v>177.2254912665602</v>
      </c>
      <c r="AO26" s="28">
        <f t="shared" si="1"/>
        <v>180.58348424398315</v>
      </c>
      <c r="AP26" s="28">
        <f t="shared" si="1"/>
        <v>183.87498389014024</v>
      </c>
      <c r="AQ26" s="28">
        <f t="shared" si="1"/>
        <v>187.26893962105015</v>
      </c>
      <c r="AR26" s="28">
        <f t="shared" si="1"/>
        <v>192.04874972934201</v>
      </c>
    </row>
    <row r="27" spans="1:44" x14ac:dyDescent="0.3">
      <c r="A27" s="25" t="s">
        <v>5</v>
      </c>
      <c r="B27" s="25" t="s">
        <v>97</v>
      </c>
      <c r="C27" s="25" t="s">
        <v>99</v>
      </c>
      <c r="D27" s="25">
        <f t="shared" ref="D27:AR27" si="2">D41/$D$41*100</f>
        <v>100</v>
      </c>
      <c r="E27" s="26">
        <f t="shared" si="2"/>
        <v>105.11683840186427</v>
      </c>
      <c r="F27" s="26">
        <f t="shared" si="2"/>
        <v>109.94451722428728</v>
      </c>
      <c r="G27" s="26">
        <f t="shared" si="2"/>
        <v>112.09013376787208</v>
      </c>
      <c r="H27" s="26">
        <f t="shared" si="2"/>
        <v>111.35859194103972</v>
      </c>
      <c r="I27" s="26">
        <f t="shared" si="2"/>
        <v>113.1344062940229</v>
      </c>
      <c r="J27" s="26">
        <f t="shared" si="2"/>
        <v>115.60421508301731</v>
      </c>
      <c r="K27" s="26">
        <f t="shared" si="2"/>
        <v>117.70428061592466</v>
      </c>
      <c r="L27" s="26">
        <f t="shared" si="2"/>
        <v>119.6132168578216</v>
      </c>
      <c r="M27" s="26">
        <f t="shared" si="2"/>
        <v>120.89304621862202</v>
      </c>
      <c r="N27" s="26">
        <f t="shared" si="2"/>
        <v>121.63712445054573</v>
      </c>
      <c r="O27" s="26">
        <f t="shared" si="2"/>
        <v>123.68110320041367</v>
      </c>
      <c r="P27" s="26">
        <f t="shared" si="2"/>
        <v>126.06007736444063</v>
      </c>
      <c r="Q27" s="26">
        <f t="shared" si="2"/>
        <v>128.28857774954213</v>
      </c>
      <c r="R27" s="26">
        <f t="shared" si="2"/>
        <v>130.70855250985247</v>
      </c>
      <c r="S27" s="26">
        <f t="shared" si="2"/>
        <v>132.58224710512579</v>
      </c>
      <c r="T27" s="26">
        <f t="shared" si="2"/>
        <v>133.79202231740672</v>
      </c>
      <c r="U27" s="26">
        <f t="shared" si="2"/>
        <v>135.89717117746892</v>
      </c>
      <c r="V27" s="26">
        <f t="shared" si="2"/>
        <v>137.28810489727877</v>
      </c>
      <c r="W27" s="26">
        <f t="shared" si="2"/>
        <v>138.65499748265853</v>
      </c>
      <c r="X27" s="26">
        <f t="shared" si="2"/>
        <v>141.13022291703484</v>
      </c>
      <c r="Y27" s="26">
        <f t="shared" si="2"/>
        <v>142.55091007553028</v>
      </c>
      <c r="Z27" s="26">
        <f t="shared" si="2"/>
        <v>143.95273298121666</v>
      </c>
      <c r="AA27" s="26">
        <f t="shared" si="2"/>
        <v>144.71711017076845</v>
      </c>
      <c r="AB27" s="26">
        <f t="shared" si="2"/>
        <v>145.56512303360967</v>
      </c>
      <c r="AC27" s="26">
        <f t="shared" si="2"/>
        <v>148.2046640112315</v>
      </c>
      <c r="AD27" s="26">
        <f t="shared" si="2"/>
        <v>149.73026703968512</v>
      </c>
      <c r="AE27" s="26">
        <f t="shared" si="2"/>
        <v>151.48940406439291</v>
      </c>
      <c r="AF27" s="26">
        <f t="shared" si="2"/>
        <v>153.29205197834327</v>
      </c>
      <c r="AG27" s="26">
        <f t="shared" si="2"/>
        <v>155.24059791455031</v>
      </c>
      <c r="AH27" s="26">
        <f t="shared" si="2"/>
        <v>158.82178237304086</v>
      </c>
      <c r="AI27" s="26">
        <f t="shared" si="2"/>
        <v>161.55116968681756</v>
      </c>
      <c r="AJ27" s="26">
        <f t="shared" si="2"/>
        <v>164.25907256906777</v>
      </c>
      <c r="AK27" s="26">
        <f t="shared" si="2"/>
        <v>166.79734298356615</v>
      </c>
      <c r="AL27" s="26">
        <f t="shared" si="2"/>
        <v>169.47690438395304</v>
      </c>
      <c r="AM27" s="26">
        <f t="shared" si="2"/>
        <v>173.92016691678063</v>
      </c>
      <c r="AN27" s="26">
        <f t="shared" si="2"/>
        <v>177.2254912665602</v>
      </c>
      <c r="AO27" s="26">
        <f t="shared" si="2"/>
        <v>180.58348424398315</v>
      </c>
      <c r="AP27" s="26">
        <f t="shared" si="2"/>
        <v>183.87498389014024</v>
      </c>
      <c r="AQ27" s="26">
        <f t="shared" si="2"/>
        <v>187.26893962105015</v>
      </c>
      <c r="AR27" s="26">
        <f t="shared" si="2"/>
        <v>192.04874972934201</v>
      </c>
    </row>
    <row r="28" spans="1:44" x14ac:dyDescent="0.3">
      <c r="A28" s="27" t="s">
        <v>84</v>
      </c>
      <c r="B28" s="27" t="s">
        <v>97</v>
      </c>
      <c r="C28" s="27" t="s">
        <v>100</v>
      </c>
      <c r="D28" s="27">
        <f t="shared" ref="D28:AR28" si="3">D41/$D$41*100</f>
        <v>100</v>
      </c>
      <c r="E28" s="28">
        <f t="shared" si="3"/>
        <v>105.11683840186427</v>
      </c>
      <c r="F28" s="28">
        <f t="shared" si="3"/>
        <v>109.94451722428728</v>
      </c>
      <c r="G28" s="28">
        <f t="shared" si="3"/>
        <v>112.09013376787208</v>
      </c>
      <c r="H28" s="28">
        <f t="shared" si="3"/>
        <v>111.35859194103972</v>
      </c>
      <c r="I28" s="28">
        <f t="shared" si="3"/>
        <v>113.1344062940229</v>
      </c>
      <c r="J28" s="28">
        <f t="shared" si="3"/>
        <v>115.60421508301731</v>
      </c>
      <c r="K28" s="28">
        <f t="shared" si="3"/>
        <v>117.70428061592466</v>
      </c>
      <c r="L28" s="28">
        <f t="shared" si="3"/>
        <v>119.6132168578216</v>
      </c>
      <c r="M28" s="28">
        <f t="shared" si="3"/>
        <v>120.89304621862202</v>
      </c>
      <c r="N28" s="28">
        <f t="shared" si="3"/>
        <v>121.63712445054573</v>
      </c>
      <c r="O28" s="28">
        <f t="shared" si="3"/>
        <v>123.68110320041367</v>
      </c>
      <c r="P28" s="28">
        <f t="shared" si="3"/>
        <v>126.06007736444063</v>
      </c>
      <c r="Q28" s="28">
        <f t="shared" si="3"/>
        <v>128.28857774954213</v>
      </c>
      <c r="R28" s="28">
        <f t="shared" si="3"/>
        <v>130.70855250985247</v>
      </c>
      <c r="S28" s="28">
        <f t="shared" si="3"/>
        <v>132.58224710512579</v>
      </c>
      <c r="T28" s="28">
        <f t="shared" si="3"/>
        <v>133.79202231740672</v>
      </c>
      <c r="U28" s="28">
        <f t="shared" si="3"/>
        <v>135.89717117746892</v>
      </c>
      <c r="V28" s="28">
        <f t="shared" si="3"/>
        <v>137.28810489727877</v>
      </c>
      <c r="W28" s="28">
        <f t="shared" si="3"/>
        <v>138.65499748265853</v>
      </c>
      <c r="X28" s="28">
        <f t="shared" si="3"/>
        <v>141.13022291703484</v>
      </c>
      <c r="Y28" s="28">
        <f t="shared" si="3"/>
        <v>142.55091007553028</v>
      </c>
      <c r="Z28" s="28">
        <f t="shared" si="3"/>
        <v>143.95273298121666</v>
      </c>
      <c r="AA28" s="28">
        <f t="shared" si="3"/>
        <v>144.71711017076845</v>
      </c>
      <c r="AB28" s="28">
        <f t="shared" si="3"/>
        <v>145.56512303360967</v>
      </c>
      <c r="AC28" s="28">
        <f t="shared" si="3"/>
        <v>148.2046640112315</v>
      </c>
      <c r="AD28" s="28">
        <f t="shared" si="3"/>
        <v>149.73026703968512</v>
      </c>
      <c r="AE28" s="28">
        <f t="shared" si="3"/>
        <v>151.48940406439291</v>
      </c>
      <c r="AF28" s="28">
        <f t="shared" si="3"/>
        <v>153.29205197834327</v>
      </c>
      <c r="AG28" s="28">
        <f t="shared" si="3"/>
        <v>155.24059791455031</v>
      </c>
      <c r="AH28" s="28">
        <f t="shared" si="3"/>
        <v>158.82178237304086</v>
      </c>
      <c r="AI28" s="28">
        <f t="shared" si="3"/>
        <v>161.55116968681756</v>
      </c>
      <c r="AJ28" s="28">
        <f t="shared" si="3"/>
        <v>164.25907256906777</v>
      </c>
      <c r="AK28" s="28">
        <f t="shared" si="3"/>
        <v>166.79734298356615</v>
      </c>
      <c r="AL28" s="28">
        <f t="shared" si="3"/>
        <v>169.47690438395304</v>
      </c>
      <c r="AM28" s="28">
        <f t="shared" si="3"/>
        <v>173.92016691678063</v>
      </c>
      <c r="AN28" s="28">
        <f t="shared" si="3"/>
        <v>177.2254912665602</v>
      </c>
      <c r="AO28" s="28">
        <f t="shared" si="3"/>
        <v>180.58348424398315</v>
      </c>
      <c r="AP28" s="28">
        <f t="shared" si="3"/>
        <v>183.87498389014024</v>
      </c>
      <c r="AQ28" s="28">
        <f t="shared" si="3"/>
        <v>187.26893962105015</v>
      </c>
      <c r="AR28" s="28">
        <f t="shared" si="3"/>
        <v>192.04874972934201</v>
      </c>
    </row>
    <row r="29" spans="1:44" x14ac:dyDescent="0.3">
      <c r="A29" s="25" t="s">
        <v>6</v>
      </c>
      <c r="B29" s="25" t="s">
        <v>97</v>
      </c>
      <c r="C29" s="25" t="s">
        <v>101</v>
      </c>
      <c r="D29" s="25">
        <f t="shared" ref="D29:AR29" si="4">D41/$D$41*100</f>
        <v>100</v>
      </c>
      <c r="E29" s="26">
        <f t="shared" si="4"/>
        <v>105.11683840186427</v>
      </c>
      <c r="F29" s="26">
        <f t="shared" si="4"/>
        <v>109.94451722428728</v>
      </c>
      <c r="G29" s="26">
        <f t="shared" si="4"/>
        <v>112.09013376787208</v>
      </c>
      <c r="H29" s="26">
        <f t="shared" si="4"/>
        <v>111.35859194103972</v>
      </c>
      <c r="I29" s="26">
        <f t="shared" si="4"/>
        <v>113.1344062940229</v>
      </c>
      <c r="J29" s="26">
        <f t="shared" si="4"/>
        <v>115.60421508301731</v>
      </c>
      <c r="K29" s="26">
        <f t="shared" si="4"/>
        <v>117.70428061592466</v>
      </c>
      <c r="L29" s="26">
        <f t="shared" si="4"/>
        <v>119.6132168578216</v>
      </c>
      <c r="M29" s="26">
        <f t="shared" si="4"/>
        <v>120.89304621862202</v>
      </c>
      <c r="N29" s="26">
        <f t="shared" si="4"/>
        <v>121.63712445054573</v>
      </c>
      <c r="O29" s="26">
        <f t="shared" si="4"/>
        <v>123.68110320041367</v>
      </c>
      <c r="P29" s="26">
        <f t="shared" si="4"/>
        <v>126.06007736444063</v>
      </c>
      <c r="Q29" s="26">
        <f t="shared" si="4"/>
        <v>128.28857774954213</v>
      </c>
      <c r="R29" s="26">
        <f t="shared" si="4"/>
        <v>130.70855250985247</v>
      </c>
      <c r="S29" s="26">
        <f t="shared" si="4"/>
        <v>132.58224710512579</v>
      </c>
      <c r="T29" s="26">
        <f t="shared" si="4"/>
        <v>133.79202231740672</v>
      </c>
      <c r="U29" s="26">
        <f t="shared" si="4"/>
        <v>135.89717117746892</v>
      </c>
      <c r="V29" s="26">
        <f t="shared" si="4"/>
        <v>137.28810489727877</v>
      </c>
      <c r="W29" s="26">
        <f t="shared" si="4"/>
        <v>138.65499748265853</v>
      </c>
      <c r="X29" s="26">
        <f t="shared" si="4"/>
        <v>141.13022291703484</v>
      </c>
      <c r="Y29" s="26">
        <f t="shared" si="4"/>
        <v>142.55091007553028</v>
      </c>
      <c r="Z29" s="26">
        <f t="shared" si="4"/>
        <v>143.95273298121666</v>
      </c>
      <c r="AA29" s="26">
        <f t="shared" si="4"/>
        <v>144.71711017076845</v>
      </c>
      <c r="AB29" s="26">
        <f t="shared" si="4"/>
        <v>145.56512303360967</v>
      </c>
      <c r="AC29" s="26">
        <f t="shared" si="4"/>
        <v>148.2046640112315</v>
      </c>
      <c r="AD29" s="26">
        <f t="shared" si="4"/>
        <v>149.73026703968512</v>
      </c>
      <c r="AE29" s="26">
        <f t="shared" si="4"/>
        <v>151.48940406439291</v>
      </c>
      <c r="AF29" s="26">
        <f t="shared" si="4"/>
        <v>153.29205197834327</v>
      </c>
      <c r="AG29" s="26">
        <f t="shared" si="4"/>
        <v>155.24059791455031</v>
      </c>
      <c r="AH29" s="26">
        <f t="shared" si="4"/>
        <v>158.82178237304086</v>
      </c>
      <c r="AI29" s="26">
        <f t="shared" si="4"/>
        <v>161.55116968681756</v>
      </c>
      <c r="AJ29" s="26">
        <f t="shared" si="4"/>
        <v>164.25907256906777</v>
      </c>
      <c r="AK29" s="26">
        <f t="shared" si="4"/>
        <v>166.79734298356615</v>
      </c>
      <c r="AL29" s="26">
        <f t="shared" si="4"/>
        <v>169.47690438395304</v>
      </c>
      <c r="AM29" s="26">
        <f t="shared" si="4"/>
        <v>173.92016691678063</v>
      </c>
      <c r="AN29" s="26">
        <f t="shared" si="4"/>
        <v>177.2254912665602</v>
      </c>
      <c r="AO29" s="26">
        <f t="shared" si="4"/>
        <v>180.58348424398315</v>
      </c>
      <c r="AP29" s="26">
        <f t="shared" si="4"/>
        <v>183.87498389014024</v>
      </c>
      <c r="AQ29" s="26">
        <f t="shared" si="4"/>
        <v>187.26893962105015</v>
      </c>
      <c r="AR29" s="26">
        <f t="shared" si="4"/>
        <v>192.04874972934201</v>
      </c>
    </row>
    <row r="30" spans="1:44" x14ac:dyDescent="0.3">
      <c r="A30" s="27" t="s">
        <v>85</v>
      </c>
      <c r="B30" s="27" t="s">
        <v>97</v>
      </c>
      <c r="C30" s="27" t="s">
        <v>102</v>
      </c>
      <c r="D30" s="27">
        <f t="shared" ref="D30:AR30" si="5">D41/$D$41*100</f>
        <v>100</v>
      </c>
      <c r="E30" s="28">
        <f t="shared" si="5"/>
        <v>105.11683840186427</v>
      </c>
      <c r="F30" s="28">
        <f t="shared" si="5"/>
        <v>109.94451722428728</v>
      </c>
      <c r="G30" s="28">
        <f t="shared" si="5"/>
        <v>112.09013376787208</v>
      </c>
      <c r="H30" s="28">
        <f t="shared" si="5"/>
        <v>111.35859194103972</v>
      </c>
      <c r="I30" s="28">
        <f t="shared" si="5"/>
        <v>113.1344062940229</v>
      </c>
      <c r="J30" s="28">
        <f t="shared" si="5"/>
        <v>115.60421508301731</v>
      </c>
      <c r="K30" s="28">
        <f t="shared" si="5"/>
        <v>117.70428061592466</v>
      </c>
      <c r="L30" s="28">
        <f t="shared" si="5"/>
        <v>119.6132168578216</v>
      </c>
      <c r="M30" s="28">
        <f t="shared" si="5"/>
        <v>120.89304621862202</v>
      </c>
      <c r="N30" s="28">
        <f t="shared" si="5"/>
        <v>121.63712445054573</v>
      </c>
      <c r="O30" s="28">
        <f t="shared" si="5"/>
        <v>123.68110320041367</v>
      </c>
      <c r="P30" s="28">
        <f t="shared" si="5"/>
        <v>126.06007736444063</v>
      </c>
      <c r="Q30" s="28">
        <f t="shared" si="5"/>
        <v>128.28857774954213</v>
      </c>
      <c r="R30" s="28">
        <f t="shared" si="5"/>
        <v>130.70855250985247</v>
      </c>
      <c r="S30" s="28">
        <f t="shared" si="5"/>
        <v>132.58224710512579</v>
      </c>
      <c r="T30" s="28">
        <f t="shared" si="5"/>
        <v>133.79202231740672</v>
      </c>
      <c r="U30" s="28">
        <f t="shared" si="5"/>
        <v>135.89717117746892</v>
      </c>
      <c r="V30" s="28">
        <f t="shared" si="5"/>
        <v>137.28810489727877</v>
      </c>
      <c r="W30" s="28">
        <f t="shared" si="5"/>
        <v>138.65499748265853</v>
      </c>
      <c r="X30" s="28">
        <f t="shared" si="5"/>
        <v>141.13022291703484</v>
      </c>
      <c r="Y30" s="28">
        <f t="shared" si="5"/>
        <v>142.55091007553028</v>
      </c>
      <c r="Z30" s="28">
        <f t="shared" si="5"/>
        <v>143.95273298121666</v>
      </c>
      <c r="AA30" s="28">
        <f t="shared" si="5"/>
        <v>144.71711017076845</v>
      </c>
      <c r="AB30" s="28">
        <f t="shared" si="5"/>
        <v>145.56512303360967</v>
      </c>
      <c r="AC30" s="28">
        <f t="shared" si="5"/>
        <v>148.2046640112315</v>
      </c>
      <c r="AD30" s="28">
        <f t="shared" si="5"/>
        <v>149.73026703968512</v>
      </c>
      <c r="AE30" s="28">
        <f t="shared" si="5"/>
        <v>151.48940406439291</v>
      </c>
      <c r="AF30" s="28">
        <f t="shared" si="5"/>
        <v>153.29205197834327</v>
      </c>
      <c r="AG30" s="28">
        <f t="shared" si="5"/>
        <v>155.24059791455031</v>
      </c>
      <c r="AH30" s="28">
        <f t="shared" si="5"/>
        <v>158.82178237304086</v>
      </c>
      <c r="AI30" s="28">
        <f t="shared" si="5"/>
        <v>161.55116968681756</v>
      </c>
      <c r="AJ30" s="28">
        <f t="shared" si="5"/>
        <v>164.25907256906777</v>
      </c>
      <c r="AK30" s="28">
        <f t="shared" si="5"/>
        <v>166.79734298356615</v>
      </c>
      <c r="AL30" s="28">
        <f t="shared" si="5"/>
        <v>169.47690438395304</v>
      </c>
      <c r="AM30" s="28">
        <f t="shared" si="5"/>
        <v>173.92016691678063</v>
      </c>
      <c r="AN30" s="28">
        <f t="shared" si="5"/>
        <v>177.2254912665602</v>
      </c>
      <c r="AO30" s="28">
        <f t="shared" si="5"/>
        <v>180.58348424398315</v>
      </c>
      <c r="AP30" s="28">
        <f t="shared" si="5"/>
        <v>183.87498389014024</v>
      </c>
      <c r="AQ30" s="28">
        <f t="shared" si="5"/>
        <v>187.26893962105015</v>
      </c>
      <c r="AR30" s="28">
        <f t="shared" si="5"/>
        <v>192.04874972934201</v>
      </c>
    </row>
    <row r="31" spans="1:44" x14ac:dyDescent="0.3">
      <c r="A31" s="25" t="s">
        <v>86</v>
      </c>
      <c r="B31" s="25" t="s">
        <v>103</v>
      </c>
      <c r="C31" s="25" t="s">
        <v>104</v>
      </c>
      <c r="D31" s="25">
        <f t="shared" ref="D31:AR31" si="6">D56/$D$56*100</f>
        <v>100</v>
      </c>
      <c r="E31" s="26">
        <f t="shared" si="6"/>
        <v>102.82626802743324</v>
      </c>
      <c r="F31" s="26">
        <f t="shared" si="6"/>
        <v>102.70111059739075</v>
      </c>
      <c r="G31" s="26">
        <f t="shared" si="6"/>
        <v>103.95382110353543</v>
      </c>
      <c r="H31" s="26">
        <f t="shared" si="6"/>
        <v>106.37289048113068</v>
      </c>
      <c r="I31" s="26">
        <f t="shared" si="6"/>
        <v>109.09196250162351</v>
      </c>
      <c r="J31" s="26">
        <f t="shared" si="6"/>
        <v>111.75175111852498</v>
      </c>
      <c r="K31" s="26">
        <f t="shared" si="6"/>
        <v>114.86541942051845</v>
      </c>
      <c r="L31" s="26">
        <f t="shared" si="6"/>
        <v>118.3478283090466</v>
      </c>
      <c r="M31" s="26">
        <f t="shared" si="6"/>
        <v>122.14109325415016</v>
      </c>
      <c r="N31" s="26">
        <f t="shared" si="6"/>
        <v>125.10930548631312</v>
      </c>
      <c r="O31" s="26">
        <f t="shared" si="6"/>
        <v>127.55694028727784</v>
      </c>
      <c r="P31" s="26">
        <f t="shared" si="6"/>
        <v>130.03651042704317</v>
      </c>
      <c r="Q31" s="26">
        <f t="shared" si="6"/>
        <v>131.96253011636367</v>
      </c>
      <c r="R31" s="26">
        <f t="shared" si="6"/>
        <v>133.41506995810718</v>
      </c>
      <c r="S31" s="26">
        <f t="shared" si="6"/>
        <v>134.86392762031571</v>
      </c>
      <c r="T31" s="26">
        <f t="shared" si="6"/>
        <v>136.5115143098777</v>
      </c>
      <c r="U31" s="26">
        <f t="shared" si="6"/>
        <v>138.48962855448386</v>
      </c>
      <c r="V31" s="26">
        <f t="shared" si="6"/>
        <v>139.87192022733765</v>
      </c>
      <c r="W31" s="26">
        <f t="shared" si="6"/>
        <v>141.3650624399929</v>
      </c>
      <c r="X31" s="26">
        <f t="shared" si="6"/>
        <v>143.95203593362314</v>
      </c>
      <c r="Y31" s="26">
        <f t="shared" si="6"/>
        <v>145.41660372429115</v>
      </c>
      <c r="Z31" s="26">
        <f t="shared" si="6"/>
        <v>146.89100267122706</v>
      </c>
      <c r="AA31" s="26">
        <f t="shared" si="6"/>
        <v>147.79940154948073</v>
      </c>
      <c r="AB31" s="26">
        <f t="shared" si="6"/>
        <v>148.74806104729527</v>
      </c>
      <c r="AC31" s="26">
        <f t="shared" si="6"/>
        <v>151.42289178333215</v>
      </c>
      <c r="AD31" s="26">
        <f t="shared" si="6"/>
        <v>152.78614208743889</v>
      </c>
      <c r="AE31" s="26">
        <f t="shared" si="6"/>
        <v>154.40967819741095</v>
      </c>
      <c r="AF31" s="26">
        <f t="shared" si="6"/>
        <v>156.01965331780525</v>
      </c>
      <c r="AG31" s="26">
        <f t="shared" si="6"/>
        <v>157.65916632030678</v>
      </c>
      <c r="AH31" s="26">
        <f t="shared" si="6"/>
        <v>160.79858253697873</v>
      </c>
      <c r="AI31" s="26">
        <f t="shared" si="6"/>
        <v>162.94152952795437</v>
      </c>
      <c r="AJ31" s="26">
        <f t="shared" si="6"/>
        <v>165.03625882511844</v>
      </c>
      <c r="AK31" s="26">
        <f t="shared" si="6"/>
        <v>167.00696933630303</v>
      </c>
      <c r="AL31" s="26">
        <f t="shared" si="6"/>
        <v>169.09457675308695</v>
      </c>
      <c r="AM31" s="26">
        <f t="shared" si="6"/>
        <v>172.8736616377048</v>
      </c>
      <c r="AN31" s="26">
        <f t="shared" si="6"/>
        <v>175.54725237981205</v>
      </c>
      <c r="AO31" s="26">
        <f t="shared" si="6"/>
        <v>178.31261419486464</v>
      </c>
      <c r="AP31" s="26">
        <f t="shared" si="6"/>
        <v>181.01460083776345</v>
      </c>
      <c r="AQ31" s="26">
        <f t="shared" si="6"/>
        <v>183.80658913855191</v>
      </c>
      <c r="AR31" s="26">
        <f t="shared" si="6"/>
        <v>187.95140185516036</v>
      </c>
    </row>
    <row r="32" spans="1:44" x14ac:dyDescent="0.3">
      <c r="A32" s="27" t="s">
        <v>87</v>
      </c>
      <c r="B32" s="25" t="s">
        <v>103</v>
      </c>
      <c r="C32" s="27" t="s">
        <v>105</v>
      </c>
      <c r="D32" s="27">
        <f t="shared" ref="D32:AR32" si="7">D56/$D$56*100</f>
        <v>100</v>
      </c>
      <c r="E32" s="28">
        <f t="shared" si="7"/>
        <v>102.82626802743324</v>
      </c>
      <c r="F32" s="28">
        <f t="shared" si="7"/>
        <v>102.70111059739075</v>
      </c>
      <c r="G32" s="28">
        <f t="shared" si="7"/>
        <v>103.95382110353543</v>
      </c>
      <c r="H32" s="28">
        <f t="shared" si="7"/>
        <v>106.37289048113068</v>
      </c>
      <c r="I32" s="28">
        <f t="shared" si="7"/>
        <v>109.09196250162351</v>
      </c>
      <c r="J32" s="28">
        <f t="shared" si="7"/>
        <v>111.75175111852498</v>
      </c>
      <c r="K32" s="28">
        <f t="shared" si="7"/>
        <v>114.86541942051845</v>
      </c>
      <c r="L32" s="28">
        <f t="shared" si="7"/>
        <v>118.3478283090466</v>
      </c>
      <c r="M32" s="28">
        <f t="shared" si="7"/>
        <v>122.14109325415016</v>
      </c>
      <c r="N32" s="28">
        <f t="shared" si="7"/>
        <v>125.10930548631312</v>
      </c>
      <c r="O32" s="28">
        <f t="shared" si="7"/>
        <v>127.55694028727784</v>
      </c>
      <c r="P32" s="28">
        <f t="shared" si="7"/>
        <v>130.03651042704317</v>
      </c>
      <c r="Q32" s="28">
        <f t="shared" si="7"/>
        <v>131.96253011636367</v>
      </c>
      <c r="R32" s="28">
        <f t="shared" si="7"/>
        <v>133.41506995810718</v>
      </c>
      <c r="S32" s="28">
        <f t="shared" si="7"/>
        <v>134.86392762031571</v>
      </c>
      <c r="T32" s="28">
        <f t="shared" si="7"/>
        <v>136.5115143098777</v>
      </c>
      <c r="U32" s="28">
        <f t="shared" si="7"/>
        <v>138.48962855448386</v>
      </c>
      <c r="V32" s="28">
        <f t="shared" si="7"/>
        <v>139.87192022733765</v>
      </c>
      <c r="W32" s="28">
        <f t="shared" si="7"/>
        <v>141.3650624399929</v>
      </c>
      <c r="X32" s="28">
        <f t="shared" si="7"/>
        <v>143.95203593362314</v>
      </c>
      <c r="Y32" s="28">
        <f t="shared" si="7"/>
        <v>145.41660372429115</v>
      </c>
      <c r="Z32" s="28">
        <f t="shared" si="7"/>
        <v>146.89100267122706</v>
      </c>
      <c r="AA32" s="28">
        <f t="shared" si="7"/>
        <v>147.79940154948073</v>
      </c>
      <c r="AB32" s="28">
        <f t="shared" si="7"/>
        <v>148.74806104729527</v>
      </c>
      <c r="AC32" s="28">
        <f t="shared" si="7"/>
        <v>151.42289178333215</v>
      </c>
      <c r="AD32" s="28">
        <f t="shared" si="7"/>
        <v>152.78614208743889</v>
      </c>
      <c r="AE32" s="28">
        <f t="shared" si="7"/>
        <v>154.40967819741095</v>
      </c>
      <c r="AF32" s="28">
        <f t="shared" si="7"/>
        <v>156.01965331780525</v>
      </c>
      <c r="AG32" s="28">
        <f t="shared" si="7"/>
        <v>157.65916632030678</v>
      </c>
      <c r="AH32" s="28">
        <f t="shared" si="7"/>
        <v>160.79858253697873</v>
      </c>
      <c r="AI32" s="28">
        <f t="shared" si="7"/>
        <v>162.94152952795437</v>
      </c>
      <c r="AJ32" s="28">
        <f t="shared" si="7"/>
        <v>165.03625882511844</v>
      </c>
      <c r="AK32" s="28">
        <f t="shared" si="7"/>
        <v>167.00696933630303</v>
      </c>
      <c r="AL32" s="28">
        <f t="shared" si="7"/>
        <v>169.09457675308695</v>
      </c>
      <c r="AM32" s="28">
        <f t="shared" si="7"/>
        <v>172.8736616377048</v>
      </c>
      <c r="AN32" s="28">
        <f t="shared" si="7"/>
        <v>175.54725237981205</v>
      </c>
      <c r="AO32" s="28">
        <f t="shared" si="7"/>
        <v>178.31261419486464</v>
      </c>
      <c r="AP32" s="28">
        <f t="shared" si="7"/>
        <v>181.01460083776345</v>
      </c>
      <c r="AQ32" s="28">
        <f t="shared" si="7"/>
        <v>183.80658913855191</v>
      </c>
      <c r="AR32" s="28">
        <f t="shared" si="7"/>
        <v>187.95140185516036</v>
      </c>
    </row>
    <row r="33" spans="1:44" x14ac:dyDescent="0.3">
      <c r="A33" s="25" t="s">
        <v>88</v>
      </c>
      <c r="B33" s="25" t="s">
        <v>103</v>
      </c>
      <c r="C33" s="25" t="s">
        <v>106</v>
      </c>
      <c r="D33" s="25">
        <f t="shared" ref="D33:AR33" si="8">D56/$D$56*100</f>
        <v>100</v>
      </c>
      <c r="E33" s="26">
        <f t="shared" si="8"/>
        <v>102.82626802743324</v>
      </c>
      <c r="F33" s="26">
        <f t="shared" si="8"/>
        <v>102.70111059739075</v>
      </c>
      <c r="G33" s="26">
        <f t="shared" si="8"/>
        <v>103.95382110353543</v>
      </c>
      <c r="H33" s="26">
        <f t="shared" si="8"/>
        <v>106.37289048113068</v>
      </c>
      <c r="I33" s="26">
        <f t="shared" si="8"/>
        <v>109.09196250162351</v>
      </c>
      <c r="J33" s="26">
        <f t="shared" si="8"/>
        <v>111.75175111852498</v>
      </c>
      <c r="K33" s="26">
        <f t="shared" si="8"/>
        <v>114.86541942051845</v>
      </c>
      <c r="L33" s="26">
        <f t="shared" si="8"/>
        <v>118.3478283090466</v>
      </c>
      <c r="M33" s="26">
        <f t="shared" si="8"/>
        <v>122.14109325415016</v>
      </c>
      <c r="N33" s="26">
        <f t="shared" si="8"/>
        <v>125.10930548631312</v>
      </c>
      <c r="O33" s="26">
        <f t="shared" si="8"/>
        <v>127.55694028727784</v>
      </c>
      <c r="P33" s="26">
        <f t="shared" si="8"/>
        <v>130.03651042704317</v>
      </c>
      <c r="Q33" s="26">
        <f t="shared" si="8"/>
        <v>131.96253011636367</v>
      </c>
      <c r="R33" s="26">
        <f t="shared" si="8"/>
        <v>133.41506995810718</v>
      </c>
      <c r="S33" s="26">
        <f t="shared" si="8"/>
        <v>134.86392762031571</v>
      </c>
      <c r="T33" s="26">
        <f t="shared" si="8"/>
        <v>136.5115143098777</v>
      </c>
      <c r="U33" s="26">
        <f t="shared" si="8"/>
        <v>138.48962855448386</v>
      </c>
      <c r="V33" s="26">
        <f t="shared" si="8"/>
        <v>139.87192022733765</v>
      </c>
      <c r="W33" s="26">
        <f t="shared" si="8"/>
        <v>141.3650624399929</v>
      </c>
      <c r="X33" s="26">
        <f t="shared" si="8"/>
        <v>143.95203593362314</v>
      </c>
      <c r="Y33" s="26">
        <f t="shared" si="8"/>
        <v>145.41660372429115</v>
      </c>
      <c r="Z33" s="26">
        <f t="shared" si="8"/>
        <v>146.89100267122706</v>
      </c>
      <c r="AA33" s="26">
        <f t="shared" si="8"/>
        <v>147.79940154948073</v>
      </c>
      <c r="AB33" s="26">
        <f t="shared" si="8"/>
        <v>148.74806104729527</v>
      </c>
      <c r="AC33" s="26">
        <f t="shared" si="8"/>
        <v>151.42289178333215</v>
      </c>
      <c r="AD33" s="26">
        <f t="shared" si="8"/>
        <v>152.78614208743889</v>
      </c>
      <c r="AE33" s="26">
        <f t="shared" si="8"/>
        <v>154.40967819741095</v>
      </c>
      <c r="AF33" s="26">
        <f t="shared" si="8"/>
        <v>156.01965331780525</v>
      </c>
      <c r="AG33" s="26">
        <f t="shared" si="8"/>
        <v>157.65916632030678</v>
      </c>
      <c r="AH33" s="26">
        <f t="shared" si="8"/>
        <v>160.79858253697873</v>
      </c>
      <c r="AI33" s="26">
        <f t="shared" si="8"/>
        <v>162.94152952795437</v>
      </c>
      <c r="AJ33" s="26">
        <f t="shared" si="8"/>
        <v>165.03625882511844</v>
      </c>
      <c r="AK33" s="26">
        <f t="shared" si="8"/>
        <v>167.00696933630303</v>
      </c>
      <c r="AL33" s="26">
        <f t="shared" si="8"/>
        <v>169.09457675308695</v>
      </c>
      <c r="AM33" s="26">
        <f t="shared" si="8"/>
        <v>172.8736616377048</v>
      </c>
      <c r="AN33" s="26">
        <f t="shared" si="8"/>
        <v>175.54725237981205</v>
      </c>
      <c r="AO33" s="26">
        <f t="shared" si="8"/>
        <v>178.31261419486464</v>
      </c>
      <c r="AP33" s="26">
        <f t="shared" si="8"/>
        <v>181.01460083776345</v>
      </c>
      <c r="AQ33" s="26">
        <f t="shared" si="8"/>
        <v>183.80658913855191</v>
      </c>
      <c r="AR33" s="26">
        <f t="shared" si="8"/>
        <v>187.95140185516036</v>
      </c>
    </row>
    <row r="34" spans="1:44" x14ac:dyDescent="0.3">
      <c r="A34" s="29" t="s">
        <v>89</v>
      </c>
      <c r="B34" s="29" t="s">
        <v>107</v>
      </c>
      <c r="C34" s="29" t="s">
        <v>108</v>
      </c>
      <c r="D34" s="29">
        <f t="shared" ref="D34:AR34" si="9">D60/$D$60*100</f>
        <v>100</v>
      </c>
      <c r="E34" s="30">
        <f t="shared" si="9"/>
        <v>98.087181370414825</v>
      </c>
      <c r="F34" s="30">
        <f t="shared" si="9"/>
        <v>97.874994702813495</v>
      </c>
      <c r="G34" s="30">
        <f t="shared" si="9"/>
        <v>97.084917044532631</v>
      </c>
      <c r="H34" s="30">
        <f t="shared" si="9"/>
        <v>97.18408281856486</v>
      </c>
      <c r="I34" s="30">
        <f t="shared" si="9"/>
        <v>98.257182067761534</v>
      </c>
      <c r="J34" s="30">
        <f t="shared" si="9"/>
        <v>98.751136460007586</v>
      </c>
      <c r="K34" s="30">
        <f t="shared" si="9"/>
        <v>99.289145211696777</v>
      </c>
      <c r="L34" s="30">
        <f t="shared" si="9"/>
        <v>100.53383250893415</v>
      </c>
      <c r="M34" s="30">
        <f t="shared" si="9"/>
        <v>101.31729583393093</v>
      </c>
      <c r="N34" s="30">
        <f t="shared" si="9"/>
        <v>102.18563181877253</v>
      </c>
      <c r="O34" s="30">
        <f t="shared" si="9"/>
        <v>103.32328268623063</v>
      </c>
      <c r="P34" s="30">
        <f t="shared" si="9"/>
        <v>104.56670272331607</v>
      </c>
      <c r="Q34" s="30">
        <f t="shared" si="9"/>
        <v>105.84980534307189</v>
      </c>
      <c r="R34" s="30">
        <f t="shared" si="9"/>
        <v>107.157324863754</v>
      </c>
      <c r="S34" s="30">
        <f t="shared" si="9"/>
        <v>108.48710693719912</v>
      </c>
      <c r="T34" s="30">
        <f t="shared" si="9"/>
        <v>109.85306889488193</v>
      </c>
      <c r="U34" s="30">
        <f t="shared" si="9"/>
        <v>111.21124360785588</v>
      </c>
      <c r="V34" s="30">
        <f t="shared" si="9"/>
        <v>112.57947001931021</v>
      </c>
      <c r="W34" s="30">
        <f t="shared" si="9"/>
        <v>113.95149616248814</v>
      </c>
      <c r="X34" s="30">
        <f t="shared" si="9"/>
        <v>115.34988558724295</v>
      </c>
      <c r="Y34" s="30">
        <f t="shared" si="9"/>
        <v>116.69645633845813</v>
      </c>
      <c r="Z34" s="30">
        <f t="shared" si="9"/>
        <v>118.01989320102292</v>
      </c>
      <c r="AA34" s="30">
        <f t="shared" si="9"/>
        <v>119.32451176070889</v>
      </c>
      <c r="AB34" s="30">
        <f t="shared" si="9"/>
        <v>120.59823241236171</v>
      </c>
      <c r="AC34" s="30">
        <f t="shared" si="9"/>
        <v>121.87032090331459</v>
      </c>
      <c r="AD34" s="30">
        <f t="shared" si="9"/>
        <v>123.08476535064625</v>
      </c>
      <c r="AE34" s="30">
        <f t="shared" si="9"/>
        <v>124.2594017806456</v>
      </c>
      <c r="AF34" s="30">
        <f t="shared" si="9"/>
        <v>125.40124135347483</v>
      </c>
      <c r="AG34" s="30">
        <f t="shared" si="9"/>
        <v>126.50274014177351</v>
      </c>
      <c r="AH34" s="30">
        <f t="shared" si="9"/>
        <v>127.5957944947419</v>
      </c>
      <c r="AI34" s="30">
        <f t="shared" si="9"/>
        <v>128.64421075433478</v>
      </c>
      <c r="AJ34" s="30">
        <f t="shared" si="9"/>
        <v>129.65390943096114</v>
      </c>
      <c r="AK34" s="30">
        <f t="shared" si="9"/>
        <v>130.64380176248932</v>
      </c>
      <c r="AL34" s="30">
        <f t="shared" si="9"/>
        <v>131.61986965900596</v>
      </c>
      <c r="AM34" s="30">
        <f t="shared" si="9"/>
        <v>132.63186122713205</v>
      </c>
      <c r="AN34" s="30">
        <f t="shared" si="9"/>
        <v>133.62334052402014</v>
      </c>
      <c r="AO34" s="30">
        <f t="shared" si="9"/>
        <v>134.61680214929953</v>
      </c>
      <c r="AP34" s="30">
        <f t="shared" si="9"/>
        <v>135.62433434045812</v>
      </c>
      <c r="AQ34" s="30">
        <f t="shared" si="9"/>
        <v>136.64345227357447</v>
      </c>
      <c r="AR34" s="30">
        <f t="shared" si="9"/>
        <v>137.71449861376962</v>
      </c>
    </row>
    <row r="35" spans="1:44" x14ac:dyDescent="0.3">
      <c r="A35" s="25" t="s">
        <v>131</v>
      </c>
      <c r="B35" s="25" t="s">
        <v>176</v>
      </c>
      <c r="C35" s="25" t="s">
        <v>174</v>
      </c>
      <c r="D35" s="25">
        <f>D55/$D$55*100</f>
        <v>100</v>
      </c>
      <c r="E35" s="26">
        <f t="shared" ref="E35:AR35" si="10">E55/$D$55*100</f>
        <v>102.96054365076934</v>
      </c>
      <c r="F35" s="26">
        <f t="shared" si="10"/>
        <v>97.380696475951794</v>
      </c>
      <c r="G35" s="26">
        <f t="shared" si="10"/>
        <v>98.259688426178414</v>
      </c>
      <c r="H35" s="26">
        <f t="shared" si="10"/>
        <v>100.60442134977194</v>
      </c>
      <c r="I35" s="26">
        <f t="shared" si="10"/>
        <v>102.02881004752989</v>
      </c>
      <c r="J35" s="26">
        <f t="shared" si="10"/>
        <v>106.42457910511776</v>
      </c>
      <c r="K35" s="26">
        <f t="shared" si="10"/>
        <v>110.70481027365828</v>
      </c>
      <c r="L35" s="26">
        <f t="shared" si="10"/>
        <v>115.30583402438278</v>
      </c>
      <c r="M35" s="26">
        <f t="shared" si="10"/>
        <v>120.42244573558108</v>
      </c>
      <c r="N35" s="26">
        <f t="shared" si="10"/>
        <v>125.35068378339898</v>
      </c>
      <c r="O35" s="26">
        <f t="shared" si="10"/>
        <v>129.53809848107099</v>
      </c>
      <c r="P35" s="26">
        <f t="shared" si="10"/>
        <v>133.56175068391448</v>
      </c>
      <c r="Q35" s="26">
        <f t="shared" si="10"/>
        <v>134.75308696739742</v>
      </c>
      <c r="R35" s="26">
        <f t="shared" si="10"/>
        <v>135.71482670519867</v>
      </c>
      <c r="S35" s="26">
        <f t="shared" si="10"/>
        <v>137.28551770641769</v>
      </c>
      <c r="T35" s="26">
        <f t="shared" si="10"/>
        <v>138.89332307406772</v>
      </c>
      <c r="U35" s="26">
        <f t="shared" si="10"/>
        <v>140.77991856210562</v>
      </c>
      <c r="V35" s="26">
        <f t="shared" si="10"/>
        <v>142.425455905966</v>
      </c>
      <c r="W35" s="26">
        <f t="shared" si="10"/>
        <v>143.71511013186984</v>
      </c>
      <c r="X35" s="26">
        <f t="shared" si="10"/>
        <v>145.88836991188788</v>
      </c>
      <c r="Y35" s="26">
        <f t="shared" si="10"/>
        <v>147.44035534194904</v>
      </c>
      <c r="Z35" s="26">
        <f t="shared" si="10"/>
        <v>148.59398115215274</v>
      </c>
      <c r="AA35" s="26">
        <f t="shared" si="10"/>
        <v>149.3589486825089</v>
      </c>
      <c r="AB35" s="26">
        <f t="shared" si="10"/>
        <v>149.98629061836922</v>
      </c>
      <c r="AC35" s="26">
        <f t="shared" si="10"/>
        <v>151.83021536762095</v>
      </c>
      <c r="AD35" s="26">
        <f t="shared" si="10"/>
        <v>153.42103579475648</v>
      </c>
      <c r="AE35" s="26">
        <f t="shared" si="10"/>
        <v>154.64728646790226</v>
      </c>
      <c r="AF35" s="26">
        <f t="shared" si="10"/>
        <v>156.01703826997849</v>
      </c>
      <c r="AG35" s="26">
        <f t="shared" si="10"/>
        <v>157.44021352770315</v>
      </c>
      <c r="AH35" s="26">
        <f t="shared" si="10"/>
        <v>159.88990921854563</v>
      </c>
      <c r="AI35" s="26">
        <f t="shared" si="10"/>
        <v>162.13986418246736</v>
      </c>
      <c r="AJ35" s="26">
        <f t="shared" si="10"/>
        <v>163.8808433940776</v>
      </c>
      <c r="AK35" s="26">
        <f t="shared" si="10"/>
        <v>165.57253869365752</v>
      </c>
      <c r="AL35" s="26">
        <f t="shared" si="10"/>
        <v>167.29806940078703</v>
      </c>
      <c r="AM35" s="26">
        <f t="shared" si="10"/>
        <v>170.16857069493167</v>
      </c>
      <c r="AN35" s="26">
        <f t="shared" si="10"/>
        <v>172.69312957606158</v>
      </c>
      <c r="AO35" s="26">
        <f t="shared" si="10"/>
        <v>174.83453695102378</v>
      </c>
      <c r="AP35" s="26">
        <f t="shared" si="10"/>
        <v>176.97703166587752</v>
      </c>
      <c r="AQ35" s="26">
        <f t="shared" si="10"/>
        <v>179.11323210347902</v>
      </c>
      <c r="AR35" s="26">
        <f t="shared" si="10"/>
        <v>182.14148288070672</v>
      </c>
    </row>
    <row r="36" spans="1:44" x14ac:dyDescent="0.3">
      <c r="A36" s="29" t="s">
        <v>173</v>
      </c>
      <c r="B36" s="29" t="s">
        <v>103</v>
      </c>
      <c r="C36" s="29" t="s">
        <v>177</v>
      </c>
      <c r="D36" s="29">
        <f>D56/$D$56*100</f>
        <v>100</v>
      </c>
      <c r="E36" s="30">
        <f t="shared" ref="E36:AR36" si="11">E56/$D$56*100</f>
        <v>102.82626802743324</v>
      </c>
      <c r="F36" s="30">
        <f t="shared" si="11"/>
        <v>102.70111059739075</v>
      </c>
      <c r="G36" s="30">
        <f t="shared" si="11"/>
        <v>103.95382110353543</v>
      </c>
      <c r="H36" s="30">
        <f t="shared" si="11"/>
        <v>106.37289048113068</v>
      </c>
      <c r="I36" s="30">
        <f t="shared" si="11"/>
        <v>109.09196250162351</v>
      </c>
      <c r="J36" s="30">
        <f t="shared" si="11"/>
        <v>111.75175111852498</v>
      </c>
      <c r="K36" s="30">
        <f t="shared" si="11"/>
        <v>114.86541942051845</v>
      </c>
      <c r="L36" s="30">
        <f t="shared" si="11"/>
        <v>118.3478283090466</v>
      </c>
      <c r="M36" s="30">
        <f t="shared" si="11"/>
        <v>122.14109325415016</v>
      </c>
      <c r="N36" s="30">
        <f t="shared" si="11"/>
        <v>125.10930548631312</v>
      </c>
      <c r="O36" s="30">
        <f t="shared" si="11"/>
        <v>127.55694028727784</v>
      </c>
      <c r="P36" s="30">
        <f t="shared" si="11"/>
        <v>130.03651042704317</v>
      </c>
      <c r="Q36" s="30">
        <f t="shared" si="11"/>
        <v>131.96253011636367</v>
      </c>
      <c r="R36" s="30">
        <f t="shared" si="11"/>
        <v>133.41506995810718</v>
      </c>
      <c r="S36" s="30">
        <f t="shared" si="11"/>
        <v>134.86392762031571</v>
      </c>
      <c r="T36" s="30">
        <f t="shared" si="11"/>
        <v>136.5115143098777</v>
      </c>
      <c r="U36" s="30">
        <f t="shared" si="11"/>
        <v>138.48962855448386</v>
      </c>
      <c r="V36" s="30">
        <f t="shared" si="11"/>
        <v>139.87192022733765</v>
      </c>
      <c r="W36" s="30">
        <f t="shared" si="11"/>
        <v>141.3650624399929</v>
      </c>
      <c r="X36" s="30">
        <f t="shared" si="11"/>
        <v>143.95203593362314</v>
      </c>
      <c r="Y36" s="30">
        <f t="shared" si="11"/>
        <v>145.41660372429115</v>
      </c>
      <c r="Z36" s="30">
        <f t="shared" si="11"/>
        <v>146.89100267122706</v>
      </c>
      <c r="AA36" s="30">
        <f t="shared" si="11"/>
        <v>147.79940154948073</v>
      </c>
      <c r="AB36" s="30">
        <f t="shared" si="11"/>
        <v>148.74806104729527</v>
      </c>
      <c r="AC36" s="30">
        <f t="shared" si="11"/>
        <v>151.42289178333215</v>
      </c>
      <c r="AD36" s="30">
        <f t="shared" si="11"/>
        <v>152.78614208743889</v>
      </c>
      <c r="AE36" s="30">
        <f t="shared" si="11"/>
        <v>154.40967819741095</v>
      </c>
      <c r="AF36" s="30">
        <f t="shared" si="11"/>
        <v>156.01965331780525</v>
      </c>
      <c r="AG36" s="30">
        <f t="shared" si="11"/>
        <v>157.65916632030678</v>
      </c>
      <c r="AH36" s="30">
        <f t="shared" si="11"/>
        <v>160.79858253697873</v>
      </c>
      <c r="AI36" s="30">
        <f t="shared" si="11"/>
        <v>162.94152952795437</v>
      </c>
      <c r="AJ36" s="30">
        <f t="shared" si="11"/>
        <v>165.03625882511844</v>
      </c>
      <c r="AK36" s="30">
        <f t="shared" si="11"/>
        <v>167.00696933630303</v>
      </c>
      <c r="AL36" s="30">
        <f t="shared" si="11"/>
        <v>169.09457675308695</v>
      </c>
      <c r="AM36" s="30">
        <f t="shared" si="11"/>
        <v>172.8736616377048</v>
      </c>
      <c r="AN36" s="30">
        <f t="shared" si="11"/>
        <v>175.54725237981205</v>
      </c>
      <c r="AO36" s="30">
        <f t="shared" si="11"/>
        <v>178.31261419486464</v>
      </c>
      <c r="AP36" s="30">
        <f t="shared" si="11"/>
        <v>181.01460083776345</v>
      </c>
      <c r="AQ36" s="30">
        <f t="shared" si="11"/>
        <v>183.80658913855191</v>
      </c>
      <c r="AR36" s="30">
        <f t="shared" si="11"/>
        <v>187.95140185516036</v>
      </c>
    </row>
    <row r="37" spans="1:44" x14ac:dyDescent="0.3">
      <c r="A37" s="41" t="s">
        <v>179</v>
      </c>
      <c r="B37" s="41" t="s">
        <v>111</v>
      </c>
      <c r="C37" s="41" t="s">
        <v>180</v>
      </c>
      <c r="D37" s="25">
        <f>D40/$D$40*100</f>
        <v>100</v>
      </c>
      <c r="E37" s="25">
        <f t="shared" ref="E37:AR37" si="12">E40/$D$40*100</f>
        <v>102.66685196972161</v>
      </c>
      <c r="F37" s="25">
        <f t="shared" si="12"/>
        <v>103.01556593917525</v>
      </c>
      <c r="G37" s="25">
        <f t="shared" si="12"/>
        <v>103.19585841238069</v>
      </c>
      <c r="H37" s="25">
        <f t="shared" si="12"/>
        <v>104.97952987865926</v>
      </c>
      <c r="I37" s="25">
        <f t="shared" si="12"/>
        <v>107.08857339913394</v>
      </c>
      <c r="J37" s="25">
        <f t="shared" si="12"/>
        <v>109.66879030462289</v>
      </c>
      <c r="K37" s="25">
        <f t="shared" si="12"/>
        <v>112.26121995099541</v>
      </c>
      <c r="L37" s="25">
        <f t="shared" si="12"/>
        <v>114.87283123671641</v>
      </c>
      <c r="M37" s="25">
        <f t="shared" si="12"/>
        <v>117.43657871861967</v>
      </c>
      <c r="N37" s="25">
        <f t="shared" si="12"/>
        <v>119.58161479191203</v>
      </c>
      <c r="O37" s="25">
        <f t="shared" si="12"/>
        <v>121.70040924493641</v>
      </c>
      <c r="P37" s="25">
        <f t="shared" si="12"/>
        <v>123.92263986607345</v>
      </c>
      <c r="Q37" s="25">
        <f t="shared" si="12"/>
        <v>125.70598020697257</v>
      </c>
      <c r="R37" s="25">
        <f t="shared" si="12"/>
        <v>127.2759191831577</v>
      </c>
      <c r="S37" s="25">
        <f t="shared" si="12"/>
        <v>128.78838996513412</v>
      </c>
      <c r="T37" s="25">
        <f t="shared" si="12"/>
        <v>130.30175829051606</v>
      </c>
      <c r="U37" s="25">
        <f t="shared" si="12"/>
        <v>132.17335214822313</v>
      </c>
      <c r="V37" s="25">
        <f t="shared" si="12"/>
        <v>133.69399385148913</v>
      </c>
      <c r="W37" s="25">
        <f t="shared" si="12"/>
        <v>135.25100103869619</v>
      </c>
      <c r="X37" s="25">
        <f t="shared" si="12"/>
        <v>137.5288014900602</v>
      </c>
      <c r="Y37" s="25">
        <f t="shared" si="12"/>
        <v>139.11636993955915</v>
      </c>
      <c r="Z37" s="25">
        <f t="shared" si="12"/>
        <v>140.67388307685366</v>
      </c>
      <c r="AA37" s="25">
        <f t="shared" si="12"/>
        <v>141.83646234994896</v>
      </c>
      <c r="AB37" s="25">
        <f t="shared" si="12"/>
        <v>142.96762974005281</v>
      </c>
      <c r="AC37" s="25">
        <f t="shared" si="12"/>
        <v>145.14006671424454</v>
      </c>
      <c r="AD37" s="25">
        <f t="shared" si="12"/>
        <v>146.49976135870051</v>
      </c>
      <c r="AE37" s="25">
        <f t="shared" si="12"/>
        <v>147.93152685706147</v>
      </c>
      <c r="AF37" s="25">
        <f t="shared" si="12"/>
        <v>149.32612143154046</v>
      </c>
      <c r="AG37" s="25">
        <f t="shared" si="12"/>
        <v>150.71781727700582</v>
      </c>
      <c r="AH37" s="25">
        <f t="shared" si="12"/>
        <v>153.025816041295</v>
      </c>
      <c r="AI37" s="25">
        <f t="shared" si="12"/>
        <v>154.75001920171729</v>
      </c>
      <c r="AJ37" s="25">
        <f t="shared" si="12"/>
        <v>156.42073374926375</v>
      </c>
      <c r="AK37" s="25">
        <f t="shared" si="12"/>
        <v>158.00339743543071</v>
      </c>
      <c r="AL37" s="25">
        <f t="shared" si="12"/>
        <v>159.68165831135076</v>
      </c>
      <c r="AM37" s="25">
        <f t="shared" si="12"/>
        <v>162.45758001217709</v>
      </c>
      <c r="AN37" s="25">
        <f t="shared" si="12"/>
        <v>164.58235749405347</v>
      </c>
      <c r="AO37" s="25">
        <f t="shared" si="12"/>
        <v>166.77783915311048</v>
      </c>
      <c r="AP37" s="25">
        <f t="shared" si="12"/>
        <v>168.96022878969976</v>
      </c>
      <c r="AQ37" s="25">
        <f t="shared" si="12"/>
        <v>171.22349712815335</v>
      </c>
      <c r="AR37" s="25">
        <f t="shared" si="12"/>
        <v>174.37646843113518</v>
      </c>
    </row>
    <row r="38" spans="1:44" ht="15" thickBot="1" x14ac:dyDescent="0.35"/>
    <row r="39" spans="1:44" x14ac:dyDescent="0.3">
      <c r="B39" s="10" t="s">
        <v>109</v>
      </c>
      <c r="C39" s="31" t="s">
        <v>110</v>
      </c>
      <c r="D39" s="32">
        <v>2010</v>
      </c>
      <c r="E39" s="32">
        <v>2011</v>
      </c>
      <c r="F39" s="32">
        <v>2012</v>
      </c>
      <c r="G39" s="32">
        <v>2013</v>
      </c>
      <c r="H39" s="32">
        <v>2014</v>
      </c>
      <c r="I39" s="32">
        <v>2015</v>
      </c>
      <c r="J39" s="32">
        <v>2016</v>
      </c>
      <c r="K39" s="32">
        <v>2017</v>
      </c>
      <c r="L39" s="32">
        <v>2018</v>
      </c>
      <c r="M39" s="32">
        <v>2019</v>
      </c>
      <c r="N39" s="32">
        <v>2020</v>
      </c>
      <c r="O39" s="32">
        <v>2021</v>
      </c>
      <c r="P39" s="32">
        <v>2022</v>
      </c>
      <c r="Q39" s="32">
        <v>2023</v>
      </c>
      <c r="R39" s="32">
        <v>2024</v>
      </c>
      <c r="S39" s="32">
        <v>2025</v>
      </c>
      <c r="T39" s="32">
        <v>2026</v>
      </c>
      <c r="U39" s="32">
        <v>2027</v>
      </c>
      <c r="V39" s="32">
        <v>2028</v>
      </c>
      <c r="W39" s="32">
        <v>2029</v>
      </c>
      <c r="X39" s="32">
        <v>2030</v>
      </c>
      <c r="Y39" s="32">
        <v>2031</v>
      </c>
      <c r="Z39" s="32">
        <v>2032</v>
      </c>
      <c r="AA39" s="32">
        <v>2033</v>
      </c>
      <c r="AB39" s="32">
        <v>2034</v>
      </c>
      <c r="AC39" s="32">
        <v>2035</v>
      </c>
      <c r="AD39" s="32">
        <v>2036</v>
      </c>
      <c r="AE39" s="32">
        <v>2037</v>
      </c>
      <c r="AF39" s="32">
        <v>2038</v>
      </c>
      <c r="AG39" s="32">
        <v>2039</v>
      </c>
      <c r="AH39" s="32">
        <v>2040</v>
      </c>
      <c r="AI39" s="32">
        <v>2041</v>
      </c>
      <c r="AJ39" s="32">
        <v>2042</v>
      </c>
      <c r="AK39" s="32">
        <v>2043</v>
      </c>
      <c r="AL39" s="32">
        <v>2044</v>
      </c>
      <c r="AM39" s="32">
        <v>2045</v>
      </c>
      <c r="AN39" s="32">
        <v>2046</v>
      </c>
      <c r="AO39" s="32">
        <v>2047</v>
      </c>
      <c r="AP39" s="32">
        <v>2048</v>
      </c>
      <c r="AQ39" s="32">
        <v>2049</v>
      </c>
      <c r="AR39" s="33">
        <v>2050</v>
      </c>
    </row>
    <row r="40" spans="1:44" x14ac:dyDescent="0.3">
      <c r="B40" t="s">
        <v>111</v>
      </c>
      <c r="C40" s="34" t="s">
        <v>112</v>
      </c>
      <c r="D40" s="15">
        <v>3108421.5</v>
      </c>
      <c r="E40" s="15">
        <v>3191318.5</v>
      </c>
      <c r="F40" s="15">
        <v>3202158</v>
      </c>
      <c r="G40" s="15">
        <v>3207762.25</v>
      </c>
      <c r="H40" s="15">
        <v>3263206.2773471684</v>
      </c>
      <c r="I40" s="15">
        <v>3328764.2395819603</v>
      </c>
      <c r="J40" s="15">
        <v>3408968.2566188131</v>
      </c>
      <c r="K40" s="15">
        <v>3489551.8971190308</v>
      </c>
      <c r="L40" s="15">
        <v>3570731.7838208089</v>
      </c>
      <c r="M40" s="15">
        <v>3650423.8617539988</v>
      </c>
      <c r="N40" s="15">
        <v>3717100.6242389739</v>
      </c>
      <c r="O40" s="15">
        <v>3782961.686557591</v>
      </c>
      <c r="P40" s="15">
        <v>3852037.9809645987</v>
      </c>
      <c r="Q40" s="15">
        <v>3907471.7155392799</v>
      </c>
      <c r="R40" s="15">
        <v>3956272.0362118986</v>
      </c>
      <c r="S40" s="15">
        <v>4003286.0031800712</v>
      </c>
      <c r="T40" s="15">
        <v>4050327.8695804342</v>
      </c>
      <c r="U40" s="15">
        <v>4108504.8954460793</v>
      </c>
      <c r="V40" s="15">
        <v>4155772.8490883657</v>
      </c>
      <c r="W40" s="15">
        <v>4204171.1952520553</v>
      </c>
      <c r="X40" s="15">
        <v>4274974.8342093518</v>
      </c>
      <c r="Y40" s="15">
        <v>4324323.1532207932</v>
      </c>
      <c r="Z40" s="15">
        <v>4372737.2264457801</v>
      </c>
      <c r="AA40" s="15">
        <v>4408875.0905252183</v>
      </c>
      <c r="AB40" s="15">
        <v>4444036.5408801958</v>
      </c>
      <c r="AC40" s="15">
        <v>4511565.0388599215</v>
      </c>
      <c r="AD40" s="15">
        <v>4553830.0795225389</v>
      </c>
      <c r="AE40" s="15">
        <v>4598335.3861031728</v>
      </c>
      <c r="AF40" s="15">
        <v>4641685.2636941113</v>
      </c>
      <c r="AG40" s="15">
        <v>4684945.0365691632</v>
      </c>
      <c r="AH40" s="15">
        <v>4756687.3663780633</v>
      </c>
      <c r="AI40" s="15">
        <v>4810282.868120309</v>
      </c>
      <c r="AJ40" s="15">
        <v>4862215.7183198705</v>
      </c>
      <c r="AK40" s="15">
        <v>4911411.5766133768</v>
      </c>
      <c r="AL40" s="15">
        <v>4963578.9985065637</v>
      </c>
      <c r="AM40" s="15">
        <v>5049866.3454782153</v>
      </c>
      <c r="AN40" s="15">
        <v>5115913.3855520198</v>
      </c>
      <c r="AO40" s="15">
        <v>5184158.2094707042</v>
      </c>
      <c r="AP40" s="15">
        <v>5251996.0781482169</v>
      </c>
      <c r="AQ40" s="15">
        <v>5322347.997783401</v>
      </c>
      <c r="AR40" s="35">
        <v>5420355.6356541188</v>
      </c>
    </row>
    <row r="41" spans="1:44" x14ac:dyDescent="0.3">
      <c r="B41" t="s">
        <v>113</v>
      </c>
      <c r="C41" s="34" t="s">
        <v>114</v>
      </c>
      <c r="D41" s="15">
        <v>638531.5</v>
      </c>
      <c r="E41" s="15">
        <v>671204.125</v>
      </c>
      <c r="F41" s="15">
        <v>702030.375</v>
      </c>
      <c r="G41" s="15">
        <v>715730.8125</v>
      </c>
      <c r="H41" s="15">
        <v>711059.6875</v>
      </c>
      <c r="I41" s="15">
        <v>722398.82152531878</v>
      </c>
      <c r="J41" s="15">
        <v>738169.32863281667</v>
      </c>
      <c r="K41" s="15">
        <v>751578.90858107305</v>
      </c>
      <c r="L41" s="15">
        <v>763768.06780050113</v>
      </c>
      <c r="M41" s="15">
        <v>771940.18141546042</v>
      </c>
      <c r="N41" s="15">
        <v>776691.35531093634</v>
      </c>
      <c r="O41" s="15">
        <v>789742.80348214949</v>
      </c>
      <c r="P41" s="15">
        <v>804933.30289632326</v>
      </c>
      <c r="Q41" s="15">
        <v>819162.97983281757</v>
      </c>
      <c r="R41" s="15">
        <v>834615.28096944862</v>
      </c>
      <c r="S41" s="15">
        <v>846579.41117406625</v>
      </c>
      <c r="T41" s="15">
        <v>854304.20698367187</v>
      </c>
      <c r="U41" s="15">
        <v>867746.24557705992</v>
      </c>
      <c r="V41" s="15">
        <v>876627.7955221677</v>
      </c>
      <c r="W41" s="15">
        <v>885355.83525098173</v>
      </c>
      <c r="X41" s="15">
        <v>901160.92934548622</v>
      </c>
      <c r="Y41" s="15">
        <v>910232.46436893451</v>
      </c>
      <c r="Z41" s="15">
        <v>919183.54519595753</v>
      </c>
      <c r="AA41" s="15">
        <v>924064.33433006029</v>
      </c>
      <c r="AB41" s="15">
        <v>929479.16358335328</v>
      </c>
      <c r="AC41" s="15">
        <v>946333.46418087673</v>
      </c>
      <c r="AD41" s="15">
        <v>956074.92008250684</v>
      </c>
      <c r="AE41" s="15">
        <v>967307.56411342893</v>
      </c>
      <c r="AF41" s="15">
        <v>978818.03887809487</v>
      </c>
      <c r="AG41" s="15">
        <v>991260.11847274681</v>
      </c>
      <c r="AH41" s="15">
        <v>1014127.1093133134</v>
      </c>
      <c r="AI41" s="15">
        <v>1031555.1070687814</v>
      </c>
      <c r="AJ41" s="15">
        <v>1048845.919961357</v>
      </c>
      <c r="AK41" s="15">
        <v>1065053.5761131097</v>
      </c>
      <c r="AL41" s="15">
        <v>1082163.419716421</v>
      </c>
      <c r="AM41" s="15">
        <v>1110535.0506162231</v>
      </c>
      <c r="AN41" s="15">
        <v>1131640.5877667358</v>
      </c>
      <c r="AO41" s="15">
        <v>1153082.4306953691</v>
      </c>
      <c r="AP41" s="15">
        <v>1174099.6927584708</v>
      </c>
      <c r="AQ41" s="15">
        <v>1195771.1691963859</v>
      </c>
      <c r="AR41" s="35">
        <v>1226291.7623780135</v>
      </c>
    </row>
    <row r="42" spans="1:44" ht="15" thickBot="1" x14ac:dyDescent="0.35">
      <c r="B42" t="s">
        <v>115</v>
      </c>
      <c r="C42" s="36" t="s">
        <v>116</v>
      </c>
      <c r="D42" s="37">
        <v>1476808</v>
      </c>
      <c r="E42" s="37">
        <v>1533588.125</v>
      </c>
      <c r="F42" s="37">
        <v>1525033.875</v>
      </c>
      <c r="G42" s="37">
        <v>1535065</v>
      </c>
      <c r="H42" s="37">
        <v>1588599.9608201485</v>
      </c>
      <c r="I42" s="37">
        <v>1635505.2265126396</v>
      </c>
      <c r="J42" s="37">
        <v>1687134.1688751127</v>
      </c>
      <c r="K42" s="37">
        <v>1734532.3803596047</v>
      </c>
      <c r="L42" s="37">
        <v>1782390.9787814682</v>
      </c>
      <c r="M42" s="37">
        <v>1834094.6620720532</v>
      </c>
      <c r="N42" s="37">
        <v>1875902.9512581967</v>
      </c>
      <c r="O42" s="37">
        <v>1909511.2197839541</v>
      </c>
      <c r="P42" s="37">
        <v>1943850.6208686393</v>
      </c>
      <c r="Q42" s="37">
        <v>1971280.5924265021</v>
      </c>
      <c r="R42" s="37">
        <v>1992672.6365382334</v>
      </c>
      <c r="S42" s="37">
        <v>2014145.0838084079</v>
      </c>
      <c r="T42" s="37">
        <v>2038714.8177479245</v>
      </c>
      <c r="U42" s="37">
        <v>2066948.7607070503</v>
      </c>
      <c r="V42" s="37">
        <v>2087780.9690406905</v>
      </c>
      <c r="W42" s="37">
        <v>2110158.1304265172</v>
      </c>
      <c r="X42" s="37">
        <v>2146208.1856062566</v>
      </c>
      <c r="Y42" s="37">
        <v>2168192.5887637958</v>
      </c>
      <c r="Z42" s="37">
        <v>2190423.3252834613</v>
      </c>
      <c r="AA42" s="37">
        <v>2205630.4770429302</v>
      </c>
      <c r="AB42" s="37">
        <v>2221308.5164835672</v>
      </c>
      <c r="AC42" s="37">
        <v>2258422.9786503944</v>
      </c>
      <c r="AD42" s="37">
        <v>2278896.6124913688</v>
      </c>
      <c r="AE42" s="37">
        <v>2302798.3596136016</v>
      </c>
      <c r="AF42" s="37">
        <v>2326502.8633268797</v>
      </c>
      <c r="AG42" s="37">
        <v>2350510.6885758415</v>
      </c>
      <c r="AH42" s="37">
        <v>2393178.9927496905</v>
      </c>
      <c r="AI42" s="37">
        <v>2423179.5790273384</v>
      </c>
      <c r="AJ42" s="37">
        <v>2452764.2787152557</v>
      </c>
      <c r="AK42" s="37">
        <v>2481047.8288240139</v>
      </c>
      <c r="AL42" s="37">
        <v>2510836.9336347515</v>
      </c>
      <c r="AM42" s="37">
        <v>2561747.8368620556</v>
      </c>
      <c r="AN42" s="37">
        <v>2598841.9493566775</v>
      </c>
      <c r="AO42" s="37">
        <v>2637354.0404052194</v>
      </c>
      <c r="AP42" s="37">
        <v>2675164.7461254089</v>
      </c>
      <c r="AQ42" s="37">
        <v>2714164.8823010959</v>
      </c>
      <c r="AR42" s="38">
        <v>2770152.3345876113</v>
      </c>
    </row>
    <row r="43" spans="1:44" x14ac:dyDescent="0.3">
      <c r="C43" s="39" t="s">
        <v>178</v>
      </c>
    </row>
    <row r="44" spans="1:44" x14ac:dyDescent="0.3">
      <c r="C44" s="39" t="s">
        <v>118</v>
      </c>
    </row>
    <row r="45" spans="1:44" x14ac:dyDescent="0.3">
      <c r="C45" t="s">
        <v>119</v>
      </c>
    </row>
    <row r="47" spans="1:44" ht="15" thickBot="1" x14ac:dyDescent="0.35"/>
    <row r="48" spans="1:44" x14ac:dyDescent="0.3">
      <c r="B48" s="10" t="s">
        <v>120</v>
      </c>
      <c r="C48" s="31" t="s">
        <v>110</v>
      </c>
      <c r="D48" s="32">
        <v>2010</v>
      </c>
      <c r="E48" s="32">
        <v>2011</v>
      </c>
      <c r="F48" s="32">
        <v>2012</v>
      </c>
      <c r="G48" s="32">
        <v>2013</v>
      </c>
      <c r="H48" s="32">
        <v>2014</v>
      </c>
      <c r="I48" s="32">
        <v>2015</v>
      </c>
      <c r="J48" s="32">
        <v>2016</v>
      </c>
      <c r="K48" s="32">
        <v>2017</v>
      </c>
      <c r="L48" s="32">
        <v>2018</v>
      </c>
      <c r="M48" s="32">
        <v>2019</v>
      </c>
      <c r="N48" s="32">
        <v>2020</v>
      </c>
      <c r="O48" s="32">
        <v>2021</v>
      </c>
      <c r="P48" s="32">
        <v>2022</v>
      </c>
      <c r="Q48" s="32">
        <v>2023</v>
      </c>
      <c r="R48" s="32">
        <v>2024</v>
      </c>
      <c r="S48" s="32">
        <v>2025</v>
      </c>
      <c r="T48" s="32">
        <v>2026</v>
      </c>
      <c r="U48" s="32">
        <v>2027</v>
      </c>
      <c r="V48" s="32">
        <v>2028</v>
      </c>
      <c r="W48" s="32">
        <v>2029</v>
      </c>
      <c r="X48" s="32">
        <v>2030</v>
      </c>
      <c r="Y48" s="32">
        <v>2031</v>
      </c>
      <c r="Z48" s="32">
        <v>2032</v>
      </c>
      <c r="AA48" s="32">
        <v>2033</v>
      </c>
      <c r="AB48" s="32">
        <v>2034</v>
      </c>
      <c r="AC48" s="32">
        <v>2035</v>
      </c>
      <c r="AD48" s="32">
        <v>2036</v>
      </c>
      <c r="AE48" s="32">
        <v>2037</v>
      </c>
      <c r="AF48" s="32">
        <v>2038</v>
      </c>
      <c r="AG48" s="32">
        <v>2039</v>
      </c>
      <c r="AH48" s="32">
        <v>2040</v>
      </c>
      <c r="AI48" s="32">
        <v>2041</v>
      </c>
      <c r="AJ48" s="32">
        <v>2042</v>
      </c>
      <c r="AK48" s="32">
        <v>2043</v>
      </c>
      <c r="AL48" s="32">
        <v>2044</v>
      </c>
      <c r="AM48" s="32">
        <v>2045</v>
      </c>
      <c r="AN48" s="32">
        <v>2046</v>
      </c>
      <c r="AO48" s="32">
        <v>2047</v>
      </c>
      <c r="AP48" s="32">
        <v>2048</v>
      </c>
      <c r="AQ48" s="32">
        <v>2049</v>
      </c>
      <c r="AR48" s="33">
        <v>2050</v>
      </c>
    </row>
    <row r="49" spans="2:44" x14ac:dyDescent="0.3">
      <c r="B49" t="s">
        <v>3</v>
      </c>
      <c r="C49" s="34" t="s">
        <v>121</v>
      </c>
      <c r="D49" s="15">
        <v>72908.703125</v>
      </c>
      <c r="E49" s="15">
        <v>71789.25</v>
      </c>
      <c r="F49" s="15">
        <v>74639.2578125</v>
      </c>
      <c r="G49" s="15">
        <v>68810.5234375</v>
      </c>
      <c r="H49" s="15">
        <v>72845.671875</v>
      </c>
      <c r="I49" s="15">
        <v>71674.496063916478</v>
      </c>
      <c r="J49" s="15">
        <v>72804.725225352828</v>
      </c>
      <c r="K49" s="15">
        <v>74260.819729859883</v>
      </c>
      <c r="L49" s="15">
        <v>75746.036124457081</v>
      </c>
      <c r="M49" s="15">
        <v>77260.956846946225</v>
      </c>
      <c r="N49" s="15">
        <v>78806.175983885158</v>
      </c>
      <c r="O49" s="15">
        <v>80382.299503562856</v>
      </c>
      <c r="P49" s="15">
        <v>81989.945493634121</v>
      </c>
      <c r="Q49" s="15">
        <v>83629.744403506804</v>
      </c>
      <c r="R49" s="15">
        <v>85302.339291576936</v>
      </c>
      <c r="S49" s="15">
        <v>87008.386077408475</v>
      </c>
      <c r="T49" s="15">
        <v>88748.553798956651</v>
      </c>
      <c r="U49" s="15">
        <v>90523.524874935785</v>
      </c>
      <c r="V49" s="15">
        <v>92333.995372434496</v>
      </c>
      <c r="W49" s="15">
        <v>94180.675279883188</v>
      </c>
      <c r="X49" s="15">
        <v>96064.28878548085</v>
      </c>
      <c r="Y49" s="15">
        <v>97985.574561190471</v>
      </c>
      <c r="Z49" s="15">
        <v>99945.286052414289</v>
      </c>
      <c r="AA49" s="15">
        <v>101944.19177346257</v>
      </c>
      <c r="AB49" s="15">
        <v>103983.07560893183</v>
      </c>
      <c r="AC49" s="15">
        <v>106062.73712111048</v>
      </c>
      <c r="AD49" s="15">
        <v>108183.99186353269</v>
      </c>
      <c r="AE49" s="15">
        <v>110347.67170080334</v>
      </c>
      <c r="AF49" s="15">
        <v>112554.62513481942</v>
      </c>
      <c r="AG49" s="15">
        <v>114805.71763751582</v>
      </c>
      <c r="AH49" s="15">
        <v>117101.83199026613</v>
      </c>
      <c r="AI49" s="15">
        <v>119443.86863007146</v>
      </c>
      <c r="AJ49" s="15">
        <v>121832.74600267289</v>
      </c>
      <c r="AK49" s="15">
        <v>124269.40092272636</v>
      </c>
      <c r="AL49" s="15">
        <v>126754.78894118089</v>
      </c>
      <c r="AM49" s="15">
        <v>129289.88472000451</v>
      </c>
      <c r="AN49" s="15">
        <v>131875.68241440461</v>
      </c>
      <c r="AO49" s="15">
        <v>134513.1960626927</v>
      </c>
      <c r="AP49" s="15">
        <v>137203.45998394655</v>
      </c>
      <c r="AQ49" s="15">
        <v>139947.52918362548</v>
      </c>
      <c r="AR49" s="35">
        <v>142746.47976729798</v>
      </c>
    </row>
    <row r="50" spans="2:44" x14ac:dyDescent="0.3">
      <c r="B50" t="s">
        <v>122</v>
      </c>
      <c r="C50" s="34" t="s">
        <v>123</v>
      </c>
      <c r="D50" s="15">
        <v>55645.76953125</v>
      </c>
      <c r="E50" s="15">
        <v>51464.359375</v>
      </c>
      <c r="F50" s="15">
        <v>47810.46875</v>
      </c>
      <c r="G50" s="15">
        <v>39380.30078125</v>
      </c>
      <c r="H50" s="15">
        <v>36838.25</v>
      </c>
      <c r="I50" s="15">
        <v>36506.705750000001</v>
      </c>
      <c r="J50" s="15">
        <v>35703.558223500004</v>
      </c>
      <c r="K50" s="15">
        <v>42304.4620714669</v>
      </c>
      <c r="L50" s="15">
        <v>45026.355012803397</v>
      </c>
      <c r="M50" s="15">
        <v>47476.161511847014</v>
      </c>
      <c r="N50" s="15">
        <v>49599.232271706147</v>
      </c>
      <c r="O50" s="15">
        <v>50639.822652367955</v>
      </c>
      <c r="P50" s="15">
        <v>51574.817779932215</v>
      </c>
      <c r="Q50" s="15">
        <v>52069.544354890291</v>
      </c>
      <c r="R50" s="15">
        <v>51340.970027633717</v>
      </c>
      <c r="S50" s="15">
        <v>50798.622197764358</v>
      </c>
      <c r="T50" s="15">
        <v>50925.071063563759</v>
      </c>
      <c r="U50" s="15">
        <v>52004.183096093067</v>
      </c>
      <c r="V50" s="15">
        <v>53824.893535064977</v>
      </c>
      <c r="W50" s="15">
        <v>55924.374102827314</v>
      </c>
      <c r="X50" s="15">
        <v>58274.224055304527</v>
      </c>
      <c r="Y50" s="15">
        <v>60692.753896368573</v>
      </c>
      <c r="Z50" s="15">
        <v>62960.889776206473</v>
      </c>
      <c r="AA50" s="15">
        <v>64718.240603820996</v>
      </c>
      <c r="AB50" s="15">
        <v>65446.327815493001</v>
      </c>
      <c r="AC50" s="15">
        <v>65078.3712153546</v>
      </c>
      <c r="AD50" s="15">
        <v>63677.219832426483</v>
      </c>
      <c r="AE50" s="15">
        <v>61297.695996864415</v>
      </c>
      <c r="AF50" s="15">
        <v>58092.129213029169</v>
      </c>
      <c r="AG50" s="15">
        <v>54172.44189182025</v>
      </c>
      <c r="AH50" s="15">
        <v>49442.352018317717</v>
      </c>
      <c r="AI50" s="15">
        <v>44612.393349594204</v>
      </c>
      <c r="AJ50" s="15">
        <v>39789.71788240513</v>
      </c>
      <c r="AK50" s="15">
        <v>34791.591636095662</v>
      </c>
      <c r="AL50" s="15">
        <v>30169.548341323334</v>
      </c>
      <c r="AM50" s="15">
        <v>26002.25290537384</v>
      </c>
      <c r="AN50" s="15">
        <v>22202.760410978372</v>
      </c>
      <c r="AO50" s="15">
        <v>19135.034913938845</v>
      </c>
      <c r="AP50" s="15">
        <v>16388.103635399784</v>
      </c>
      <c r="AQ50" s="15">
        <v>14035.288086679369</v>
      </c>
      <c r="AR50" s="35">
        <v>12322.592455349697</v>
      </c>
    </row>
    <row r="51" spans="2:44" x14ac:dyDescent="0.3">
      <c r="B51" t="s">
        <v>124</v>
      </c>
      <c r="C51" s="34" t="s">
        <v>125</v>
      </c>
      <c r="D51" s="15">
        <v>30508.2890625</v>
      </c>
      <c r="E51" s="15">
        <v>31745.0703125</v>
      </c>
      <c r="F51" s="15">
        <v>37629.62890625</v>
      </c>
      <c r="G51" s="15">
        <v>35233.1484375</v>
      </c>
      <c r="H51" s="15">
        <v>32132.900390625</v>
      </c>
      <c r="I51" s="15">
        <v>32844.082014817941</v>
      </c>
      <c r="J51" s="15">
        <v>33945.813454517956</v>
      </c>
      <c r="K51" s="15">
        <v>34413.838651839214</v>
      </c>
      <c r="L51" s="15">
        <v>34443.609706396972</v>
      </c>
      <c r="M51" s="15">
        <v>34587.908224756517</v>
      </c>
      <c r="N51" s="15">
        <v>34774.617802195149</v>
      </c>
      <c r="O51" s="15">
        <v>34855.40308086625</v>
      </c>
      <c r="P51" s="15">
        <v>35001.71290953891</v>
      </c>
      <c r="Q51" s="15">
        <v>35149.857269133732</v>
      </c>
      <c r="R51" s="15">
        <v>35292.743731914532</v>
      </c>
      <c r="S51" s="15">
        <v>35466.495310253755</v>
      </c>
      <c r="T51" s="15">
        <v>35675.65347470648</v>
      </c>
      <c r="U51" s="15">
        <v>35884.093733141308</v>
      </c>
      <c r="V51" s="15">
        <v>36091.088214891024</v>
      </c>
      <c r="W51" s="15">
        <v>36298.37783663442</v>
      </c>
      <c r="X51" s="15">
        <v>36650.61474089585</v>
      </c>
      <c r="Y51" s="15">
        <v>36964.25850417788</v>
      </c>
      <c r="Z51" s="15">
        <v>37266.215090350219</v>
      </c>
      <c r="AA51" s="15">
        <v>37525.807890508295</v>
      </c>
      <c r="AB51" s="15">
        <v>37792.743806013765</v>
      </c>
      <c r="AC51" s="15">
        <v>38152.742798305437</v>
      </c>
      <c r="AD51" s="15">
        <v>38418.558315304101</v>
      </c>
      <c r="AE51" s="15">
        <v>38724.684018594875</v>
      </c>
      <c r="AF51" s="15">
        <v>39020.403475523424</v>
      </c>
      <c r="AG51" s="15">
        <v>39318.988443595837</v>
      </c>
      <c r="AH51" s="15">
        <v>39699.955458560828</v>
      </c>
      <c r="AI51" s="15">
        <v>40003.128989039367</v>
      </c>
      <c r="AJ51" s="15">
        <v>40339.30697816443</v>
      </c>
      <c r="AK51" s="15">
        <v>40685.031784814753</v>
      </c>
      <c r="AL51" s="15">
        <v>41034.986283748345</v>
      </c>
      <c r="AM51" s="15">
        <v>41476.472431258284</v>
      </c>
      <c r="AN51" s="15">
        <v>41848.476823344412</v>
      </c>
      <c r="AO51" s="15">
        <v>42252.495867550992</v>
      </c>
      <c r="AP51" s="15">
        <v>42649.510463509607</v>
      </c>
      <c r="AQ51" s="15">
        <v>43056.707725999215</v>
      </c>
      <c r="AR51" s="35">
        <v>43539.905304932101</v>
      </c>
    </row>
    <row r="52" spans="2:44" x14ac:dyDescent="0.3">
      <c r="B52" t="s">
        <v>126</v>
      </c>
      <c r="C52" s="34" t="s">
        <v>127</v>
      </c>
      <c r="D52" s="15">
        <v>63064.16015625</v>
      </c>
      <c r="E52" s="15">
        <v>60913.44921875</v>
      </c>
      <c r="F52" s="15">
        <v>59950.33984375</v>
      </c>
      <c r="G52" s="15">
        <v>58565.23828125</v>
      </c>
      <c r="H52" s="15">
        <v>52714.73828125</v>
      </c>
      <c r="I52" s="15">
        <v>53576.089404324033</v>
      </c>
      <c r="J52" s="15">
        <v>54333.138752113657</v>
      </c>
      <c r="K52" s="15">
        <v>54699.675231212721</v>
      </c>
      <c r="L52" s="15">
        <v>54910.221972560015</v>
      </c>
      <c r="M52" s="15">
        <v>55059.744087958818</v>
      </c>
      <c r="N52" s="15">
        <v>55222.68971866151</v>
      </c>
      <c r="O52" s="15">
        <v>55179.723447148579</v>
      </c>
      <c r="P52" s="15">
        <v>55303.269084687476</v>
      </c>
      <c r="Q52" s="15">
        <v>55411.24408211415</v>
      </c>
      <c r="R52" s="15">
        <v>55470.654066000883</v>
      </c>
      <c r="S52" s="15">
        <v>55591.639325678865</v>
      </c>
      <c r="T52" s="15">
        <v>55836.821559464261</v>
      </c>
      <c r="U52" s="15">
        <v>56039.840992696452</v>
      </c>
      <c r="V52" s="15">
        <v>56226.987138472163</v>
      </c>
      <c r="W52" s="15">
        <v>56411.936562786657</v>
      </c>
      <c r="X52" s="15">
        <v>57120.740106677389</v>
      </c>
      <c r="Y52" s="15">
        <v>57742.358243571078</v>
      </c>
      <c r="Z52" s="15">
        <v>58314.952046096136</v>
      </c>
      <c r="AA52" s="15">
        <v>58738.769700848818</v>
      </c>
      <c r="AB52" s="15">
        <v>59172.768754873796</v>
      </c>
      <c r="AC52" s="15">
        <v>59849.465748513838</v>
      </c>
      <c r="AD52" s="15">
        <v>60205.396775833942</v>
      </c>
      <c r="AE52" s="15">
        <v>60699.780355624149</v>
      </c>
      <c r="AF52" s="15">
        <v>61141.30956219339</v>
      </c>
      <c r="AG52" s="15">
        <v>61576.05678164088</v>
      </c>
      <c r="AH52" s="15">
        <v>62231.657061781123</v>
      </c>
      <c r="AI52" s="15">
        <v>62613.540867753822</v>
      </c>
      <c r="AJ52" s="15">
        <v>63121.291709429577</v>
      </c>
      <c r="AK52" s="15">
        <v>63660.757422483082</v>
      </c>
      <c r="AL52" s="15">
        <v>64207.420645140104</v>
      </c>
      <c r="AM52" s="15">
        <v>65009.266765019711</v>
      </c>
      <c r="AN52" s="15">
        <v>65590.108485871897</v>
      </c>
      <c r="AO52" s="15">
        <v>66294.82548267908</v>
      </c>
      <c r="AP52" s="15">
        <v>66973.107798279656</v>
      </c>
      <c r="AQ52" s="15">
        <v>67680.906449777234</v>
      </c>
      <c r="AR52" s="35">
        <v>68605.610094480871</v>
      </c>
    </row>
    <row r="53" spans="2:44" x14ac:dyDescent="0.3">
      <c r="B53" t="s">
        <v>4</v>
      </c>
      <c r="C53" s="34" t="s">
        <v>128</v>
      </c>
      <c r="D53" s="15">
        <v>132532.296875</v>
      </c>
      <c r="E53" s="15">
        <v>133471.296875</v>
      </c>
      <c r="F53" s="15">
        <v>142061.5</v>
      </c>
      <c r="G53" s="15">
        <v>145216.40625</v>
      </c>
      <c r="H53" s="15">
        <v>143353.59375</v>
      </c>
      <c r="I53" s="15">
        <v>142081.29109701054</v>
      </c>
      <c r="J53" s="15">
        <v>144321.75914786605</v>
      </c>
      <c r="K53" s="15">
        <v>147208.19433082337</v>
      </c>
      <c r="L53" s="15">
        <v>150152.35821743985</v>
      </c>
      <c r="M53" s="15">
        <v>153155.40538178865</v>
      </c>
      <c r="N53" s="15">
        <v>156218.51348942443</v>
      </c>
      <c r="O53" s="15">
        <v>159342.88375921291</v>
      </c>
      <c r="P53" s="15">
        <v>162529.74143439718</v>
      </c>
      <c r="Q53" s="15">
        <v>165780.33626308513</v>
      </c>
      <c r="R53" s="15">
        <v>169095.94298834683</v>
      </c>
      <c r="S53" s="15">
        <v>172477.86184811377</v>
      </c>
      <c r="T53" s="15">
        <v>175927.41908507605</v>
      </c>
      <c r="U53" s="15">
        <v>179445.96746677757</v>
      </c>
      <c r="V53" s="15">
        <v>183034.88681611311</v>
      </c>
      <c r="W53" s="15">
        <v>186695.58455243538</v>
      </c>
      <c r="X53" s="15">
        <v>190429.49624348409</v>
      </c>
      <c r="Y53" s="15">
        <v>194238.08616835377</v>
      </c>
      <c r="Z53" s="15">
        <v>198122.84789172086</v>
      </c>
      <c r="AA53" s="15">
        <v>202085.30484955528</v>
      </c>
      <c r="AB53" s="15">
        <v>206127.01094654639</v>
      </c>
      <c r="AC53" s="15">
        <v>210249.55116547731</v>
      </c>
      <c r="AD53" s="15">
        <v>214454.54218878687</v>
      </c>
      <c r="AE53" s="15">
        <v>218743.63303256262</v>
      </c>
      <c r="AF53" s="15">
        <v>223118.50569321387</v>
      </c>
      <c r="AG53" s="15">
        <v>227580.87580707815</v>
      </c>
      <c r="AH53" s="15">
        <v>232132.49332321971</v>
      </c>
      <c r="AI53" s="15">
        <v>236775.14318968411</v>
      </c>
      <c r="AJ53" s="15">
        <v>241510.6460534778</v>
      </c>
      <c r="AK53" s="15">
        <v>246340.85897454736</v>
      </c>
      <c r="AL53" s="15">
        <v>251267.67615403832</v>
      </c>
      <c r="AM53" s="15">
        <v>256293.02967711908</v>
      </c>
      <c r="AN53" s="15">
        <v>261418.89027066148</v>
      </c>
      <c r="AO53" s="15">
        <v>266647.26807607472</v>
      </c>
      <c r="AP53" s="15">
        <v>271980.21343759622</v>
      </c>
      <c r="AQ53" s="15">
        <v>277419.81770634814</v>
      </c>
      <c r="AR53" s="35">
        <v>282968.21406047512</v>
      </c>
    </row>
    <row r="54" spans="2:44" x14ac:dyDescent="0.3">
      <c r="B54" t="s">
        <v>129</v>
      </c>
      <c r="C54" s="34" t="s">
        <v>130</v>
      </c>
      <c r="D54" s="15">
        <v>412426.6875</v>
      </c>
      <c r="E54" s="15">
        <v>445074.1875</v>
      </c>
      <c r="F54" s="15">
        <v>461511.90625</v>
      </c>
      <c r="G54" s="15">
        <v>476431.09375</v>
      </c>
      <c r="H54" s="15">
        <v>482968.3125</v>
      </c>
      <c r="I54" s="15">
        <v>494098.50724434853</v>
      </c>
      <c r="J54" s="15">
        <v>505820.85793945217</v>
      </c>
      <c r="K54" s="15">
        <v>515450.0191179461</v>
      </c>
      <c r="L54" s="15">
        <v>524509.4135037933</v>
      </c>
      <c r="M54" s="15">
        <v>529390.61230406305</v>
      </c>
      <c r="N54" s="15">
        <v>530607.87958381884</v>
      </c>
      <c r="O54" s="15">
        <v>540852.36920205422</v>
      </c>
      <c r="P54" s="15">
        <v>553042.8630554782</v>
      </c>
      <c r="Q54" s="15">
        <v>564179.63893583801</v>
      </c>
      <c r="R54" s="15">
        <v>576614.8698966084</v>
      </c>
      <c r="S54" s="15">
        <v>585178.81278044509</v>
      </c>
      <c r="T54" s="15">
        <v>588983.27741535066</v>
      </c>
      <c r="U54" s="15">
        <v>598823.27473921352</v>
      </c>
      <c r="V54" s="15">
        <v>603779.0387058917</v>
      </c>
      <c r="W54" s="15">
        <v>608498.24916674313</v>
      </c>
      <c r="X54" s="15">
        <v>619782.27259276481</v>
      </c>
      <c r="Y54" s="15">
        <v>624003.92880380433</v>
      </c>
      <c r="Z54" s="15">
        <v>628094.13890757598</v>
      </c>
      <c r="AA54" s="15">
        <v>628018.57764710381</v>
      </c>
      <c r="AB54" s="15">
        <v>628397.56204931869</v>
      </c>
      <c r="AC54" s="15">
        <v>640440.85842044197</v>
      </c>
      <c r="AD54" s="15">
        <v>645360.6336346973</v>
      </c>
      <c r="AE54" s="15">
        <v>651543.87896385288</v>
      </c>
      <c r="AF54" s="15">
        <v>658018.51372986974</v>
      </c>
      <c r="AG54" s="15">
        <v>665403.19928670442</v>
      </c>
      <c r="AH54" s="15">
        <v>683457.73214527499</v>
      </c>
      <c r="AI54" s="15">
        <v>696067.0656309129</v>
      </c>
      <c r="AJ54" s="15">
        <v>708208.55791679875</v>
      </c>
      <c r="AK54" s="15">
        <v>719025.01144846738</v>
      </c>
      <c r="AL54" s="15">
        <v>730688.27635501476</v>
      </c>
      <c r="AM54" s="15">
        <v>753855.91302512249</v>
      </c>
      <c r="AN54" s="15">
        <v>769511.3346394276</v>
      </c>
      <c r="AO54" s="15">
        <v>785201.57293770649</v>
      </c>
      <c r="AP54" s="15">
        <v>800367.33749554004</v>
      </c>
      <c r="AQ54" s="15">
        <v>816063.65097464644</v>
      </c>
      <c r="AR54" s="35">
        <v>840738.91996948828</v>
      </c>
    </row>
    <row r="55" spans="2:44" x14ac:dyDescent="0.3">
      <c r="B55" t="s">
        <v>131</v>
      </c>
      <c r="C55" s="34" t="s">
        <v>132</v>
      </c>
      <c r="D55" s="15">
        <v>191241.796875</v>
      </c>
      <c r="E55" s="15">
        <v>196903.59375</v>
      </c>
      <c r="F55" s="15">
        <v>186232.59375</v>
      </c>
      <c r="G55" s="15">
        <v>187913.59375</v>
      </c>
      <c r="H55" s="15">
        <v>192397.703125</v>
      </c>
      <c r="I55" s="15">
        <v>195121.72966507668</v>
      </c>
      <c r="J55" s="15">
        <v>203528.277397283</v>
      </c>
      <c r="K55" s="15">
        <v>211713.86839440369</v>
      </c>
      <c r="L55" s="15">
        <v>220512.94888993475</v>
      </c>
      <c r="M55" s="15">
        <v>230298.04906554706</v>
      </c>
      <c r="N55" s="15">
        <v>239722.90006247145</v>
      </c>
      <c r="O55" s="15">
        <v>247730.98717290725</v>
      </c>
      <c r="P55" s="15">
        <v>255425.89194562563</v>
      </c>
      <c r="Q55" s="15">
        <v>257704.22486098227</v>
      </c>
      <c r="R55" s="15">
        <v>259543.47321681431</v>
      </c>
      <c r="S55" s="15">
        <v>262547.29091089946</v>
      </c>
      <c r="T55" s="15">
        <v>265622.0867862461</v>
      </c>
      <c r="U55" s="15">
        <v>269230.04589733249</v>
      </c>
      <c r="V55" s="15">
        <v>272377.00108198018</v>
      </c>
      <c r="W55" s="15">
        <v>274843.35899707308</v>
      </c>
      <c r="X55" s="15">
        <v>278999.54005114123</v>
      </c>
      <c r="Y55" s="15">
        <v>281967.5848748284</v>
      </c>
      <c r="Z55" s="15">
        <v>284173.79960347572</v>
      </c>
      <c r="AA55" s="15">
        <v>285636.73725403915</v>
      </c>
      <c r="AB55" s="15">
        <v>286836.47724472889</v>
      </c>
      <c r="AC55" s="15">
        <v>290362.83206822071</v>
      </c>
      <c r="AD55" s="15">
        <v>293405.14563812921</v>
      </c>
      <c r="AE55" s="15">
        <v>295750.24945964501</v>
      </c>
      <c r="AF55" s="15">
        <v>298369.78741866327</v>
      </c>
      <c r="AG55" s="15">
        <v>301091.49335421633</v>
      </c>
      <c r="AH55" s="15">
        <v>305776.33541135292</v>
      </c>
      <c r="AI55" s="15">
        <v>310079.18971323513</v>
      </c>
      <c r="AJ55" s="15">
        <v>313408.66964073875</v>
      </c>
      <c r="AK55" s="15">
        <v>316643.89812930534</v>
      </c>
      <c r="AL55" s="15">
        <v>319943.83405924967</v>
      </c>
      <c r="AM55" s="15">
        <v>325433.432313492</v>
      </c>
      <c r="AN55" s="15">
        <v>330261.44408093224</v>
      </c>
      <c r="AO55" s="15">
        <v>334356.71002322371</v>
      </c>
      <c r="AP55" s="15">
        <v>338454.05541386188</v>
      </c>
      <c r="AQ55" s="15">
        <v>342539.36351558263</v>
      </c>
      <c r="AR55" s="35">
        <v>348330.64471583406</v>
      </c>
    </row>
    <row r="56" spans="2:44" x14ac:dyDescent="0.3">
      <c r="B56" t="s">
        <v>133</v>
      </c>
      <c r="C56" s="34" t="s">
        <v>134</v>
      </c>
      <c r="D56" s="15">
        <v>1144159</v>
      </c>
      <c r="E56" s="15">
        <v>1176496</v>
      </c>
      <c r="F56" s="15">
        <v>1175064</v>
      </c>
      <c r="G56" s="15">
        <v>1189397</v>
      </c>
      <c r="H56" s="15">
        <v>1217075</v>
      </c>
      <c r="I56" s="15">
        <v>1248185.5072389506</v>
      </c>
      <c r="J56" s="15">
        <v>1278617.7180802042</v>
      </c>
      <c r="K56" s="15">
        <v>1314243.0341876096</v>
      </c>
      <c r="L56" s="15">
        <v>1354087.3289025044</v>
      </c>
      <c r="M56" s="15">
        <v>1397488.3111657521</v>
      </c>
      <c r="N56" s="15">
        <v>1431449.3785591454</v>
      </c>
      <c r="O56" s="15">
        <v>1459454.2124215153</v>
      </c>
      <c r="P56" s="15">
        <v>1487824.4373369529</v>
      </c>
      <c r="Q56" s="15">
        <v>1509861.1649540851</v>
      </c>
      <c r="R56" s="15">
        <v>1526480.5302819794</v>
      </c>
      <c r="S56" s="15">
        <v>1543057.7656213278</v>
      </c>
      <c r="T56" s="15">
        <v>1561908.7770127535</v>
      </c>
      <c r="U56" s="15">
        <v>1584541.5491726969</v>
      </c>
      <c r="V56" s="15">
        <v>1600357.1637539042</v>
      </c>
      <c r="W56" s="15">
        <v>1617441.0847627984</v>
      </c>
      <c r="X56" s="15">
        <v>1647040.1748177831</v>
      </c>
      <c r="Y56" s="15">
        <v>1663797.1590058124</v>
      </c>
      <c r="Z56" s="15">
        <v>1680666.6272530847</v>
      </c>
      <c r="AA56" s="15">
        <v>1691060.1547745231</v>
      </c>
      <c r="AB56" s="15">
        <v>1701914.327798123</v>
      </c>
      <c r="AC56" s="15">
        <v>1732518.6443992553</v>
      </c>
      <c r="AD56" s="15">
        <v>1748116.3954462199</v>
      </c>
      <c r="AE56" s="15">
        <v>1766692.2299667152</v>
      </c>
      <c r="AF56" s="15">
        <v>1785112.9052044675</v>
      </c>
      <c r="AG56" s="15">
        <v>1803871.5407787589</v>
      </c>
      <c r="AH56" s="15">
        <v>1839791.4539692705</v>
      </c>
      <c r="AI56" s="15">
        <v>1864310.1748317475</v>
      </c>
      <c r="AJ56" s="15">
        <v>1888277.2086108867</v>
      </c>
      <c r="AK56" s="15">
        <v>1910825.2702885515</v>
      </c>
      <c r="AL56" s="15">
        <v>1934710.818432352</v>
      </c>
      <c r="AM56" s="15">
        <v>1977949.5582573467</v>
      </c>
      <c r="AN56" s="15">
        <v>2008539.6873563337</v>
      </c>
      <c r="AO56" s="15">
        <v>2040179.8234458214</v>
      </c>
      <c r="AP56" s="15">
        <v>2071094.8467993459</v>
      </c>
      <c r="AQ56" s="15">
        <v>2103039.632221764</v>
      </c>
      <c r="AR56" s="35">
        <v>2150462.8799519842</v>
      </c>
    </row>
    <row r="57" spans="2:44" x14ac:dyDescent="0.3">
      <c r="B57" t="s">
        <v>135</v>
      </c>
      <c r="C57" s="34" t="s">
        <v>136</v>
      </c>
      <c r="D57" s="15">
        <v>172401.296875</v>
      </c>
      <c r="E57" s="15">
        <v>201577.40625</v>
      </c>
      <c r="F57" s="15">
        <v>200110.59375</v>
      </c>
      <c r="G57" s="15">
        <v>198775.59375</v>
      </c>
      <c r="H57" s="15">
        <v>221215.40625</v>
      </c>
      <c r="I57" s="15">
        <v>233295.37876397424</v>
      </c>
      <c r="J57" s="15">
        <v>250372.11154353854</v>
      </c>
      <c r="K57" s="15">
        <v>257818.70484457907</v>
      </c>
      <c r="L57" s="15">
        <v>260713.03604184109</v>
      </c>
      <c r="M57" s="15">
        <v>263639.9273189776</v>
      </c>
      <c r="N57" s="15">
        <v>266494.88993637147</v>
      </c>
      <c r="O57" s="15">
        <v>269330.5962714738</v>
      </c>
      <c r="P57" s="15">
        <v>272205.95182946086</v>
      </c>
      <c r="Q57" s="15">
        <v>275040.88119226525</v>
      </c>
      <c r="R57" s="15">
        <v>277843.55615578446</v>
      </c>
      <c r="S57" s="15">
        <v>280663.8051300784</v>
      </c>
      <c r="T57" s="15">
        <v>283537.17718644714</v>
      </c>
      <c r="U57" s="15">
        <v>286477.58751817147</v>
      </c>
      <c r="V57" s="15">
        <v>289369.9608882672</v>
      </c>
      <c r="W57" s="15">
        <v>292302.56975959887</v>
      </c>
      <c r="X57" s="15">
        <v>295399.46090445522</v>
      </c>
      <c r="Y57" s="15">
        <v>298380.1236618454</v>
      </c>
      <c r="Z57" s="15">
        <v>301389.9415163502</v>
      </c>
      <c r="AA57" s="15">
        <v>304352.56288816128</v>
      </c>
      <c r="AB57" s="15">
        <v>307342.45161352225</v>
      </c>
      <c r="AC57" s="15">
        <v>310573.04124667571</v>
      </c>
      <c r="AD57" s="15">
        <v>313659.10760353558</v>
      </c>
      <c r="AE57" s="15">
        <v>316805.864441493</v>
      </c>
      <c r="AF57" s="15">
        <v>319976.56059546518</v>
      </c>
      <c r="AG57" s="15">
        <v>323177.26884899137</v>
      </c>
      <c r="AH57" s="15">
        <v>326595.80115343217</v>
      </c>
      <c r="AI57" s="15">
        <v>329915.19370915391</v>
      </c>
      <c r="AJ57" s="15">
        <v>333262.71436711797</v>
      </c>
      <c r="AK57" s="15">
        <v>336628.94046970346</v>
      </c>
      <c r="AL57" s="15">
        <v>340042.83314403961</v>
      </c>
      <c r="AM57" s="15">
        <v>343705.75741845369</v>
      </c>
      <c r="AN57" s="15">
        <v>347261.14077293559</v>
      </c>
      <c r="AO57" s="15">
        <v>350867.75471078319</v>
      </c>
      <c r="AP57" s="15">
        <v>354501.4798029628</v>
      </c>
      <c r="AQ57" s="15">
        <v>358181.76242850954</v>
      </c>
      <c r="AR57" s="35">
        <v>362071.92200630973</v>
      </c>
    </row>
    <row r="58" spans="2:44" x14ac:dyDescent="0.3">
      <c r="B58" t="s">
        <v>137</v>
      </c>
      <c r="C58" s="34" t="s">
        <v>138</v>
      </c>
      <c r="D58" s="15">
        <v>160247.703125</v>
      </c>
      <c r="E58" s="15">
        <v>155514.703125</v>
      </c>
      <c r="F58" s="15">
        <v>149855.90625</v>
      </c>
      <c r="G58" s="15">
        <v>146934</v>
      </c>
      <c r="H58" s="15">
        <v>150903.90625</v>
      </c>
      <c r="I58" s="15">
        <v>155263.43010546235</v>
      </c>
      <c r="J58" s="15">
        <v>159937.89616865673</v>
      </c>
      <c r="K58" s="15">
        <v>164340.41452666037</v>
      </c>
      <c r="L58" s="15">
        <v>169170.12309905892</v>
      </c>
      <c r="M58" s="15">
        <v>174136.92089402606</v>
      </c>
      <c r="N58" s="15">
        <v>178809.53311289812</v>
      </c>
      <c r="O58" s="15">
        <v>181353.33017064072</v>
      </c>
      <c r="P58" s="15">
        <v>184231.42785204377</v>
      </c>
      <c r="Q58" s="15">
        <v>186682.92586381821</v>
      </c>
      <c r="R58" s="15">
        <v>188635.369820116</v>
      </c>
      <c r="S58" s="15">
        <v>190695.91000285774</v>
      </c>
      <c r="T58" s="15">
        <v>193498.45134712165</v>
      </c>
      <c r="U58" s="15">
        <v>196061.75205982031</v>
      </c>
      <c r="V58" s="15">
        <v>198191.08185393049</v>
      </c>
      <c r="W58" s="15">
        <v>200541.99894457904</v>
      </c>
      <c r="X58" s="15">
        <v>203715.59560813277</v>
      </c>
      <c r="Y58" s="15">
        <v>205961.14846193392</v>
      </c>
      <c r="Z58" s="15">
        <v>208312.85173809054</v>
      </c>
      <c r="AA58" s="15">
        <v>210254.72000744584</v>
      </c>
      <c r="AB58" s="15">
        <v>212174.46617865507</v>
      </c>
      <c r="AC58" s="15">
        <v>215271.03604591169</v>
      </c>
      <c r="AD58" s="15">
        <v>217081.90839239312</v>
      </c>
      <c r="AE58" s="15">
        <v>219244.7437040424</v>
      </c>
      <c r="AF58" s="15">
        <v>221345.16814052354</v>
      </c>
      <c r="AG58" s="15">
        <v>223377.41853530984</v>
      </c>
      <c r="AH58" s="15">
        <v>226449.77305954215</v>
      </c>
      <c r="AI58" s="15">
        <v>228514.9112317962</v>
      </c>
      <c r="AJ58" s="15">
        <v>230698.10176468626</v>
      </c>
      <c r="AK58" s="15">
        <v>233004.71958953873</v>
      </c>
      <c r="AL58" s="15">
        <v>235413.16196919585</v>
      </c>
      <c r="AM58" s="15">
        <v>239040.18909593378</v>
      </c>
      <c r="AN58" s="15">
        <v>241803.52404731882</v>
      </c>
      <c r="AO58" s="15">
        <v>244868.64145115018</v>
      </c>
      <c r="AP58" s="15">
        <v>247942.6897853491</v>
      </c>
      <c r="AQ58" s="15">
        <v>251113.07727768671</v>
      </c>
      <c r="AR58" s="35">
        <v>255317.95424748881</v>
      </c>
    </row>
    <row r="59" spans="2:44" x14ac:dyDescent="0.3">
      <c r="B59" t="s">
        <v>139</v>
      </c>
      <c r="C59" s="34" t="s">
        <v>140</v>
      </c>
      <c r="D59" s="15">
        <v>161516.59375</v>
      </c>
      <c r="E59" s="15">
        <v>164389.09375</v>
      </c>
      <c r="F59" s="15">
        <v>165724.90625</v>
      </c>
      <c r="G59" s="15">
        <v>166897.09375</v>
      </c>
      <c r="H59" s="15">
        <v>167348</v>
      </c>
      <c r="I59" s="15">
        <v>168610.30443379231</v>
      </c>
      <c r="J59" s="15">
        <v>170196.27485036012</v>
      </c>
      <c r="K59" s="15">
        <v>171978.75483734353</v>
      </c>
      <c r="L59" s="15">
        <v>174005.3735257056</v>
      </c>
      <c r="M59" s="15">
        <v>176277.10610511369</v>
      </c>
      <c r="N59" s="15">
        <v>178795.25966740973</v>
      </c>
      <c r="O59" s="15">
        <v>181561.47808474911</v>
      </c>
      <c r="P59" s="15">
        <v>184577.74751167273</v>
      </c>
      <c r="Q59" s="15">
        <v>187558.94897053379</v>
      </c>
      <c r="R59" s="15">
        <v>190543.77935112521</v>
      </c>
      <c r="S59" s="15">
        <v>193532.8503845642</v>
      </c>
      <c r="T59" s="15">
        <v>196526.76700162695</v>
      </c>
      <c r="U59" s="15">
        <v>199526.12755200913</v>
      </c>
      <c r="V59" s="15">
        <v>202531.52401936339</v>
      </c>
      <c r="W59" s="15">
        <v>205543.54223221634</v>
      </c>
      <c r="X59" s="15">
        <v>208562.76207086179</v>
      </c>
      <c r="Y59" s="15">
        <v>211589.75767032822</v>
      </c>
      <c r="Z59" s="15">
        <v>214625.09761951369</v>
      </c>
      <c r="AA59" s="15">
        <v>217669.34515658134</v>
      </c>
      <c r="AB59" s="15">
        <v>220723.05836070509</v>
      </c>
      <c r="AC59" s="15">
        <v>223786.79034025478</v>
      </c>
      <c r="AD59" s="15">
        <v>226861.08941750648</v>
      </c>
      <c r="AE59" s="15">
        <v>229946.49930996276</v>
      </c>
      <c r="AF59" s="15">
        <v>233043.55930836624</v>
      </c>
      <c r="AG59" s="15">
        <v>236152.80445148665</v>
      </c>
      <c r="AH59" s="15">
        <v>239274.7656977615</v>
      </c>
      <c r="AI59" s="15">
        <v>242409.97009386733</v>
      </c>
      <c r="AJ59" s="15">
        <v>245558.9409402977</v>
      </c>
      <c r="AK59" s="15">
        <v>248722.19795402256</v>
      </c>
      <c r="AL59" s="15">
        <v>251900.25742830106</v>
      </c>
      <c r="AM59" s="15">
        <v>255093.63238971974</v>
      </c>
      <c r="AN59" s="15">
        <v>258302.8327525254</v>
      </c>
      <c r="AO59" s="15">
        <v>261528.36547032068</v>
      </c>
      <c r="AP59" s="15">
        <v>264770.73468518961</v>
      </c>
      <c r="AQ59" s="15">
        <v>268030.44187431794</v>
      </c>
      <c r="AR59" s="35">
        <v>271307.98599417281</v>
      </c>
    </row>
    <row r="60" spans="2:44" ht="15" thickBot="1" x14ac:dyDescent="0.35">
      <c r="B60" t="s">
        <v>141</v>
      </c>
      <c r="C60" s="36" t="s">
        <v>142</v>
      </c>
      <c r="D60" s="37">
        <v>511769.3125</v>
      </c>
      <c r="E60" s="37">
        <v>501980.09375</v>
      </c>
      <c r="F60" s="37">
        <v>500894.1875</v>
      </c>
      <c r="G60" s="37">
        <v>496850.8125</v>
      </c>
      <c r="H60" s="37">
        <v>497358.3125</v>
      </c>
      <c r="I60" s="37">
        <v>502850.10515005654</v>
      </c>
      <c r="J60" s="37">
        <v>505378.0121473177</v>
      </c>
      <c r="K60" s="37">
        <v>508131.37583702727</v>
      </c>
      <c r="L60" s="37">
        <v>514501.30346087378</v>
      </c>
      <c r="M60" s="37">
        <v>518510.82833289943</v>
      </c>
      <c r="N60" s="37">
        <v>522954.7054327135</v>
      </c>
      <c r="O60" s="37">
        <v>528776.853455754</v>
      </c>
      <c r="P60" s="37">
        <v>535140.29563103348</v>
      </c>
      <c r="Q60" s="37">
        <v>541706.82108682732</v>
      </c>
      <c r="R60" s="37">
        <v>548398.30474862538</v>
      </c>
      <c r="S60" s="37">
        <v>555203.72132364369</v>
      </c>
      <c r="T60" s="37">
        <v>562194.29544348863</v>
      </c>
      <c r="U60" s="37">
        <v>569145.01683462423</v>
      </c>
      <c r="V60" s="37">
        <v>576147.17973396752</v>
      </c>
      <c r="W60" s="37">
        <v>583168.78849422943</v>
      </c>
      <c r="X60" s="37">
        <v>590325.31643936981</v>
      </c>
      <c r="Y60" s="37">
        <v>597216.65231518983</v>
      </c>
      <c r="Z60" s="37">
        <v>603989.59604810923</v>
      </c>
      <c r="AA60" s="37">
        <v>610666.23348176153</v>
      </c>
      <c r="AB60" s="37">
        <v>617184.74490389577</v>
      </c>
      <c r="AC60" s="37">
        <v>623694.90342843696</v>
      </c>
      <c r="AD60" s="37">
        <v>629910.05742724054</v>
      </c>
      <c r="AE60" s="37">
        <v>635921.48620942282</v>
      </c>
      <c r="AF60" s="37">
        <v>641765.07074114389</v>
      </c>
      <c r="AG60" s="37">
        <v>647402.20351721591</v>
      </c>
      <c r="AH60" s="37">
        <v>652996.12026465347</v>
      </c>
      <c r="AI60" s="37">
        <v>658361.5929485102</v>
      </c>
      <c r="AJ60" s="37">
        <v>663528.92092420242</v>
      </c>
      <c r="AK60" s="37">
        <v>668594.8861037544</v>
      </c>
      <c r="AL60" s="37">
        <v>673590.10206729092</v>
      </c>
      <c r="AM60" s="37">
        <v>678769.16435804777</v>
      </c>
      <c r="AN60" s="37">
        <v>683843.25113931182</v>
      </c>
      <c r="AO60" s="37">
        <v>688927.48286895547</v>
      </c>
      <c r="AP60" s="37">
        <v>694083.72343686386</v>
      </c>
      <c r="AQ60" s="37">
        <v>699299.25627673767</v>
      </c>
      <c r="AR60" s="38">
        <v>704780.54276851087</v>
      </c>
    </row>
    <row r="61" spans="2:44" x14ac:dyDescent="0.3">
      <c r="C61" s="39" t="s">
        <v>117</v>
      </c>
    </row>
    <row r="62" spans="2:44" x14ac:dyDescent="0.3">
      <c r="C62" s="39" t="s">
        <v>118</v>
      </c>
    </row>
    <row r="63" spans="2:44" x14ac:dyDescent="0.3">
      <c r="C63" t="s">
        <v>143</v>
      </c>
    </row>
  </sheetData>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LOG</vt:lpstr>
      <vt:lpstr>Intro</vt:lpstr>
      <vt:lpstr>BY_Demands_Drivers</vt:lpstr>
      <vt:lpstr>DEM_Construction</vt:lpstr>
      <vt:lpstr>DEM_OtherUtilities</vt:lpstr>
      <vt:lpstr>DEM_Agriculture</vt:lpstr>
      <vt:lpstr>DEM_FOOD</vt:lpstr>
      <vt:lpstr>DEM_Chemical</vt:lpstr>
      <vt:lpstr>DEM_Glass&amp;Concrete</vt:lpstr>
      <vt:lpstr>DEM_Metal</vt:lpstr>
      <vt:lpstr>DEM_OtherCommodity</vt:lpstr>
      <vt:lpstr>DEM_MotorVehicles</vt:lpstr>
      <vt:lpstr>DEM_Wholesale&amp;Retail</vt:lpstr>
      <vt:lpstr>DEM_PrivateService</vt:lpstr>
      <vt:lpstr>DEM_PublicService</vt:lpstr>
      <vt:lpstr>Convergence programme</vt:lpstr>
      <vt:lpstr>Drivers_NETP</vt:lpstr>
      <vt:lpstr>Convergence programme_MFdk</vt:lpstr>
    </vt:vector>
  </TitlesOfParts>
  <Company>KanORS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Mikkel Bosack</cp:lastModifiedBy>
  <dcterms:created xsi:type="dcterms:W3CDTF">2009-05-27T15:40:55Z</dcterms:created>
  <dcterms:modified xsi:type="dcterms:W3CDTF">2021-03-05T21:14:58Z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139365792274475</vt:r8>
  </property>
</Properties>
</file>