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defaultThemeVersion="124226"/>
  <xr:revisionPtr revIDLastSave="0" documentId="13_ncr:1_{A751AF6E-995A-4A7D-856D-1FA93A1EAA48}" xr6:coauthVersionLast="45" xr6:coauthVersionMax="45" xr10:uidLastSave="{00000000-0000-0000-0000-000000000000}"/>
  <bookViews>
    <workbookView xWindow="-108" yWindow="-108" windowWidth="41496" windowHeight="16896" activeTab="2" xr2:uid="{00000000-000D-0000-FFFF-FFFF00000000}"/>
  </bookViews>
  <sheets>
    <sheet name="INS" sheetId="2" r:id="rId1"/>
    <sheet name="NETP_Potentials" sheetId="16" r:id="rId2"/>
    <sheet name="Transposed" sheetId="18" r:id="rId3"/>
  </sheets>
  <definedNames>
    <definedName name="ExternalData_1" localSheetId="2" hidden="1">Transposed!$A$1:$G$86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8" l="1"/>
  <c r="E29" i="18"/>
  <c r="D29" i="18"/>
  <c r="F28" i="18"/>
  <c r="E28" i="18"/>
  <c r="D28" i="18"/>
  <c r="F27" i="18"/>
  <c r="E27" i="18"/>
  <c r="D27" i="18"/>
  <c r="F26" i="18"/>
  <c r="E26" i="18"/>
  <c r="D26" i="18"/>
  <c r="F25" i="18"/>
  <c r="E25" i="18"/>
  <c r="D25" i="18"/>
  <c r="D24" i="18"/>
  <c r="E24" i="18"/>
  <c r="F24" i="18"/>
  <c r="F430" i="2" l="1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F503" i="2"/>
  <c r="G503" i="2"/>
  <c r="F504" i="2"/>
  <c r="G504" i="2"/>
  <c r="F505" i="2"/>
  <c r="G505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G429" i="2"/>
  <c r="F429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G345" i="2"/>
  <c r="F345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G261" i="2"/>
  <c r="F261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G177" i="2"/>
  <c r="F177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9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02" i="2"/>
  <c r="H104" i="2"/>
  <c r="H107" i="2"/>
  <c r="H108" i="2"/>
  <c r="H111" i="2"/>
  <c r="H112" i="2"/>
  <c r="H118" i="2"/>
  <c r="H120" i="2"/>
  <c r="H123" i="2"/>
  <c r="H124" i="2"/>
  <c r="H127" i="2"/>
  <c r="H128" i="2"/>
  <c r="H134" i="2"/>
  <c r="H136" i="2"/>
  <c r="H139" i="2"/>
  <c r="H140" i="2"/>
  <c r="H143" i="2"/>
  <c r="H144" i="2"/>
  <c r="H150" i="2"/>
  <c r="H152" i="2"/>
  <c r="H155" i="2"/>
  <c r="H156" i="2"/>
  <c r="H159" i="2"/>
  <c r="H160" i="2"/>
  <c r="H167" i="2"/>
  <c r="H168" i="2"/>
  <c r="H175" i="2"/>
  <c r="H176" i="2"/>
  <c r="H173" i="2"/>
  <c r="H169" i="2"/>
  <c r="H165" i="2"/>
  <c r="H161" i="2"/>
  <c r="H157" i="2"/>
  <c r="H153" i="2"/>
  <c r="H149" i="2"/>
  <c r="H145" i="2"/>
  <c r="H141" i="2"/>
  <c r="H137" i="2"/>
  <c r="H133" i="2"/>
  <c r="H129" i="2"/>
  <c r="H125" i="2"/>
  <c r="H121" i="2"/>
  <c r="H117" i="2"/>
  <c r="H113" i="2"/>
  <c r="H109" i="2"/>
  <c r="H105" i="2"/>
  <c r="H101" i="2"/>
  <c r="H97" i="2"/>
  <c r="H93" i="2"/>
  <c r="H174" i="2"/>
  <c r="H172" i="2"/>
  <c r="H171" i="2"/>
  <c r="H170" i="2"/>
  <c r="H166" i="2"/>
  <c r="H164" i="2"/>
  <c r="H163" i="2"/>
  <c r="H162" i="2"/>
  <c r="H158" i="2"/>
  <c r="H154" i="2"/>
  <c r="H151" i="2"/>
  <c r="H148" i="2"/>
  <c r="H147" i="2"/>
  <c r="H146" i="2"/>
  <c r="H142" i="2"/>
  <c r="H138" i="2"/>
  <c r="H135" i="2"/>
  <c r="H132" i="2"/>
  <c r="H131" i="2"/>
  <c r="H130" i="2"/>
  <c r="H126" i="2"/>
  <c r="H122" i="2"/>
  <c r="H119" i="2"/>
  <c r="H116" i="2"/>
  <c r="H115" i="2"/>
  <c r="H114" i="2"/>
  <c r="H110" i="2"/>
  <c r="H106" i="2"/>
  <c r="H103" i="2"/>
  <c r="H100" i="2"/>
  <c r="H99" i="2"/>
  <c r="H98" i="2"/>
  <c r="H96" i="2"/>
  <c r="H95" i="2"/>
  <c r="H94" i="2"/>
  <c r="I10" i="2"/>
  <c r="H10" i="2" s="1"/>
  <c r="I11" i="2"/>
  <c r="G11" i="2" s="1"/>
  <c r="I12" i="2"/>
  <c r="G12" i="2" s="1"/>
  <c r="I13" i="2"/>
  <c r="H13" i="2" s="1"/>
  <c r="I14" i="2"/>
  <c r="H14" i="2" s="1"/>
  <c r="I15" i="2"/>
  <c r="H15" i="2" s="1"/>
  <c r="I16" i="2"/>
  <c r="H16" i="2" s="1"/>
  <c r="I17" i="2"/>
  <c r="H17" i="2" s="1"/>
  <c r="I18" i="2"/>
  <c r="H18" i="2" s="1"/>
  <c r="I19" i="2"/>
  <c r="H19" i="2" s="1"/>
  <c r="I20" i="2"/>
  <c r="H20" i="2" s="1"/>
  <c r="I21" i="2"/>
  <c r="H21" i="2" s="1"/>
  <c r="I22" i="2"/>
  <c r="H22" i="2" s="1"/>
  <c r="I23" i="2"/>
  <c r="H23" i="2" s="1"/>
  <c r="I24" i="2"/>
  <c r="H24" i="2" s="1"/>
  <c r="I25" i="2"/>
  <c r="H25" i="2" s="1"/>
  <c r="I26" i="2"/>
  <c r="H26" i="2" s="1"/>
  <c r="I27" i="2"/>
  <c r="H27" i="2" s="1"/>
  <c r="I28" i="2"/>
  <c r="H28" i="2" s="1"/>
  <c r="I29" i="2"/>
  <c r="H29" i="2" s="1"/>
  <c r="I30" i="2"/>
  <c r="H30" i="2" s="1"/>
  <c r="I31" i="2"/>
  <c r="H31" i="2" s="1"/>
  <c r="I32" i="2"/>
  <c r="H32" i="2" s="1"/>
  <c r="I33" i="2"/>
  <c r="H33" i="2" s="1"/>
  <c r="I34" i="2"/>
  <c r="H34" i="2" s="1"/>
  <c r="I35" i="2"/>
  <c r="H35" i="2" s="1"/>
  <c r="I36" i="2"/>
  <c r="H36" i="2" s="1"/>
  <c r="I37" i="2"/>
  <c r="H37" i="2" s="1"/>
  <c r="I38" i="2"/>
  <c r="H38" i="2" s="1"/>
  <c r="I39" i="2"/>
  <c r="G39" i="2" s="1"/>
  <c r="I40" i="2"/>
  <c r="F40" i="2" s="1"/>
  <c r="I41" i="2"/>
  <c r="H41" i="2" s="1"/>
  <c r="I42" i="2"/>
  <c r="H42" i="2" s="1"/>
  <c r="I43" i="2"/>
  <c r="G43" i="2" s="1"/>
  <c r="I44" i="2"/>
  <c r="G44" i="2" s="1"/>
  <c r="I45" i="2"/>
  <c r="H45" i="2" s="1"/>
  <c r="I46" i="2"/>
  <c r="H46" i="2" s="1"/>
  <c r="I47" i="2"/>
  <c r="G47" i="2" s="1"/>
  <c r="I48" i="2"/>
  <c r="F48" i="2" s="1"/>
  <c r="I49" i="2"/>
  <c r="H49" i="2" s="1"/>
  <c r="I50" i="2"/>
  <c r="H50" i="2" s="1"/>
  <c r="I51" i="2"/>
  <c r="G51" i="2" s="1"/>
  <c r="I52" i="2"/>
  <c r="G52" i="2" s="1"/>
  <c r="I53" i="2"/>
  <c r="H53" i="2" s="1"/>
  <c r="I54" i="2"/>
  <c r="H54" i="2" s="1"/>
  <c r="I55" i="2"/>
  <c r="G55" i="2" s="1"/>
  <c r="I56" i="2"/>
  <c r="F56" i="2" s="1"/>
  <c r="I57" i="2"/>
  <c r="H57" i="2" s="1"/>
  <c r="I58" i="2"/>
  <c r="H58" i="2" s="1"/>
  <c r="I59" i="2"/>
  <c r="G59" i="2" s="1"/>
  <c r="I60" i="2"/>
  <c r="G60" i="2" s="1"/>
  <c r="I61" i="2"/>
  <c r="H61" i="2" s="1"/>
  <c r="I62" i="2"/>
  <c r="H62" i="2" s="1"/>
  <c r="I63" i="2"/>
  <c r="G63" i="2" s="1"/>
  <c r="I64" i="2"/>
  <c r="F64" i="2" s="1"/>
  <c r="I65" i="2"/>
  <c r="H65" i="2" s="1"/>
  <c r="I66" i="2"/>
  <c r="H66" i="2" s="1"/>
  <c r="I67" i="2"/>
  <c r="G67" i="2" s="1"/>
  <c r="I68" i="2"/>
  <c r="H68" i="2" s="1"/>
  <c r="I69" i="2"/>
  <c r="H69" i="2" s="1"/>
  <c r="I70" i="2"/>
  <c r="H70" i="2" s="1"/>
  <c r="I71" i="2"/>
  <c r="G71" i="2" s="1"/>
  <c r="I72" i="2"/>
  <c r="F72" i="2" s="1"/>
  <c r="I73" i="2"/>
  <c r="H73" i="2" s="1"/>
  <c r="I74" i="2"/>
  <c r="H74" i="2" s="1"/>
  <c r="I75" i="2"/>
  <c r="G75" i="2" s="1"/>
  <c r="I76" i="2"/>
  <c r="H76" i="2" s="1"/>
  <c r="I77" i="2"/>
  <c r="H77" i="2" s="1"/>
  <c r="I78" i="2"/>
  <c r="H78" i="2" s="1"/>
  <c r="I79" i="2"/>
  <c r="G79" i="2" s="1"/>
  <c r="I80" i="2"/>
  <c r="F80" i="2" s="1"/>
  <c r="I81" i="2"/>
  <c r="H81" i="2" s="1"/>
  <c r="I82" i="2"/>
  <c r="H82" i="2" s="1"/>
  <c r="I83" i="2"/>
  <c r="G83" i="2" s="1"/>
  <c r="I84" i="2"/>
  <c r="G84" i="2" s="1"/>
  <c r="I85" i="2"/>
  <c r="H85" i="2" s="1"/>
  <c r="I86" i="2"/>
  <c r="H86" i="2" s="1"/>
  <c r="I87" i="2"/>
  <c r="G87" i="2" s="1"/>
  <c r="I88" i="2"/>
  <c r="F88" i="2" s="1"/>
  <c r="I89" i="2"/>
  <c r="H89" i="2" s="1"/>
  <c r="I90" i="2"/>
  <c r="H90" i="2" s="1"/>
  <c r="I91" i="2"/>
  <c r="G91" i="2" s="1"/>
  <c r="I92" i="2"/>
  <c r="H92" i="2" s="1"/>
  <c r="I9" i="2"/>
  <c r="H9" i="2" l="1"/>
  <c r="G9" i="2"/>
  <c r="G69" i="2"/>
  <c r="F49" i="2"/>
  <c r="F41" i="2"/>
  <c r="G61" i="2"/>
  <c r="F81" i="2"/>
  <c r="F17" i="2"/>
  <c r="G37" i="2"/>
  <c r="F73" i="2"/>
  <c r="G29" i="2"/>
  <c r="F65" i="2"/>
  <c r="F33" i="2"/>
  <c r="G85" i="2"/>
  <c r="G53" i="2"/>
  <c r="G21" i="2"/>
  <c r="F89" i="2"/>
  <c r="F57" i="2"/>
  <c r="F25" i="2"/>
  <c r="G77" i="2"/>
  <c r="G45" i="2"/>
  <c r="G13" i="2"/>
  <c r="F92" i="2"/>
  <c r="F84" i="2"/>
  <c r="F76" i="2"/>
  <c r="F68" i="2"/>
  <c r="F60" i="2"/>
  <c r="F52" i="2"/>
  <c r="F44" i="2"/>
  <c r="F36" i="2"/>
  <c r="F28" i="2"/>
  <c r="F20" i="2"/>
  <c r="F12" i="2"/>
  <c r="G88" i="2"/>
  <c r="G80" i="2"/>
  <c r="G72" i="2"/>
  <c r="G64" i="2"/>
  <c r="G56" i="2"/>
  <c r="G48" i="2"/>
  <c r="G40" i="2"/>
  <c r="G32" i="2"/>
  <c r="G24" i="2"/>
  <c r="G16" i="2"/>
  <c r="F32" i="2"/>
  <c r="F24" i="2"/>
  <c r="F16" i="2"/>
  <c r="G92" i="2"/>
  <c r="G76" i="2"/>
  <c r="G68" i="2"/>
  <c r="G36" i="2"/>
  <c r="G28" i="2"/>
  <c r="G20" i="2"/>
  <c r="F9" i="2"/>
  <c r="F85" i="2"/>
  <c r="F77" i="2"/>
  <c r="F69" i="2"/>
  <c r="F61" i="2"/>
  <c r="F53" i="2"/>
  <c r="F45" i="2"/>
  <c r="F37" i="2"/>
  <c r="F29" i="2"/>
  <c r="F21" i="2"/>
  <c r="F13" i="2"/>
  <c r="G89" i="2"/>
  <c r="G81" i="2"/>
  <c r="G73" i="2"/>
  <c r="G65" i="2"/>
  <c r="G57" i="2"/>
  <c r="G49" i="2"/>
  <c r="G41" i="2"/>
  <c r="G33" i="2"/>
  <c r="G25" i="2"/>
  <c r="G17" i="2"/>
  <c r="F91" i="2"/>
  <c r="F87" i="2"/>
  <c r="F83" i="2"/>
  <c r="F79" i="2"/>
  <c r="F75" i="2"/>
  <c r="F71" i="2"/>
  <c r="F67" i="2"/>
  <c r="F63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G35" i="2"/>
  <c r="G31" i="2"/>
  <c r="G27" i="2"/>
  <c r="G23" i="2"/>
  <c r="G19" i="2"/>
  <c r="G15" i="2"/>
  <c r="F90" i="2"/>
  <c r="F86" i="2"/>
  <c r="F82" i="2"/>
  <c r="F78" i="2"/>
  <c r="F74" i="2"/>
  <c r="F70" i="2"/>
  <c r="F66" i="2"/>
  <c r="F62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H88" i="2"/>
  <c r="H84" i="2"/>
  <c r="H80" i="2"/>
  <c r="H72" i="2"/>
  <c r="H64" i="2"/>
  <c r="H60" i="2"/>
  <c r="H56" i="2"/>
  <c r="H52" i="2"/>
  <c r="H48" i="2"/>
  <c r="H44" i="2"/>
  <c r="H40" i="2"/>
  <c r="H12" i="2"/>
  <c r="H91" i="2"/>
  <c r="H87" i="2"/>
  <c r="H83" i="2"/>
  <c r="H79" i="2"/>
  <c r="H75" i="2"/>
  <c r="H71" i="2"/>
  <c r="H67" i="2"/>
  <c r="H63" i="2"/>
  <c r="H59" i="2"/>
  <c r="H55" i="2"/>
  <c r="H51" i="2"/>
  <c r="H47" i="2"/>
  <c r="H43" i="2"/>
  <c r="H39" i="2"/>
  <c r="H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000-000001000000}">
      <text>
        <r>
          <rPr>
            <b/>
            <sz val="8"/>
            <color rgb="FF000000"/>
            <rFont val="Tahoma"/>
            <family val="2"/>
          </rPr>
          <t>Insert Table</t>
        </r>
      </text>
    </comment>
    <comment ref="B6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 (2)" description="Connection to the 'Table1 (2)' query in the workbook." type="5" refreshedVersion="6" background="1">
    <dbPr connection="Provider=Microsoft.Mashup.OleDb.1;Data Source=$Workbook$;Location=Table1 (2);Extended Properties=&quot;&quot;" command="SELECT * FROM [Table1 (2)]"/>
  </connection>
</connections>
</file>

<file path=xl/sharedStrings.xml><?xml version="1.0" encoding="utf-8"?>
<sst xmlns="http://schemas.openxmlformats.org/spreadsheetml/2006/main" count="2135" uniqueCount="106">
  <si>
    <t>Year</t>
  </si>
  <si>
    <t>Pset_PN</t>
  </si>
  <si>
    <t>Attribute</t>
  </si>
  <si>
    <t>LimType</t>
  </si>
  <si>
    <t>TimeSlice</t>
  </si>
  <si>
    <t>DKW</t>
  </si>
  <si>
    <t>DKE</t>
  </si>
  <si>
    <t>UP</t>
  </si>
  <si>
    <t>PJ</t>
  </si>
  <si>
    <t>ACT_BND</t>
  </si>
  <si>
    <t>ANNUAL</t>
  </si>
  <si>
    <t>Pset_CO</t>
  </si>
  <si>
    <t>IADMT</t>
  </si>
  <si>
    <t>IADHT</t>
  </si>
  <si>
    <t>IADRH</t>
  </si>
  <si>
    <t>IADLA</t>
  </si>
  <si>
    <t>IADEM</t>
  </si>
  <si>
    <t>IADTF</t>
  </si>
  <si>
    <t>IFDMT</t>
  </si>
  <si>
    <t>IFDHT</t>
  </si>
  <si>
    <t>IFDRH</t>
  </si>
  <si>
    <t>IFDLA</t>
  </si>
  <si>
    <t>IFDEM</t>
  </si>
  <si>
    <t>IFDTF</t>
  </si>
  <si>
    <t>ICDMT</t>
  </si>
  <si>
    <t>ICDHT</t>
  </si>
  <si>
    <t>ICDRH</t>
  </si>
  <si>
    <t>ICDLA</t>
  </si>
  <si>
    <t>ICDEM</t>
  </si>
  <si>
    <t>ICDTF</t>
  </si>
  <si>
    <t>IGDMT</t>
  </si>
  <si>
    <t>IGDHT</t>
  </si>
  <si>
    <t>IGDRH</t>
  </si>
  <si>
    <t>IGDLA</t>
  </si>
  <si>
    <t>IGDEM</t>
  </si>
  <si>
    <t>IGDTF</t>
  </si>
  <si>
    <t>IMDMT</t>
  </si>
  <si>
    <t>IMDHT</t>
  </si>
  <si>
    <t>IMDRH</t>
  </si>
  <si>
    <t>IMDLA</t>
  </si>
  <si>
    <t>IMDEM</t>
  </si>
  <si>
    <t>IMDTF</t>
  </si>
  <si>
    <t>IODMT</t>
  </si>
  <si>
    <t>IODHT</t>
  </si>
  <si>
    <t>IODRH</t>
  </si>
  <si>
    <t>IODLA</t>
  </si>
  <si>
    <t>IODEM</t>
  </si>
  <si>
    <t>IODTF</t>
  </si>
  <si>
    <t>IVDMT</t>
  </si>
  <si>
    <t>IVDHT</t>
  </si>
  <si>
    <t>IVDRH</t>
  </si>
  <si>
    <t>IVDLA</t>
  </si>
  <si>
    <t>IVDEM</t>
  </si>
  <si>
    <t>IVDTF</t>
  </si>
  <si>
    <t>ITDMT</t>
  </si>
  <si>
    <t>ITDHT</t>
  </si>
  <si>
    <t>ITDRH</t>
  </si>
  <si>
    <t>ITDLA</t>
  </si>
  <si>
    <t>ITDEM</t>
  </si>
  <si>
    <t>ITDTF</t>
  </si>
  <si>
    <t>IPDMT</t>
  </si>
  <si>
    <t>IPDHT</t>
  </si>
  <si>
    <t>IPDRH</t>
  </si>
  <si>
    <t>IPDLA</t>
  </si>
  <si>
    <t>IPDEM</t>
  </si>
  <si>
    <t>IPDTF</t>
  </si>
  <si>
    <t>IUDMT</t>
  </si>
  <si>
    <t>IUDHT</t>
  </si>
  <si>
    <t>IUDRH</t>
  </si>
  <si>
    <t>IUDLA</t>
  </si>
  <si>
    <t>IUDEM</t>
  </si>
  <si>
    <t>IUDTF</t>
  </si>
  <si>
    <t>INDMT</t>
  </si>
  <si>
    <t>INDHT</t>
  </si>
  <si>
    <t>INDRH</t>
  </si>
  <si>
    <t>INDLA</t>
  </si>
  <si>
    <t>INDEM</t>
  </si>
  <si>
    <t>INDTF</t>
  </si>
  <si>
    <t>ILDMT</t>
  </si>
  <si>
    <t>ILDHT</t>
  </si>
  <si>
    <t>ILDRH</t>
  </si>
  <si>
    <t>ILDLA</t>
  </si>
  <si>
    <t>ILDEM</t>
  </si>
  <si>
    <t>ILDTF</t>
  </si>
  <si>
    <t>IADFL</t>
  </si>
  <si>
    <t>IFDFL</t>
  </si>
  <si>
    <t>ICDFL</t>
  </si>
  <si>
    <t>IGDFL</t>
  </si>
  <si>
    <t>IMDFL</t>
  </si>
  <si>
    <t>IODFL</t>
  </si>
  <si>
    <t>IVDFL</t>
  </si>
  <si>
    <t>ITDFL</t>
  </si>
  <si>
    <t>IPDFL</t>
  </si>
  <si>
    <t>IUDFL</t>
  </si>
  <si>
    <t>INDFL</t>
  </si>
  <si>
    <t>ILDFL</t>
  </si>
  <si>
    <t>Column1</t>
  </si>
  <si>
    <t>2015</t>
  </si>
  <si>
    <t>2020</t>
  </si>
  <si>
    <t>2025</t>
  </si>
  <si>
    <t>2030</t>
  </si>
  <si>
    <t>2040</t>
  </si>
  <si>
    <t>2050</t>
  </si>
  <si>
    <t>~TFM_INS</t>
  </si>
  <si>
    <t>IND*EFF*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</si>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</sst>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_(* #,##0_);_(* \(#,##0\);_(* &quot;-&quot;_);_(@_)"/>
    <numFmt numFmtId="166" formatCode="_(* #,##0.00_);_(* \(#,##0.00\);_(* &quot;-&quot;??_);_(@_)"/>
    <numFmt numFmtId="167" formatCode="_-&quot;€&quot;\ * #,##0.00_-;\-&quot;€&quot;\ * #,##0.00_-;_-&quot;€&quot;\ * &quot;-&quot;??_-;_-@_-"/>
    <numFmt numFmtId="168" formatCode="_([$€]* #,##0.00_);_([$€]* \(#,##0.00\);_([$€]* &quot;-&quot;??_);_(@_)"/>
    <numFmt numFmtId="169" formatCode="#,##0;\-\ #,##0;_-\ &quot;- &quot;"/>
    <numFmt numFmtId="170" formatCode="_-[$€-2]\ * #,##0.00_-;\-[$€-2]\ * #,##0.00_-;_-[$€-2]\ * &quot;-&quot;??_-"/>
  </numFmts>
  <fonts count="5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Helv"/>
    </font>
    <font>
      <sz val="10"/>
      <name val="MS Sans Serif"/>
      <family val="2"/>
    </font>
    <font>
      <sz val="10"/>
      <name val="Arial"/>
      <family val="2"/>
      <charset val="204"/>
    </font>
    <font>
      <sz val="8"/>
      <name val="Arial"/>
      <family val="2"/>
    </font>
    <font>
      <sz val="9"/>
      <name val="Geneva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9C0006"/>
      <name val="Calibri"/>
      <family val="2"/>
    </font>
    <font>
      <b/>
      <sz val="11"/>
      <color rgb="FFFA7D00"/>
      <name val="Calibri"/>
      <family val="2"/>
      <scheme val="minor"/>
    </font>
    <font>
      <sz val="10"/>
      <color rgb="FF008FBC"/>
      <name val="Calibri"/>
      <family val="2"/>
    </font>
    <font>
      <sz val="10"/>
      <color rgb="FF006100"/>
      <name val="Calibri"/>
      <family val="2"/>
    </font>
    <font>
      <u/>
      <sz val="10"/>
      <color theme="10"/>
      <name val="Calibri"/>
      <family val="2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9C650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00FF"/>
      <name val="Arial"/>
      <family val="2"/>
    </font>
    <font>
      <b/>
      <sz val="8"/>
      <color rgb="FF000000"/>
      <name val="Tahoma"/>
      <family val="2"/>
    </font>
  </fonts>
  <fills count="6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C6F1FF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99CCFF"/>
        <bgColor rgb="FF00000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75">
    <xf numFmtId="0" fontId="0" fillId="0" borderId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3" borderId="0" applyNumberFormat="0" applyBorder="0" applyAlignment="0" applyProtection="0"/>
    <xf numFmtId="0" fontId="33" fillId="33" borderId="0" applyNumberFormat="0" applyBorder="0" applyAlignment="0" applyProtection="0"/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3" fillId="36" borderId="0" applyNumberFormat="0" applyBorder="0" applyAlignment="0" applyProtection="0"/>
    <xf numFmtId="0" fontId="33" fillId="36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4" fontId="23" fillId="16" borderId="1">
      <alignment horizontal="right" vertical="center"/>
    </xf>
    <xf numFmtId="4" fontId="23" fillId="16" borderId="1">
      <alignment horizontal="right" vertical="center"/>
    </xf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3" fontId="37" fillId="51" borderId="17" applyBorder="0" applyAlignment="0" applyProtection="0"/>
    <xf numFmtId="0" fontId="9" fillId="18" borderId="3" applyNumberFormat="0" applyAlignment="0" applyProtection="0"/>
    <xf numFmtId="0" fontId="9" fillId="18" borderId="3" applyNumberFormat="0" applyAlignment="0" applyProtection="0"/>
    <xf numFmtId="0" fontId="9" fillId="18" borderId="3" applyNumberFormat="0" applyAlignment="0" applyProtection="0"/>
    <xf numFmtId="0" fontId="9" fillId="18" borderId="3" applyNumberFormat="0" applyAlignment="0" applyProtection="0"/>
    <xf numFmtId="0" fontId="36" fillId="50" borderId="17" applyNumberFormat="0" applyAlignment="0" applyProtection="0"/>
    <xf numFmtId="0" fontId="17" fillId="0" borderId="4" applyNumberFormat="0" applyFill="0" applyAlignment="0" applyProtection="0"/>
    <xf numFmtId="0" fontId="10" fillId="19" borderId="5" applyNumberFormat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23" borderId="0" applyNumberFormat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33" fillId="0" borderId="0" applyFont="0" applyFill="0" applyBorder="0" applyAlignment="0" applyProtection="0"/>
    <xf numFmtId="0" fontId="26" fillId="0" borderId="0"/>
    <xf numFmtId="0" fontId="24" fillId="0" borderId="6">
      <alignment horizontal="left" vertical="center" wrapText="1" indent="2"/>
    </xf>
    <xf numFmtId="0" fontId="24" fillId="0" borderId="6">
      <alignment horizontal="left" vertical="center" wrapText="1" indent="2"/>
    </xf>
    <xf numFmtId="0" fontId="24" fillId="0" borderId="6">
      <alignment horizontal="left" vertical="center" wrapText="1" indent="2"/>
    </xf>
    <xf numFmtId="168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6" fillId="0" borderId="0"/>
    <xf numFmtId="0" fontId="38" fillId="52" borderId="0" applyNumberFormat="0" applyBorder="0" applyAlignment="0" applyProtection="0"/>
    <xf numFmtId="0" fontId="39" fillId="0" borderId="0" applyNumberFormat="0" applyFill="0" applyBorder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40" fillId="53" borderId="17" applyNumberFormat="0" applyAlignment="0" applyProtection="0"/>
    <xf numFmtId="4" fontId="24" fillId="0" borderId="0" applyBorder="0">
      <alignment horizontal="right" vertical="center"/>
    </xf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1" fillId="54" borderId="18" applyNumberFormat="0" applyAlignment="0" applyProtection="0"/>
    <xf numFmtId="0" fontId="42" fillId="0" borderId="0" applyNumberFormat="0" applyFill="0" applyBorder="0" applyAlignment="0" applyProtection="0"/>
    <xf numFmtId="0" fontId="34" fillId="55" borderId="0" applyNumberFormat="0" applyBorder="0" applyAlignment="0" applyProtection="0"/>
    <xf numFmtId="0" fontId="34" fillId="56" borderId="0" applyNumberFormat="0" applyBorder="0" applyAlignment="0" applyProtection="0"/>
    <xf numFmtId="0" fontId="34" fillId="57" borderId="0" applyNumberFormat="0" applyBorder="0" applyAlignment="0" applyProtection="0"/>
    <xf numFmtId="0" fontId="34" fillId="58" borderId="0" applyNumberFormat="0" applyBorder="0" applyAlignment="0" applyProtection="0"/>
    <xf numFmtId="0" fontId="34" fillId="59" borderId="0" applyNumberFormat="0" applyBorder="0" applyAlignment="0" applyProtection="0"/>
    <xf numFmtId="0" fontId="34" fillId="60" borderId="0" applyNumberFormat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3" fillId="61" borderId="0" applyNumberFormat="0" applyBorder="0" applyAlignment="0" applyProtection="0"/>
    <xf numFmtId="0" fontId="18" fillId="24" borderId="0" applyNumberFormat="0" applyBorder="0" applyAlignment="0" applyProtection="0"/>
    <xf numFmtId="0" fontId="4" fillId="0" borderId="0"/>
    <xf numFmtId="0" fontId="4" fillId="0" borderId="0"/>
    <xf numFmtId="0" fontId="44" fillId="0" borderId="0"/>
    <xf numFmtId="0" fontId="4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4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4" fillId="0" borderId="0"/>
    <xf numFmtId="0" fontId="33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29" fillId="0" borderId="0" applyFill="0" applyBorder="0"/>
    <xf numFmtId="0" fontId="4" fillId="0" borderId="0"/>
    <xf numFmtId="0" fontId="4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4" fillId="0" borderId="0"/>
    <xf numFmtId="0" fontId="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33" fillId="0" borderId="0"/>
    <xf numFmtId="0" fontId="44" fillId="0" borderId="0"/>
    <xf numFmtId="0" fontId="26" fillId="0" borderId="0"/>
    <xf numFmtId="0" fontId="33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5" fillId="0" borderId="0"/>
    <xf numFmtId="0" fontId="4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" fillId="0" borderId="0"/>
    <xf numFmtId="0" fontId="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8" fillId="0" borderId="0"/>
    <xf numFmtId="0" fontId="44" fillId="0" borderId="0"/>
    <xf numFmtId="0" fontId="28" fillId="0" borderId="0"/>
    <xf numFmtId="0" fontId="33" fillId="0" borderId="0"/>
    <xf numFmtId="0" fontId="33" fillId="0" borderId="0"/>
    <xf numFmtId="0" fontId="33" fillId="0" borderId="0"/>
    <xf numFmtId="0" fontId="4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28" fillId="0" borderId="0"/>
    <xf numFmtId="0" fontId="44" fillId="0" borderId="0"/>
    <xf numFmtId="0" fontId="33" fillId="0" borderId="0"/>
    <xf numFmtId="0" fontId="33" fillId="0" borderId="0"/>
    <xf numFmtId="4" fontId="24" fillId="0" borderId="1" applyFill="0" applyBorder="0" applyProtection="0">
      <alignment horizontal="right" vertical="center"/>
    </xf>
    <xf numFmtId="4" fontId="24" fillId="0" borderId="1" applyFill="0" applyBorder="0" applyProtection="0">
      <alignment horizontal="right" vertical="center"/>
    </xf>
    <xf numFmtId="4" fontId="24" fillId="0" borderId="1" applyFill="0" applyBorder="0" applyProtection="0">
      <alignment horizontal="right" vertical="center"/>
    </xf>
    <xf numFmtId="4" fontId="24" fillId="0" borderId="1" applyFill="0" applyBorder="0" applyProtection="0">
      <alignment horizontal="right" vertical="center"/>
    </xf>
    <xf numFmtId="0" fontId="25" fillId="0" borderId="0" applyNumberFormat="0" applyFill="0" applyBorder="0" applyProtection="0">
      <alignment horizontal="left" vertical="center"/>
    </xf>
    <xf numFmtId="0" fontId="4" fillId="25" borderId="0" applyNumberFormat="0" applyFont="0" applyBorder="0" applyAlignment="0" applyProtection="0"/>
    <xf numFmtId="0" fontId="4" fillId="25" borderId="0" applyNumberFormat="0" applyFon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22" fillId="0" borderId="0"/>
    <xf numFmtId="0" fontId="4" fillId="17" borderId="2" applyNumberFormat="0" applyFont="0" applyAlignment="0" applyProtection="0"/>
    <xf numFmtId="0" fontId="4" fillId="17" borderId="2" applyNumberFormat="0" applyFont="0" applyAlignment="0" applyProtection="0"/>
    <xf numFmtId="0" fontId="4" fillId="17" borderId="2" applyNumberFormat="0" applyFont="0" applyAlignment="0" applyProtection="0"/>
    <xf numFmtId="0" fontId="4" fillId="17" borderId="2" applyNumberFormat="0" applyFont="0" applyAlignment="0" applyProtection="0"/>
    <xf numFmtId="0" fontId="4" fillId="17" borderId="2" applyNumberFormat="0" applyFont="0" applyAlignment="0" applyProtection="0"/>
    <xf numFmtId="0" fontId="28" fillId="17" borderId="2" applyNumberFormat="0" applyFont="0" applyAlignment="0" applyProtection="0"/>
    <xf numFmtId="0" fontId="28" fillId="17" borderId="2" applyNumberFormat="0" applyFont="0" applyAlignment="0" applyProtection="0"/>
    <xf numFmtId="0" fontId="4" fillId="17" borderId="2" applyNumberFormat="0" applyFont="0" applyAlignment="0" applyProtection="0"/>
    <xf numFmtId="0" fontId="4" fillId="17" borderId="2" applyNumberFormat="0" applyFont="0" applyAlignment="0" applyProtection="0"/>
    <xf numFmtId="0" fontId="4" fillId="17" borderId="2" applyNumberFormat="0" applyFont="0" applyAlignment="0" applyProtection="0"/>
    <xf numFmtId="0" fontId="4" fillId="17" borderId="2" applyNumberFormat="0" applyFont="0" applyAlignment="0" applyProtection="0"/>
    <xf numFmtId="0" fontId="4" fillId="17" borderId="2" applyNumberFormat="0" applyFont="0" applyAlignment="0" applyProtection="0"/>
    <xf numFmtId="0" fontId="4" fillId="17" borderId="2" applyNumberFormat="0" applyFont="0" applyAlignment="0" applyProtection="0"/>
    <xf numFmtId="0" fontId="4" fillId="17" borderId="2" applyNumberFormat="0" applyFont="0" applyAlignment="0" applyProtection="0"/>
    <xf numFmtId="0" fontId="28" fillId="17" borderId="2" applyNumberFormat="0" applyFont="0" applyAlignment="0" applyProtection="0"/>
    <xf numFmtId="0" fontId="28" fillId="17" borderId="2" applyNumberFormat="0" applyFont="0" applyAlignment="0" applyProtection="0"/>
    <xf numFmtId="0" fontId="4" fillId="17" borderId="2" applyNumberFormat="0" applyFont="0" applyAlignment="0" applyProtection="0"/>
    <xf numFmtId="0" fontId="4" fillId="17" borderId="2" applyNumberFormat="0" applyFont="0" applyAlignment="0" applyProtection="0"/>
    <xf numFmtId="0" fontId="33" fillId="49" borderId="16" applyNumberFormat="0" applyFont="0" applyAlignment="0" applyProtection="0"/>
    <xf numFmtId="0" fontId="33" fillId="49" borderId="16" applyNumberFormat="0" applyFont="0" applyAlignment="0" applyProtection="0"/>
    <xf numFmtId="0" fontId="33" fillId="49" borderId="16" applyNumberFormat="0" applyFont="0" applyAlignment="0" applyProtection="0"/>
    <xf numFmtId="0" fontId="33" fillId="49" borderId="16" applyNumberFormat="0" applyFont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19" fillId="18" borderId="7" applyNumberFormat="0" applyAlignment="0" applyProtection="0"/>
    <xf numFmtId="0" fontId="19" fillId="18" borderId="7" applyNumberFormat="0" applyAlignment="0" applyProtection="0"/>
    <xf numFmtId="0" fontId="19" fillId="18" borderId="7" applyNumberFormat="0" applyAlignment="0" applyProtection="0"/>
    <xf numFmtId="0" fontId="19" fillId="18" borderId="7" applyNumberFormat="0" applyAlignment="0" applyProtection="0"/>
    <xf numFmtId="0" fontId="19" fillId="18" borderId="7" applyNumberFormat="0" applyAlignment="0" applyProtection="0"/>
    <xf numFmtId="0" fontId="46" fillId="50" borderId="19" applyNumberFormat="0" applyAlignment="0" applyProtection="0"/>
    <xf numFmtId="0" fontId="26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4" fillId="0" borderId="0"/>
    <xf numFmtId="0" fontId="3" fillId="26" borderId="1" applyNumberFormat="0" applyProtection="0">
      <alignment horizontal="right"/>
    </xf>
    <xf numFmtId="0" fontId="31" fillId="26" borderId="0" applyNumberFormat="0" applyBorder="0" applyProtection="0">
      <alignment horizontal="left"/>
    </xf>
    <xf numFmtId="0" fontId="3" fillId="26" borderId="1" applyNumberFormat="0" applyProtection="0">
      <alignment horizontal="left"/>
    </xf>
    <xf numFmtId="49" fontId="4" fillId="0" borderId="1" applyFill="0" applyProtection="0">
      <alignment horizontal="right"/>
    </xf>
    <xf numFmtId="0" fontId="32" fillId="27" borderId="0" applyNumberFormat="0" applyBorder="0" applyProtection="0">
      <alignment horizontal="lef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3" fillId="26" borderId="1" applyNumberFormat="0" applyProtection="0">
      <alignment horizontal="right"/>
    </xf>
    <xf numFmtId="0" fontId="31" fillId="26" borderId="0" applyNumberFormat="0" applyBorder="0" applyProtection="0">
      <alignment horizontal="left"/>
    </xf>
    <xf numFmtId="0" fontId="3" fillId="26" borderId="1" applyNumberFormat="0" applyProtection="0">
      <alignment horizontal="left"/>
    </xf>
    <xf numFmtId="49" fontId="4" fillId="0" borderId="1" applyFill="0" applyProtection="0">
      <alignment horizontal="right"/>
    </xf>
    <xf numFmtId="0" fontId="32" fillId="27" borderId="0" applyNumberFormat="0" applyBorder="0" applyProtection="0">
      <alignment horizontal="lef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3" fillId="26" borderId="1" applyNumberFormat="0" applyProtection="0">
      <alignment horizontal="right"/>
    </xf>
    <xf numFmtId="0" fontId="31" fillId="26" borderId="0" applyNumberFormat="0" applyBorder="0" applyProtection="0">
      <alignment horizontal="left"/>
    </xf>
    <xf numFmtId="0" fontId="3" fillId="26" borderId="1" applyNumberFormat="0" applyProtection="0">
      <alignment horizontal="left"/>
    </xf>
    <xf numFmtId="49" fontId="4" fillId="0" borderId="1" applyFill="0" applyProtection="0">
      <alignment horizontal="right"/>
    </xf>
    <xf numFmtId="0" fontId="32" fillId="27" borderId="0" applyNumberFormat="0" applyBorder="0" applyProtection="0">
      <alignment horizontal="lef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3" fillId="26" borderId="1" applyNumberFormat="0" applyProtection="0">
      <alignment horizontal="righ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3" fillId="26" borderId="1" applyNumberFormat="0" applyProtection="0">
      <alignment horizontal="right"/>
    </xf>
    <xf numFmtId="0" fontId="31" fillId="26" borderId="0" applyNumberFormat="0" applyBorder="0" applyProtection="0">
      <alignment horizontal="left"/>
    </xf>
    <xf numFmtId="0" fontId="3" fillId="26" borderId="1" applyNumberFormat="0" applyProtection="0">
      <alignment horizontal="left"/>
    </xf>
    <xf numFmtId="49" fontId="4" fillId="0" borderId="1" applyFill="0" applyProtection="0">
      <alignment horizontal="right"/>
    </xf>
    <xf numFmtId="0" fontId="32" fillId="27" borderId="0" applyNumberFormat="0" applyBorder="0" applyProtection="0">
      <alignment horizontal="lef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3" fillId="26" borderId="1" applyNumberFormat="0" applyProtection="0">
      <alignment horizontal="right"/>
    </xf>
    <xf numFmtId="0" fontId="31" fillId="26" borderId="0" applyNumberFormat="0" applyBorder="0" applyProtection="0">
      <alignment horizontal="left"/>
    </xf>
    <xf numFmtId="0" fontId="3" fillId="26" borderId="1" applyNumberFormat="0" applyProtection="0">
      <alignment horizontal="left"/>
    </xf>
    <xf numFmtId="49" fontId="4" fillId="0" borderId="1" applyFill="0" applyProtection="0">
      <alignment horizontal="right"/>
    </xf>
    <xf numFmtId="0" fontId="32" fillId="27" borderId="0" applyNumberFormat="0" applyBorder="0" applyProtection="0">
      <alignment horizontal="lef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3" fillId="26" borderId="1" applyNumberFormat="0" applyProtection="0">
      <alignment horizontal="right"/>
    </xf>
    <xf numFmtId="0" fontId="31" fillId="26" borderId="0" applyNumberFormat="0" applyBorder="0" applyProtection="0">
      <alignment horizontal="left"/>
    </xf>
    <xf numFmtId="0" fontId="3" fillId="26" borderId="1" applyNumberFormat="0" applyProtection="0">
      <alignment horizontal="left"/>
    </xf>
    <xf numFmtId="49" fontId="4" fillId="0" borderId="1" applyFill="0" applyProtection="0">
      <alignment horizontal="right"/>
    </xf>
    <xf numFmtId="0" fontId="32" fillId="27" borderId="0" applyNumberFormat="0" applyBorder="0" applyProtection="0">
      <alignment horizontal="lef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2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0" applyNumberFormat="0" applyFill="0" applyBorder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8" fillId="3" borderId="0" applyNumberFormat="0" applyBorder="0" applyAlignment="0" applyProtection="0"/>
    <xf numFmtId="0" fontId="12" fillId="4" borderId="0" applyNumberFormat="0" applyBorder="0" applyAlignment="0" applyProtection="0"/>
    <xf numFmtId="4" fontId="24" fillId="0" borderId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3" fillId="0" borderId="0" xfId="0" applyFont="1" applyAlignment="1">
      <alignment horizontal="center"/>
    </xf>
    <xf numFmtId="0" fontId="3" fillId="28" borderId="12" xfId="0" applyFont="1" applyFill="1" applyBorder="1"/>
    <xf numFmtId="0" fontId="3" fillId="29" borderId="12" xfId="0" applyFont="1" applyFill="1" applyBorder="1"/>
    <xf numFmtId="0" fontId="4" fillId="28" borderId="12" xfId="0" applyFont="1" applyFill="1" applyBorder="1"/>
    <xf numFmtId="0" fontId="0" fillId="0" borderId="0" xfId="0"/>
    <xf numFmtId="0" fontId="4" fillId="0" borderId="0" xfId="1928"/>
    <xf numFmtId="0" fontId="4" fillId="62" borderId="14" xfId="1928" applyFont="1" applyFill="1" applyBorder="1"/>
    <xf numFmtId="0" fontId="3" fillId="62" borderId="14" xfId="1928" applyFont="1" applyFill="1" applyBorder="1"/>
    <xf numFmtId="2" fontId="0" fillId="0" borderId="0" xfId="0" applyNumberFormat="1"/>
    <xf numFmtId="0" fontId="0" fillId="0" borderId="0" xfId="0" applyNumberFormat="1"/>
    <xf numFmtId="0" fontId="3" fillId="0" borderId="0" xfId="1928" applyFont="1"/>
    <xf numFmtId="0" fontId="47" fillId="0" borderId="0" xfId="0" applyFont="1"/>
    <xf numFmtId="0" fontId="33" fillId="0" borderId="13" xfId="0" applyFont="1" applyBorder="1"/>
    <xf numFmtId="0" fontId="33" fillId="0" borderId="0" xfId="0" applyFont="1" applyBorder="1"/>
    <xf numFmtId="0" fontId="48" fillId="0" borderId="0" xfId="1960" quotePrefix="1" applyFont="1" applyFill="1" applyBorder="1" applyAlignment="1">
      <alignment horizontal="left" wrapText="1"/>
    </xf>
    <xf numFmtId="0" fontId="0" fillId="0" borderId="0" xfId="0"/>
    <xf numFmtId="0" fontId="4" fillId="0" borderId="0" xfId="1928"/>
    <xf numFmtId="9" fontId="48" fillId="63" borderId="15" xfId="2838" applyFont="1" applyFill="1" applyBorder="1" applyAlignment="1">
      <alignment horizontal="center"/>
    </xf>
    <xf numFmtId="0" fontId="48" fillId="64" borderId="1" xfId="1928" applyFont="1" applyFill="1" applyBorder="1" applyAlignment="1">
      <alignment horizontal="center"/>
    </xf>
    <xf numFmtId="0" fontId="4" fillId="0" borderId="0" xfId="1928" applyBorder="1"/>
    <xf numFmtId="0" fontId="49" fillId="0" borderId="0" xfId="1928" applyFont="1" applyFill="1" applyBorder="1"/>
    <xf numFmtId="0" fontId="4" fillId="0" borderId="0" xfId="1928" applyFont="1" applyFill="1" applyBorder="1"/>
    <xf numFmtId="0" fontId="3" fillId="0" borderId="0" xfId="1928" applyFont="1" applyFill="1" applyBorder="1" applyAlignment="1">
      <alignment horizontal="center"/>
    </xf>
    <xf numFmtId="0" fontId="3" fillId="65" borderId="12" xfId="1928" applyFont="1" applyFill="1" applyBorder="1"/>
    <xf numFmtId="0" fontId="3" fillId="66" borderId="12" xfId="1928" applyFont="1" applyFill="1" applyBorder="1"/>
    <xf numFmtId="0" fontId="3" fillId="66" borderId="12" xfId="0" applyFont="1" applyFill="1" applyBorder="1"/>
    <xf numFmtId="0" fontId="4" fillId="65" borderId="12" xfId="1928" applyFont="1" applyFill="1" applyBorder="1"/>
    <xf numFmtId="0" fontId="45" fillId="0" borderId="0" xfId="0" applyFont="1" applyFill="1" applyBorder="1"/>
    <xf numFmtId="1" fontId="4" fillId="0" borderId="0" xfId="1928" applyNumberFormat="1" applyFont="1" applyFill="1" applyBorder="1"/>
  </cellXfs>
  <cellStyles count="4975">
    <cellStyle name="20 % - Markeringsfarve1 2" xfId="1" xr:uid="{00000000-0005-0000-0000-000000000000}"/>
    <cellStyle name="20 % - Markeringsfarve1 3" xfId="2" xr:uid="{00000000-0005-0000-0000-000001000000}"/>
    <cellStyle name="20 % - Markeringsfarve2 2" xfId="3" xr:uid="{00000000-0005-0000-0000-000002000000}"/>
    <cellStyle name="20 % - Markeringsfarve2 3" xfId="4" xr:uid="{00000000-0005-0000-0000-000003000000}"/>
    <cellStyle name="20 % - Markeringsfarve3 2" xfId="5" xr:uid="{00000000-0005-0000-0000-000004000000}"/>
    <cellStyle name="20 % - Markeringsfarve3 3" xfId="6" xr:uid="{00000000-0005-0000-0000-000005000000}"/>
    <cellStyle name="20 % - Markeringsfarve4 2" xfId="7" xr:uid="{00000000-0005-0000-0000-000006000000}"/>
    <cellStyle name="20 % - Markeringsfarve4 3" xfId="8" xr:uid="{00000000-0005-0000-0000-000007000000}"/>
    <cellStyle name="20 % - Markeringsfarve5 2" xfId="9" xr:uid="{00000000-0005-0000-0000-000008000000}"/>
    <cellStyle name="20 % - Markeringsfarve5 3" xfId="10" xr:uid="{00000000-0005-0000-0000-000009000000}"/>
    <cellStyle name="20 % - Markeringsfarve6 2" xfId="11" xr:uid="{00000000-0005-0000-0000-00000A000000}"/>
    <cellStyle name="20 % - Markeringsfarve6 3" xfId="12" xr:uid="{00000000-0005-0000-0000-00000B000000}"/>
    <cellStyle name="20% - Colore 1" xfId="13" xr:uid="{00000000-0005-0000-0000-00000C000000}"/>
    <cellStyle name="20% - Colore 1 2" xfId="14" xr:uid="{00000000-0005-0000-0000-00000D000000}"/>
    <cellStyle name="20% - Colore 2" xfId="15" xr:uid="{00000000-0005-0000-0000-00000E000000}"/>
    <cellStyle name="20% - Colore 2 2" xfId="16" xr:uid="{00000000-0005-0000-0000-00000F000000}"/>
    <cellStyle name="20% - Colore 3" xfId="17" xr:uid="{00000000-0005-0000-0000-000010000000}"/>
    <cellStyle name="20% - Colore 3 2" xfId="18" xr:uid="{00000000-0005-0000-0000-000011000000}"/>
    <cellStyle name="20% - Colore 4" xfId="19" xr:uid="{00000000-0005-0000-0000-000012000000}"/>
    <cellStyle name="20% - Colore 4 2" xfId="20" xr:uid="{00000000-0005-0000-0000-000013000000}"/>
    <cellStyle name="20% - Colore 5" xfId="21" xr:uid="{00000000-0005-0000-0000-000014000000}"/>
    <cellStyle name="20% - Colore 5 2" xfId="22" xr:uid="{00000000-0005-0000-0000-000015000000}"/>
    <cellStyle name="20% - Colore 6" xfId="23" xr:uid="{00000000-0005-0000-0000-000016000000}"/>
    <cellStyle name="20% - Colore 6 2" xfId="24" xr:uid="{00000000-0005-0000-0000-000017000000}"/>
    <cellStyle name="40 % - Markeringsfarve1 2" xfId="25" xr:uid="{00000000-0005-0000-0000-000018000000}"/>
    <cellStyle name="40 % - Markeringsfarve1 3" xfId="26" xr:uid="{00000000-0005-0000-0000-000019000000}"/>
    <cellStyle name="40 % - Markeringsfarve2 2" xfId="27" xr:uid="{00000000-0005-0000-0000-00001A000000}"/>
    <cellStyle name="40 % - Markeringsfarve2 3" xfId="28" xr:uid="{00000000-0005-0000-0000-00001B000000}"/>
    <cellStyle name="40 % - Markeringsfarve3 2" xfId="29" xr:uid="{00000000-0005-0000-0000-00001C000000}"/>
    <cellStyle name="40 % - Markeringsfarve3 3" xfId="30" xr:uid="{00000000-0005-0000-0000-00001D000000}"/>
    <cellStyle name="40 % - Markeringsfarve4 2" xfId="31" xr:uid="{00000000-0005-0000-0000-00001E000000}"/>
    <cellStyle name="40 % - Markeringsfarve4 3" xfId="32" xr:uid="{00000000-0005-0000-0000-00001F000000}"/>
    <cellStyle name="40 % - Markeringsfarve5 2" xfId="33" xr:uid="{00000000-0005-0000-0000-000020000000}"/>
    <cellStyle name="40 % - Markeringsfarve5 3" xfId="34" xr:uid="{00000000-0005-0000-0000-000021000000}"/>
    <cellStyle name="40 % - Markeringsfarve6 2" xfId="35" xr:uid="{00000000-0005-0000-0000-000022000000}"/>
    <cellStyle name="40 % - Markeringsfarve6 3" xfId="36" xr:uid="{00000000-0005-0000-0000-000023000000}"/>
    <cellStyle name="40% - Colore 1" xfId="37" xr:uid="{00000000-0005-0000-0000-000024000000}"/>
    <cellStyle name="40% - Colore 1 2" xfId="38" xr:uid="{00000000-0005-0000-0000-000025000000}"/>
    <cellStyle name="40% - Colore 2" xfId="39" xr:uid="{00000000-0005-0000-0000-000026000000}"/>
    <cellStyle name="40% - Colore 2 2" xfId="40" xr:uid="{00000000-0005-0000-0000-000027000000}"/>
    <cellStyle name="40% - Colore 3" xfId="41" xr:uid="{00000000-0005-0000-0000-000028000000}"/>
    <cellStyle name="40% - Colore 3 2" xfId="42" xr:uid="{00000000-0005-0000-0000-000029000000}"/>
    <cellStyle name="40% - Colore 4" xfId="43" xr:uid="{00000000-0005-0000-0000-00002A000000}"/>
    <cellStyle name="40% - Colore 4 2" xfId="44" xr:uid="{00000000-0005-0000-0000-00002B000000}"/>
    <cellStyle name="40% - Colore 5" xfId="45" xr:uid="{00000000-0005-0000-0000-00002C000000}"/>
    <cellStyle name="40% - Colore 5 2" xfId="46" xr:uid="{00000000-0005-0000-0000-00002D000000}"/>
    <cellStyle name="40% - Colore 6" xfId="47" xr:uid="{00000000-0005-0000-0000-00002E000000}"/>
    <cellStyle name="40% - Colore 6 2" xfId="48" xr:uid="{00000000-0005-0000-0000-00002F000000}"/>
    <cellStyle name="5x indented GHG Textfiels" xfId="49" xr:uid="{00000000-0005-0000-0000-000030000000}"/>
    <cellStyle name="5x indented GHG Textfiels 2" xfId="50" xr:uid="{00000000-0005-0000-0000-000031000000}"/>
    <cellStyle name="60 % - Markeringsfarve1 2" xfId="51" xr:uid="{00000000-0005-0000-0000-000032000000}"/>
    <cellStyle name="60 % - Markeringsfarve2 2" xfId="52" xr:uid="{00000000-0005-0000-0000-000033000000}"/>
    <cellStyle name="60 % - Markeringsfarve3 2" xfId="53" xr:uid="{00000000-0005-0000-0000-000034000000}"/>
    <cellStyle name="60 % - Markeringsfarve4 2" xfId="54" xr:uid="{00000000-0005-0000-0000-000035000000}"/>
    <cellStyle name="60 % - Markeringsfarve5 2" xfId="55" xr:uid="{00000000-0005-0000-0000-000036000000}"/>
    <cellStyle name="60 % - Markeringsfarve6 2" xfId="56" xr:uid="{00000000-0005-0000-0000-000037000000}"/>
    <cellStyle name="60% - Colore 1" xfId="57" xr:uid="{00000000-0005-0000-0000-000038000000}"/>
    <cellStyle name="60% - Colore 2" xfId="58" xr:uid="{00000000-0005-0000-0000-000039000000}"/>
    <cellStyle name="60% - Colore 3" xfId="59" xr:uid="{00000000-0005-0000-0000-00003A000000}"/>
    <cellStyle name="60% - Colore 4" xfId="60" xr:uid="{00000000-0005-0000-0000-00003B000000}"/>
    <cellStyle name="60% - Colore 5" xfId="61" xr:uid="{00000000-0005-0000-0000-00003C000000}"/>
    <cellStyle name="60% - Colore 6" xfId="62" xr:uid="{00000000-0005-0000-0000-00003D000000}"/>
    <cellStyle name="AggOrange_CRFReport-template" xfId="63" xr:uid="{00000000-0005-0000-0000-00003E000000}"/>
    <cellStyle name="AggOrange9_CRFReport-template" xfId="64" xr:uid="{00000000-0005-0000-0000-00003F000000}"/>
    <cellStyle name="Bad 2" xfId="65" xr:uid="{00000000-0005-0000-0000-000040000000}"/>
    <cellStyle name="Bad 3" xfId="66" xr:uid="{00000000-0005-0000-0000-000041000000}"/>
    <cellStyle name="Bruger data" xfId="67" xr:uid="{00000000-0005-0000-0000-000042000000}"/>
    <cellStyle name="Calcolo" xfId="68" xr:uid="{00000000-0005-0000-0000-000043000000}"/>
    <cellStyle name="Calcolo 2" xfId="69" xr:uid="{00000000-0005-0000-0000-000044000000}"/>
    <cellStyle name="Calcolo 2 2" xfId="70" xr:uid="{00000000-0005-0000-0000-000045000000}"/>
    <cellStyle name="Calcolo 3" xfId="71" xr:uid="{00000000-0005-0000-0000-000046000000}"/>
    <cellStyle name="Calculation 2" xfId="72" xr:uid="{00000000-0005-0000-0000-000047000000}"/>
    <cellStyle name="Cella collegata" xfId="73" xr:uid="{00000000-0005-0000-0000-000048000000}"/>
    <cellStyle name="Cella da controllare" xfId="74" xr:uid="{00000000-0005-0000-0000-000049000000}"/>
    <cellStyle name="Colore 1" xfId="75" xr:uid="{00000000-0005-0000-0000-00004A000000}"/>
    <cellStyle name="Colore 2" xfId="76" xr:uid="{00000000-0005-0000-0000-00004B000000}"/>
    <cellStyle name="Colore 3" xfId="77" xr:uid="{00000000-0005-0000-0000-00004C000000}"/>
    <cellStyle name="Colore 4" xfId="78" xr:uid="{00000000-0005-0000-0000-00004D000000}"/>
    <cellStyle name="Colore 5" xfId="79" xr:uid="{00000000-0005-0000-0000-00004E000000}"/>
    <cellStyle name="Colore 6" xfId="80" xr:uid="{00000000-0005-0000-0000-00004F000000}"/>
    <cellStyle name="Comma 2" xfId="81" xr:uid="{00000000-0005-0000-0000-000050000000}"/>
    <cellStyle name="Comma 2 2" xfId="82" xr:uid="{00000000-0005-0000-0000-000051000000}"/>
    <cellStyle name="Comma 2 2 2" xfId="83" xr:uid="{00000000-0005-0000-0000-000052000000}"/>
    <cellStyle name="Comma 2 2 2 2" xfId="84" xr:uid="{00000000-0005-0000-0000-000053000000}"/>
    <cellStyle name="Comma 2 2 2 3" xfId="3695" xr:uid="{00000000-0005-0000-0000-000054000000}"/>
    <cellStyle name="Comma 2 2 3" xfId="85" xr:uid="{00000000-0005-0000-0000-000055000000}"/>
    <cellStyle name="Comma 2 2 3 2" xfId="3696" xr:uid="{00000000-0005-0000-0000-000056000000}"/>
    <cellStyle name="Comma 2 2 4" xfId="3694" xr:uid="{00000000-0005-0000-0000-000057000000}"/>
    <cellStyle name="Comma 2 3" xfId="86" xr:uid="{00000000-0005-0000-0000-000058000000}"/>
    <cellStyle name="Comma 2 3 2" xfId="87" xr:uid="{00000000-0005-0000-0000-000059000000}"/>
    <cellStyle name="Comma 2 3 2 2" xfId="88" xr:uid="{00000000-0005-0000-0000-00005A000000}"/>
    <cellStyle name="Comma 2 3 2 2 2" xfId="3699" xr:uid="{00000000-0005-0000-0000-00005B000000}"/>
    <cellStyle name="Comma 2 3 2 3" xfId="3698" xr:uid="{00000000-0005-0000-0000-00005C000000}"/>
    <cellStyle name="Comma 2 3 3" xfId="89" xr:uid="{00000000-0005-0000-0000-00005D000000}"/>
    <cellStyle name="Comma 2 3 3 2" xfId="3700" xr:uid="{00000000-0005-0000-0000-00005E000000}"/>
    <cellStyle name="Comma 2 3 4" xfId="90" xr:uid="{00000000-0005-0000-0000-00005F000000}"/>
    <cellStyle name="Comma 2 3 4 2" xfId="3701" xr:uid="{00000000-0005-0000-0000-000060000000}"/>
    <cellStyle name="Comma 2 3 5" xfId="91" xr:uid="{00000000-0005-0000-0000-000061000000}"/>
    <cellStyle name="Comma 2 3 5 2" xfId="3702" xr:uid="{00000000-0005-0000-0000-000062000000}"/>
    <cellStyle name="Comma 2 3 6" xfId="3697" xr:uid="{00000000-0005-0000-0000-000063000000}"/>
    <cellStyle name="Comma 2 4" xfId="92" xr:uid="{00000000-0005-0000-0000-000064000000}"/>
    <cellStyle name="Comma 2 4 2" xfId="3703" xr:uid="{00000000-0005-0000-0000-000065000000}"/>
    <cellStyle name="Comma 2 5" xfId="93" xr:uid="{00000000-0005-0000-0000-000066000000}"/>
    <cellStyle name="Comma 2 5 2" xfId="94" xr:uid="{00000000-0005-0000-0000-000067000000}"/>
    <cellStyle name="Comma 2 5 2 2" xfId="3705" xr:uid="{00000000-0005-0000-0000-000068000000}"/>
    <cellStyle name="Comma 2 5 3" xfId="3704" xr:uid="{00000000-0005-0000-0000-000069000000}"/>
    <cellStyle name="Comma 2 6" xfId="95" xr:uid="{00000000-0005-0000-0000-00006A000000}"/>
    <cellStyle name="Comma 2 6 2" xfId="3706" xr:uid="{00000000-0005-0000-0000-00006B000000}"/>
    <cellStyle name="Comma 2 7" xfId="96" xr:uid="{00000000-0005-0000-0000-00006C000000}"/>
    <cellStyle name="Comma 2 7 2" xfId="3707" xr:uid="{00000000-0005-0000-0000-00006D000000}"/>
    <cellStyle name="Comma 2 8" xfId="3693" xr:uid="{00000000-0005-0000-0000-00006E000000}"/>
    <cellStyle name="Comma 3" xfId="97" xr:uid="{00000000-0005-0000-0000-00006F000000}"/>
    <cellStyle name="Comma 3 2" xfId="98" xr:uid="{00000000-0005-0000-0000-000070000000}"/>
    <cellStyle name="Comma 3 2 2" xfId="99" xr:uid="{00000000-0005-0000-0000-000071000000}"/>
    <cellStyle name="Comma 3 2 3" xfId="3709" xr:uid="{00000000-0005-0000-0000-000072000000}"/>
    <cellStyle name="Comma 3 3" xfId="100" xr:uid="{00000000-0005-0000-0000-000073000000}"/>
    <cellStyle name="Comma 3 3 2" xfId="3710" xr:uid="{00000000-0005-0000-0000-000074000000}"/>
    <cellStyle name="Comma 3 4" xfId="3708" xr:uid="{00000000-0005-0000-0000-000075000000}"/>
    <cellStyle name="Comma 4" xfId="101" xr:uid="{00000000-0005-0000-0000-000076000000}"/>
    <cellStyle name="Comma 4 2" xfId="102" xr:uid="{00000000-0005-0000-0000-000077000000}"/>
    <cellStyle name="Comma 4 2 2" xfId="103" xr:uid="{00000000-0005-0000-0000-000078000000}"/>
    <cellStyle name="Comma 4 2 3" xfId="3712" xr:uid="{00000000-0005-0000-0000-000079000000}"/>
    <cellStyle name="Comma 4 3" xfId="104" xr:uid="{00000000-0005-0000-0000-00007A000000}"/>
    <cellStyle name="Comma 4 3 2" xfId="3713" xr:uid="{00000000-0005-0000-0000-00007B000000}"/>
    <cellStyle name="Comma 4 4" xfId="3711" xr:uid="{00000000-0005-0000-0000-00007C000000}"/>
    <cellStyle name="Comma 5" xfId="105" xr:uid="{00000000-0005-0000-0000-00007D000000}"/>
    <cellStyle name="Comma 5 2" xfId="106" xr:uid="{00000000-0005-0000-0000-00007E000000}"/>
    <cellStyle name="Comma 5 3" xfId="107" xr:uid="{00000000-0005-0000-0000-00007F000000}"/>
    <cellStyle name="Comma 5 3 2" xfId="3714" xr:uid="{00000000-0005-0000-0000-000080000000}"/>
    <cellStyle name="Comma 6" xfId="108" xr:uid="{00000000-0005-0000-0000-000081000000}"/>
    <cellStyle name="Comma 6 2" xfId="3715" xr:uid="{00000000-0005-0000-0000-000082000000}"/>
    <cellStyle name="Comma 7" xfId="109" xr:uid="{00000000-0005-0000-0000-000083000000}"/>
    <cellStyle name="Comma 7 2" xfId="3716" xr:uid="{00000000-0005-0000-0000-000084000000}"/>
    <cellStyle name="Comma 8" xfId="110" xr:uid="{00000000-0005-0000-0000-000085000000}"/>
    <cellStyle name="Comma0 - Type3" xfId="111" xr:uid="{00000000-0005-0000-0000-000086000000}"/>
    <cellStyle name="CustomizationCells" xfId="112" xr:uid="{00000000-0005-0000-0000-000087000000}"/>
    <cellStyle name="CustomizationCells 2" xfId="113" xr:uid="{00000000-0005-0000-0000-000088000000}"/>
    <cellStyle name="CustomizationCells 3" xfId="114" xr:uid="{00000000-0005-0000-0000-000089000000}"/>
    <cellStyle name="Euro" xfId="115" xr:uid="{00000000-0005-0000-0000-00008A000000}"/>
    <cellStyle name="Euro 10" xfId="116" xr:uid="{00000000-0005-0000-0000-00008B000000}"/>
    <cellStyle name="Euro 10 2" xfId="117" xr:uid="{00000000-0005-0000-0000-00008C000000}"/>
    <cellStyle name="Euro 10 2 2" xfId="118" xr:uid="{00000000-0005-0000-0000-00008D000000}"/>
    <cellStyle name="Euro 10 3" xfId="119" xr:uid="{00000000-0005-0000-0000-00008E000000}"/>
    <cellStyle name="Euro 10 3 2" xfId="120" xr:uid="{00000000-0005-0000-0000-00008F000000}"/>
    <cellStyle name="Euro 10 3 2 2" xfId="121" xr:uid="{00000000-0005-0000-0000-000090000000}"/>
    <cellStyle name="Euro 10 3 3" xfId="122" xr:uid="{00000000-0005-0000-0000-000091000000}"/>
    <cellStyle name="Euro 10 3 4" xfId="123" xr:uid="{00000000-0005-0000-0000-000092000000}"/>
    <cellStyle name="Euro 10 4" xfId="124" xr:uid="{00000000-0005-0000-0000-000093000000}"/>
    <cellStyle name="Euro 10 4 2" xfId="125" xr:uid="{00000000-0005-0000-0000-000094000000}"/>
    <cellStyle name="Euro 10 5" xfId="126" xr:uid="{00000000-0005-0000-0000-000095000000}"/>
    <cellStyle name="Euro 10 6" xfId="127" xr:uid="{00000000-0005-0000-0000-000096000000}"/>
    <cellStyle name="Euro 11" xfId="128" xr:uid="{00000000-0005-0000-0000-000097000000}"/>
    <cellStyle name="Euro 11 2" xfId="129" xr:uid="{00000000-0005-0000-0000-000098000000}"/>
    <cellStyle name="Euro 11 2 2" xfId="130" xr:uid="{00000000-0005-0000-0000-000099000000}"/>
    <cellStyle name="Euro 11 3" xfId="131" xr:uid="{00000000-0005-0000-0000-00009A000000}"/>
    <cellStyle name="Euro 11 3 2" xfId="132" xr:uid="{00000000-0005-0000-0000-00009B000000}"/>
    <cellStyle name="Euro 11 3 2 2" xfId="133" xr:uid="{00000000-0005-0000-0000-00009C000000}"/>
    <cellStyle name="Euro 11 3 3" xfId="134" xr:uid="{00000000-0005-0000-0000-00009D000000}"/>
    <cellStyle name="Euro 11 3 4" xfId="135" xr:uid="{00000000-0005-0000-0000-00009E000000}"/>
    <cellStyle name="Euro 11 4" xfId="136" xr:uid="{00000000-0005-0000-0000-00009F000000}"/>
    <cellStyle name="Euro 11 4 2" xfId="137" xr:uid="{00000000-0005-0000-0000-0000A0000000}"/>
    <cellStyle name="Euro 11 5" xfId="138" xr:uid="{00000000-0005-0000-0000-0000A1000000}"/>
    <cellStyle name="Euro 11 6" xfId="139" xr:uid="{00000000-0005-0000-0000-0000A2000000}"/>
    <cellStyle name="Euro 12" xfId="140" xr:uid="{00000000-0005-0000-0000-0000A3000000}"/>
    <cellStyle name="Euro 12 2" xfId="141" xr:uid="{00000000-0005-0000-0000-0000A4000000}"/>
    <cellStyle name="Euro 12 2 2" xfId="142" xr:uid="{00000000-0005-0000-0000-0000A5000000}"/>
    <cellStyle name="Euro 12 3" xfId="143" xr:uid="{00000000-0005-0000-0000-0000A6000000}"/>
    <cellStyle name="Euro 12 3 2" xfId="144" xr:uid="{00000000-0005-0000-0000-0000A7000000}"/>
    <cellStyle name="Euro 12 3 2 2" xfId="145" xr:uid="{00000000-0005-0000-0000-0000A8000000}"/>
    <cellStyle name="Euro 12 3 3" xfId="146" xr:uid="{00000000-0005-0000-0000-0000A9000000}"/>
    <cellStyle name="Euro 12 3 4" xfId="147" xr:uid="{00000000-0005-0000-0000-0000AA000000}"/>
    <cellStyle name="Euro 12 4" xfId="148" xr:uid="{00000000-0005-0000-0000-0000AB000000}"/>
    <cellStyle name="Euro 12 4 2" xfId="149" xr:uid="{00000000-0005-0000-0000-0000AC000000}"/>
    <cellStyle name="Euro 12 5" xfId="150" xr:uid="{00000000-0005-0000-0000-0000AD000000}"/>
    <cellStyle name="Euro 12 6" xfId="151" xr:uid="{00000000-0005-0000-0000-0000AE000000}"/>
    <cellStyle name="Euro 13" xfId="152" xr:uid="{00000000-0005-0000-0000-0000AF000000}"/>
    <cellStyle name="Euro 13 2" xfId="153" xr:uid="{00000000-0005-0000-0000-0000B0000000}"/>
    <cellStyle name="Euro 13 2 2" xfId="154" xr:uid="{00000000-0005-0000-0000-0000B1000000}"/>
    <cellStyle name="Euro 13 3" xfId="155" xr:uid="{00000000-0005-0000-0000-0000B2000000}"/>
    <cellStyle name="Euro 13 3 2" xfId="156" xr:uid="{00000000-0005-0000-0000-0000B3000000}"/>
    <cellStyle name="Euro 13 3 2 2" xfId="157" xr:uid="{00000000-0005-0000-0000-0000B4000000}"/>
    <cellStyle name="Euro 13 3 3" xfId="158" xr:uid="{00000000-0005-0000-0000-0000B5000000}"/>
    <cellStyle name="Euro 13 3 4" xfId="159" xr:uid="{00000000-0005-0000-0000-0000B6000000}"/>
    <cellStyle name="Euro 13 4" xfId="160" xr:uid="{00000000-0005-0000-0000-0000B7000000}"/>
    <cellStyle name="Euro 13 4 2" xfId="161" xr:uid="{00000000-0005-0000-0000-0000B8000000}"/>
    <cellStyle name="Euro 13 5" xfId="162" xr:uid="{00000000-0005-0000-0000-0000B9000000}"/>
    <cellStyle name="Euro 13 6" xfId="163" xr:uid="{00000000-0005-0000-0000-0000BA000000}"/>
    <cellStyle name="Euro 14" xfId="164" xr:uid="{00000000-0005-0000-0000-0000BB000000}"/>
    <cellStyle name="Euro 14 2" xfId="165" xr:uid="{00000000-0005-0000-0000-0000BC000000}"/>
    <cellStyle name="Euro 14 2 2" xfId="166" xr:uid="{00000000-0005-0000-0000-0000BD000000}"/>
    <cellStyle name="Euro 14 3" xfId="167" xr:uid="{00000000-0005-0000-0000-0000BE000000}"/>
    <cellStyle name="Euro 14 3 2" xfId="168" xr:uid="{00000000-0005-0000-0000-0000BF000000}"/>
    <cellStyle name="Euro 14 3 2 2" xfId="169" xr:uid="{00000000-0005-0000-0000-0000C0000000}"/>
    <cellStyle name="Euro 14 3 3" xfId="170" xr:uid="{00000000-0005-0000-0000-0000C1000000}"/>
    <cellStyle name="Euro 14 3 4" xfId="171" xr:uid="{00000000-0005-0000-0000-0000C2000000}"/>
    <cellStyle name="Euro 14 4" xfId="172" xr:uid="{00000000-0005-0000-0000-0000C3000000}"/>
    <cellStyle name="Euro 14 4 2" xfId="173" xr:uid="{00000000-0005-0000-0000-0000C4000000}"/>
    <cellStyle name="Euro 14 5" xfId="174" xr:uid="{00000000-0005-0000-0000-0000C5000000}"/>
    <cellStyle name="Euro 14 6" xfId="175" xr:uid="{00000000-0005-0000-0000-0000C6000000}"/>
    <cellStyle name="Euro 15" xfId="176" xr:uid="{00000000-0005-0000-0000-0000C7000000}"/>
    <cellStyle name="Euro 15 2" xfId="177" xr:uid="{00000000-0005-0000-0000-0000C8000000}"/>
    <cellStyle name="Euro 15 2 2" xfId="178" xr:uid="{00000000-0005-0000-0000-0000C9000000}"/>
    <cellStyle name="Euro 15 3" xfId="179" xr:uid="{00000000-0005-0000-0000-0000CA000000}"/>
    <cellStyle name="Euro 15 3 2" xfId="180" xr:uid="{00000000-0005-0000-0000-0000CB000000}"/>
    <cellStyle name="Euro 15 3 2 2" xfId="181" xr:uid="{00000000-0005-0000-0000-0000CC000000}"/>
    <cellStyle name="Euro 15 3 3" xfId="182" xr:uid="{00000000-0005-0000-0000-0000CD000000}"/>
    <cellStyle name="Euro 15 3 4" xfId="183" xr:uid="{00000000-0005-0000-0000-0000CE000000}"/>
    <cellStyle name="Euro 15 4" xfId="184" xr:uid="{00000000-0005-0000-0000-0000CF000000}"/>
    <cellStyle name="Euro 15 4 2" xfId="185" xr:uid="{00000000-0005-0000-0000-0000D0000000}"/>
    <cellStyle name="Euro 15 5" xfId="186" xr:uid="{00000000-0005-0000-0000-0000D1000000}"/>
    <cellStyle name="Euro 15 6" xfId="187" xr:uid="{00000000-0005-0000-0000-0000D2000000}"/>
    <cellStyle name="Euro 16" xfId="188" xr:uid="{00000000-0005-0000-0000-0000D3000000}"/>
    <cellStyle name="Euro 16 2" xfId="189" xr:uid="{00000000-0005-0000-0000-0000D4000000}"/>
    <cellStyle name="Euro 16 2 2" xfId="190" xr:uid="{00000000-0005-0000-0000-0000D5000000}"/>
    <cellStyle name="Euro 16 3" xfId="191" xr:uid="{00000000-0005-0000-0000-0000D6000000}"/>
    <cellStyle name="Euro 16 3 2" xfId="192" xr:uid="{00000000-0005-0000-0000-0000D7000000}"/>
    <cellStyle name="Euro 16 3 2 2" xfId="193" xr:uid="{00000000-0005-0000-0000-0000D8000000}"/>
    <cellStyle name="Euro 16 3 3" xfId="194" xr:uid="{00000000-0005-0000-0000-0000D9000000}"/>
    <cellStyle name="Euro 16 3 4" xfId="195" xr:uid="{00000000-0005-0000-0000-0000DA000000}"/>
    <cellStyle name="Euro 16 4" xfId="196" xr:uid="{00000000-0005-0000-0000-0000DB000000}"/>
    <cellStyle name="Euro 16 4 2" xfId="197" xr:uid="{00000000-0005-0000-0000-0000DC000000}"/>
    <cellStyle name="Euro 16 5" xfId="198" xr:uid="{00000000-0005-0000-0000-0000DD000000}"/>
    <cellStyle name="Euro 16 6" xfId="199" xr:uid="{00000000-0005-0000-0000-0000DE000000}"/>
    <cellStyle name="Euro 17" xfId="200" xr:uid="{00000000-0005-0000-0000-0000DF000000}"/>
    <cellStyle name="Euro 17 2" xfId="201" xr:uid="{00000000-0005-0000-0000-0000E0000000}"/>
    <cellStyle name="Euro 17 2 2" xfId="202" xr:uid="{00000000-0005-0000-0000-0000E1000000}"/>
    <cellStyle name="Euro 17 3" xfId="203" xr:uid="{00000000-0005-0000-0000-0000E2000000}"/>
    <cellStyle name="Euro 17 3 2" xfId="204" xr:uid="{00000000-0005-0000-0000-0000E3000000}"/>
    <cellStyle name="Euro 17 3 2 2" xfId="205" xr:uid="{00000000-0005-0000-0000-0000E4000000}"/>
    <cellStyle name="Euro 17 3 3" xfId="206" xr:uid="{00000000-0005-0000-0000-0000E5000000}"/>
    <cellStyle name="Euro 17 3 4" xfId="207" xr:uid="{00000000-0005-0000-0000-0000E6000000}"/>
    <cellStyle name="Euro 17 4" xfId="208" xr:uid="{00000000-0005-0000-0000-0000E7000000}"/>
    <cellStyle name="Euro 17 4 2" xfId="209" xr:uid="{00000000-0005-0000-0000-0000E8000000}"/>
    <cellStyle name="Euro 17 5" xfId="210" xr:uid="{00000000-0005-0000-0000-0000E9000000}"/>
    <cellStyle name="Euro 17 6" xfId="211" xr:uid="{00000000-0005-0000-0000-0000EA000000}"/>
    <cellStyle name="Euro 18" xfId="212" xr:uid="{00000000-0005-0000-0000-0000EB000000}"/>
    <cellStyle name="Euro 18 2" xfId="213" xr:uid="{00000000-0005-0000-0000-0000EC000000}"/>
    <cellStyle name="Euro 18 2 2" xfId="214" xr:uid="{00000000-0005-0000-0000-0000ED000000}"/>
    <cellStyle name="Euro 18 3" xfId="215" xr:uid="{00000000-0005-0000-0000-0000EE000000}"/>
    <cellStyle name="Euro 18 3 2" xfId="216" xr:uid="{00000000-0005-0000-0000-0000EF000000}"/>
    <cellStyle name="Euro 18 3 2 2" xfId="217" xr:uid="{00000000-0005-0000-0000-0000F0000000}"/>
    <cellStyle name="Euro 18 3 3" xfId="218" xr:uid="{00000000-0005-0000-0000-0000F1000000}"/>
    <cellStyle name="Euro 18 3 4" xfId="219" xr:uid="{00000000-0005-0000-0000-0000F2000000}"/>
    <cellStyle name="Euro 18 4" xfId="220" xr:uid="{00000000-0005-0000-0000-0000F3000000}"/>
    <cellStyle name="Euro 18 4 2" xfId="221" xr:uid="{00000000-0005-0000-0000-0000F4000000}"/>
    <cellStyle name="Euro 18 5" xfId="222" xr:uid="{00000000-0005-0000-0000-0000F5000000}"/>
    <cellStyle name="Euro 18 6" xfId="223" xr:uid="{00000000-0005-0000-0000-0000F6000000}"/>
    <cellStyle name="Euro 19" xfId="224" xr:uid="{00000000-0005-0000-0000-0000F7000000}"/>
    <cellStyle name="Euro 19 2" xfId="225" xr:uid="{00000000-0005-0000-0000-0000F8000000}"/>
    <cellStyle name="Euro 19 2 2" xfId="226" xr:uid="{00000000-0005-0000-0000-0000F9000000}"/>
    <cellStyle name="Euro 19 3" xfId="227" xr:uid="{00000000-0005-0000-0000-0000FA000000}"/>
    <cellStyle name="Euro 19 3 2" xfId="228" xr:uid="{00000000-0005-0000-0000-0000FB000000}"/>
    <cellStyle name="Euro 19 3 2 2" xfId="229" xr:uid="{00000000-0005-0000-0000-0000FC000000}"/>
    <cellStyle name="Euro 19 3 3" xfId="230" xr:uid="{00000000-0005-0000-0000-0000FD000000}"/>
    <cellStyle name="Euro 19 3 4" xfId="231" xr:uid="{00000000-0005-0000-0000-0000FE000000}"/>
    <cellStyle name="Euro 19 4" xfId="232" xr:uid="{00000000-0005-0000-0000-0000FF000000}"/>
    <cellStyle name="Euro 19 4 2" xfId="233" xr:uid="{00000000-0005-0000-0000-000000010000}"/>
    <cellStyle name="Euro 19 5" xfId="234" xr:uid="{00000000-0005-0000-0000-000001010000}"/>
    <cellStyle name="Euro 19 6" xfId="235" xr:uid="{00000000-0005-0000-0000-000002010000}"/>
    <cellStyle name="Euro 2" xfId="236" xr:uid="{00000000-0005-0000-0000-000003010000}"/>
    <cellStyle name="Euro 2 2" xfId="237" xr:uid="{00000000-0005-0000-0000-000004010000}"/>
    <cellStyle name="Euro 2 2 2" xfId="238" xr:uid="{00000000-0005-0000-0000-000005010000}"/>
    <cellStyle name="Euro 2 3" xfId="239" xr:uid="{00000000-0005-0000-0000-000006010000}"/>
    <cellStyle name="Euro 2 3 2" xfId="240" xr:uid="{00000000-0005-0000-0000-000007010000}"/>
    <cellStyle name="Euro 2 3 2 2" xfId="241" xr:uid="{00000000-0005-0000-0000-000008010000}"/>
    <cellStyle name="Euro 2 3 3" xfId="242" xr:uid="{00000000-0005-0000-0000-000009010000}"/>
    <cellStyle name="Euro 2 3 4" xfId="243" xr:uid="{00000000-0005-0000-0000-00000A010000}"/>
    <cellStyle name="Euro 2 4" xfId="244" xr:uid="{00000000-0005-0000-0000-00000B010000}"/>
    <cellStyle name="Euro 2 4 2" xfId="245" xr:uid="{00000000-0005-0000-0000-00000C010000}"/>
    <cellStyle name="Euro 2 5" xfId="246" xr:uid="{00000000-0005-0000-0000-00000D010000}"/>
    <cellStyle name="Euro 2 6" xfId="247" xr:uid="{00000000-0005-0000-0000-00000E010000}"/>
    <cellStyle name="Euro 20" xfId="248" xr:uid="{00000000-0005-0000-0000-00000F010000}"/>
    <cellStyle name="Euro 20 2" xfId="249" xr:uid="{00000000-0005-0000-0000-000010010000}"/>
    <cellStyle name="Euro 20 2 2" xfId="250" xr:uid="{00000000-0005-0000-0000-000011010000}"/>
    <cellStyle name="Euro 20 3" xfId="251" xr:uid="{00000000-0005-0000-0000-000012010000}"/>
    <cellStyle name="Euro 20 3 2" xfId="252" xr:uid="{00000000-0005-0000-0000-000013010000}"/>
    <cellStyle name="Euro 20 3 2 2" xfId="253" xr:uid="{00000000-0005-0000-0000-000014010000}"/>
    <cellStyle name="Euro 20 3 3" xfId="254" xr:uid="{00000000-0005-0000-0000-000015010000}"/>
    <cellStyle name="Euro 20 3 4" xfId="255" xr:uid="{00000000-0005-0000-0000-000016010000}"/>
    <cellStyle name="Euro 20 4" xfId="256" xr:uid="{00000000-0005-0000-0000-000017010000}"/>
    <cellStyle name="Euro 20 4 2" xfId="257" xr:uid="{00000000-0005-0000-0000-000018010000}"/>
    <cellStyle name="Euro 20 5" xfId="258" xr:uid="{00000000-0005-0000-0000-000019010000}"/>
    <cellStyle name="Euro 20 6" xfId="259" xr:uid="{00000000-0005-0000-0000-00001A010000}"/>
    <cellStyle name="Euro 21" xfId="260" xr:uid="{00000000-0005-0000-0000-00001B010000}"/>
    <cellStyle name="Euro 21 2" xfId="261" xr:uid="{00000000-0005-0000-0000-00001C010000}"/>
    <cellStyle name="Euro 21 2 2" xfId="262" xr:uid="{00000000-0005-0000-0000-00001D010000}"/>
    <cellStyle name="Euro 21 3" xfId="263" xr:uid="{00000000-0005-0000-0000-00001E010000}"/>
    <cellStyle name="Euro 21 3 2" xfId="264" xr:uid="{00000000-0005-0000-0000-00001F010000}"/>
    <cellStyle name="Euro 21 3 2 2" xfId="265" xr:uid="{00000000-0005-0000-0000-000020010000}"/>
    <cellStyle name="Euro 21 3 3" xfId="266" xr:uid="{00000000-0005-0000-0000-000021010000}"/>
    <cellStyle name="Euro 21 3 4" xfId="267" xr:uid="{00000000-0005-0000-0000-000022010000}"/>
    <cellStyle name="Euro 21 4" xfId="268" xr:uid="{00000000-0005-0000-0000-000023010000}"/>
    <cellStyle name="Euro 21 4 2" xfId="269" xr:uid="{00000000-0005-0000-0000-000024010000}"/>
    <cellStyle name="Euro 21 5" xfId="270" xr:uid="{00000000-0005-0000-0000-000025010000}"/>
    <cellStyle name="Euro 21 6" xfId="271" xr:uid="{00000000-0005-0000-0000-000026010000}"/>
    <cellStyle name="Euro 22" xfId="272" xr:uid="{00000000-0005-0000-0000-000027010000}"/>
    <cellStyle name="Euro 22 2" xfId="273" xr:uid="{00000000-0005-0000-0000-000028010000}"/>
    <cellStyle name="Euro 22 2 2" xfId="274" xr:uid="{00000000-0005-0000-0000-000029010000}"/>
    <cellStyle name="Euro 22 3" xfId="275" xr:uid="{00000000-0005-0000-0000-00002A010000}"/>
    <cellStyle name="Euro 22 3 2" xfId="276" xr:uid="{00000000-0005-0000-0000-00002B010000}"/>
    <cellStyle name="Euro 22 3 2 2" xfId="277" xr:uid="{00000000-0005-0000-0000-00002C010000}"/>
    <cellStyle name="Euro 22 3 3" xfId="278" xr:uid="{00000000-0005-0000-0000-00002D010000}"/>
    <cellStyle name="Euro 22 3 4" xfId="279" xr:uid="{00000000-0005-0000-0000-00002E010000}"/>
    <cellStyle name="Euro 22 4" xfId="280" xr:uid="{00000000-0005-0000-0000-00002F010000}"/>
    <cellStyle name="Euro 22 4 2" xfId="281" xr:uid="{00000000-0005-0000-0000-000030010000}"/>
    <cellStyle name="Euro 22 5" xfId="282" xr:uid="{00000000-0005-0000-0000-000031010000}"/>
    <cellStyle name="Euro 22 6" xfId="283" xr:uid="{00000000-0005-0000-0000-000032010000}"/>
    <cellStyle name="Euro 23" xfId="284" xr:uid="{00000000-0005-0000-0000-000033010000}"/>
    <cellStyle name="Euro 23 2" xfId="285" xr:uid="{00000000-0005-0000-0000-000034010000}"/>
    <cellStyle name="Euro 23 2 2" xfId="286" xr:uid="{00000000-0005-0000-0000-000035010000}"/>
    <cellStyle name="Euro 23 3" xfId="287" xr:uid="{00000000-0005-0000-0000-000036010000}"/>
    <cellStyle name="Euro 23 3 2" xfId="288" xr:uid="{00000000-0005-0000-0000-000037010000}"/>
    <cellStyle name="Euro 23 3 2 2" xfId="289" xr:uid="{00000000-0005-0000-0000-000038010000}"/>
    <cellStyle name="Euro 23 3 3" xfId="290" xr:uid="{00000000-0005-0000-0000-000039010000}"/>
    <cellStyle name="Euro 23 3 4" xfId="291" xr:uid="{00000000-0005-0000-0000-00003A010000}"/>
    <cellStyle name="Euro 23 4" xfId="292" xr:uid="{00000000-0005-0000-0000-00003B010000}"/>
    <cellStyle name="Euro 23 4 2" xfId="293" xr:uid="{00000000-0005-0000-0000-00003C010000}"/>
    <cellStyle name="Euro 23 5" xfId="294" xr:uid="{00000000-0005-0000-0000-00003D010000}"/>
    <cellStyle name="Euro 23 6" xfId="295" xr:uid="{00000000-0005-0000-0000-00003E010000}"/>
    <cellStyle name="Euro 24" xfId="296" xr:uid="{00000000-0005-0000-0000-00003F010000}"/>
    <cellStyle name="Euro 24 2" xfId="297" xr:uid="{00000000-0005-0000-0000-000040010000}"/>
    <cellStyle name="Euro 24 2 2" xfId="298" xr:uid="{00000000-0005-0000-0000-000041010000}"/>
    <cellStyle name="Euro 24 3" xfId="299" xr:uid="{00000000-0005-0000-0000-000042010000}"/>
    <cellStyle name="Euro 24 3 2" xfId="300" xr:uid="{00000000-0005-0000-0000-000043010000}"/>
    <cellStyle name="Euro 24 3 2 2" xfId="301" xr:uid="{00000000-0005-0000-0000-000044010000}"/>
    <cellStyle name="Euro 24 3 3" xfId="302" xr:uid="{00000000-0005-0000-0000-000045010000}"/>
    <cellStyle name="Euro 24 3 4" xfId="303" xr:uid="{00000000-0005-0000-0000-000046010000}"/>
    <cellStyle name="Euro 24 4" xfId="304" xr:uid="{00000000-0005-0000-0000-000047010000}"/>
    <cellStyle name="Euro 24 4 2" xfId="305" xr:uid="{00000000-0005-0000-0000-000048010000}"/>
    <cellStyle name="Euro 24 5" xfId="306" xr:uid="{00000000-0005-0000-0000-000049010000}"/>
    <cellStyle name="Euro 24 6" xfId="307" xr:uid="{00000000-0005-0000-0000-00004A010000}"/>
    <cellStyle name="Euro 25" xfId="308" xr:uid="{00000000-0005-0000-0000-00004B010000}"/>
    <cellStyle name="Euro 25 2" xfId="309" xr:uid="{00000000-0005-0000-0000-00004C010000}"/>
    <cellStyle name="Euro 25 2 2" xfId="310" xr:uid="{00000000-0005-0000-0000-00004D010000}"/>
    <cellStyle name="Euro 25 3" xfId="311" xr:uid="{00000000-0005-0000-0000-00004E010000}"/>
    <cellStyle name="Euro 25 3 2" xfId="312" xr:uid="{00000000-0005-0000-0000-00004F010000}"/>
    <cellStyle name="Euro 25 3 2 2" xfId="313" xr:uid="{00000000-0005-0000-0000-000050010000}"/>
    <cellStyle name="Euro 25 3 3" xfId="314" xr:uid="{00000000-0005-0000-0000-000051010000}"/>
    <cellStyle name="Euro 25 3 4" xfId="315" xr:uid="{00000000-0005-0000-0000-000052010000}"/>
    <cellStyle name="Euro 25 4" xfId="316" xr:uid="{00000000-0005-0000-0000-000053010000}"/>
    <cellStyle name="Euro 25 4 2" xfId="317" xr:uid="{00000000-0005-0000-0000-000054010000}"/>
    <cellStyle name="Euro 25 5" xfId="318" xr:uid="{00000000-0005-0000-0000-000055010000}"/>
    <cellStyle name="Euro 25 6" xfId="319" xr:uid="{00000000-0005-0000-0000-000056010000}"/>
    <cellStyle name="Euro 26" xfId="320" xr:uid="{00000000-0005-0000-0000-000057010000}"/>
    <cellStyle name="Euro 26 2" xfId="321" xr:uid="{00000000-0005-0000-0000-000058010000}"/>
    <cellStyle name="Euro 26 2 2" xfId="322" xr:uid="{00000000-0005-0000-0000-000059010000}"/>
    <cellStyle name="Euro 26 3" xfId="323" xr:uid="{00000000-0005-0000-0000-00005A010000}"/>
    <cellStyle name="Euro 26 3 2" xfId="324" xr:uid="{00000000-0005-0000-0000-00005B010000}"/>
    <cellStyle name="Euro 26 3 2 2" xfId="325" xr:uid="{00000000-0005-0000-0000-00005C010000}"/>
    <cellStyle name="Euro 26 3 3" xfId="326" xr:uid="{00000000-0005-0000-0000-00005D010000}"/>
    <cellStyle name="Euro 26 3 4" xfId="327" xr:uid="{00000000-0005-0000-0000-00005E010000}"/>
    <cellStyle name="Euro 26 4" xfId="328" xr:uid="{00000000-0005-0000-0000-00005F010000}"/>
    <cellStyle name="Euro 26 4 2" xfId="329" xr:uid="{00000000-0005-0000-0000-000060010000}"/>
    <cellStyle name="Euro 26 5" xfId="330" xr:uid="{00000000-0005-0000-0000-000061010000}"/>
    <cellStyle name="Euro 26 6" xfId="331" xr:uid="{00000000-0005-0000-0000-000062010000}"/>
    <cellStyle name="Euro 27" xfId="332" xr:uid="{00000000-0005-0000-0000-000063010000}"/>
    <cellStyle name="Euro 27 2" xfId="333" xr:uid="{00000000-0005-0000-0000-000064010000}"/>
    <cellStyle name="Euro 27 2 2" xfId="334" xr:uid="{00000000-0005-0000-0000-000065010000}"/>
    <cellStyle name="Euro 27 3" xfId="335" xr:uid="{00000000-0005-0000-0000-000066010000}"/>
    <cellStyle name="Euro 27 3 2" xfId="336" xr:uid="{00000000-0005-0000-0000-000067010000}"/>
    <cellStyle name="Euro 27 3 2 2" xfId="337" xr:uid="{00000000-0005-0000-0000-000068010000}"/>
    <cellStyle name="Euro 27 3 3" xfId="338" xr:uid="{00000000-0005-0000-0000-000069010000}"/>
    <cellStyle name="Euro 27 3 4" xfId="339" xr:uid="{00000000-0005-0000-0000-00006A010000}"/>
    <cellStyle name="Euro 27 4" xfId="340" xr:uid="{00000000-0005-0000-0000-00006B010000}"/>
    <cellStyle name="Euro 27 4 2" xfId="341" xr:uid="{00000000-0005-0000-0000-00006C010000}"/>
    <cellStyle name="Euro 27 5" xfId="342" xr:uid="{00000000-0005-0000-0000-00006D010000}"/>
    <cellStyle name="Euro 27 6" xfId="343" xr:uid="{00000000-0005-0000-0000-00006E010000}"/>
    <cellStyle name="Euro 28" xfId="344" xr:uid="{00000000-0005-0000-0000-00006F010000}"/>
    <cellStyle name="Euro 28 2" xfId="345" xr:uid="{00000000-0005-0000-0000-000070010000}"/>
    <cellStyle name="Euro 28 2 2" xfId="346" xr:uid="{00000000-0005-0000-0000-000071010000}"/>
    <cellStyle name="Euro 28 3" xfId="347" xr:uid="{00000000-0005-0000-0000-000072010000}"/>
    <cellStyle name="Euro 28 3 2" xfId="348" xr:uid="{00000000-0005-0000-0000-000073010000}"/>
    <cellStyle name="Euro 28 3 2 2" xfId="349" xr:uid="{00000000-0005-0000-0000-000074010000}"/>
    <cellStyle name="Euro 28 3 3" xfId="350" xr:uid="{00000000-0005-0000-0000-000075010000}"/>
    <cellStyle name="Euro 28 3 4" xfId="351" xr:uid="{00000000-0005-0000-0000-000076010000}"/>
    <cellStyle name="Euro 28 4" xfId="352" xr:uid="{00000000-0005-0000-0000-000077010000}"/>
    <cellStyle name="Euro 28 4 2" xfId="353" xr:uid="{00000000-0005-0000-0000-000078010000}"/>
    <cellStyle name="Euro 28 5" xfId="354" xr:uid="{00000000-0005-0000-0000-000079010000}"/>
    <cellStyle name="Euro 28 6" xfId="355" xr:uid="{00000000-0005-0000-0000-00007A010000}"/>
    <cellStyle name="Euro 29" xfId="356" xr:uid="{00000000-0005-0000-0000-00007B010000}"/>
    <cellStyle name="Euro 29 2" xfId="357" xr:uid="{00000000-0005-0000-0000-00007C010000}"/>
    <cellStyle name="Euro 29 2 2" xfId="358" xr:uid="{00000000-0005-0000-0000-00007D010000}"/>
    <cellStyle name="Euro 29 3" xfId="359" xr:uid="{00000000-0005-0000-0000-00007E010000}"/>
    <cellStyle name="Euro 29 3 2" xfId="360" xr:uid="{00000000-0005-0000-0000-00007F010000}"/>
    <cellStyle name="Euro 29 3 2 2" xfId="361" xr:uid="{00000000-0005-0000-0000-000080010000}"/>
    <cellStyle name="Euro 29 3 3" xfId="362" xr:uid="{00000000-0005-0000-0000-000081010000}"/>
    <cellStyle name="Euro 29 3 4" xfId="363" xr:uid="{00000000-0005-0000-0000-000082010000}"/>
    <cellStyle name="Euro 29 4" xfId="364" xr:uid="{00000000-0005-0000-0000-000083010000}"/>
    <cellStyle name="Euro 29 4 2" xfId="365" xr:uid="{00000000-0005-0000-0000-000084010000}"/>
    <cellStyle name="Euro 29 5" xfId="366" xr:uid="{00000000-0005-0000-0000-000085010000}"/>
    <cellStyle name="Euro 29 6" xfId="367" xr:uid="{00000000-0005-0000-0000-000086010000}"/>
    <cellStyle name="Euro 3" xfId="368" xr:uid="{00000000-0005-0000-0000-000087010000}"/>
    <cellStyle name="Euro 3 2" xfId="369" xr:uid="{00000000-0005-0000-0000-000088010000}"/>
    <cellStyle name="Euro 3 2 2" xfId="370" xr:uid="{00000000-0005-0000-0000-000089010000}"/>
    <cellStyle name="Euro 3 3" xfId="371" xr:uid="{00000000-0005-0000-0000-00008A010000}"/>
    <cellStyle name="Euro 3 3 2" xfId="372" xr:uid="{00000000-0005-0000-0000-00008B010000}"/>
    <cellStyle name="Euro 3 3 2 2" xfId="373" xr:uid="{00000000-0005-0000-0000-00008C010000}"/>
    <cellStyle name="Euro 3 3 3" xfId="374" xr:uid="{00000000-0005-0000-0000-00008D010000}"/>
    <cellStyle name="Euro 3 3 4" xfId="375" xr:uid="{00000000-0005-0000-0000-00008E010000}"/>
    <cellStyle name="Euro 3 4" xfId="376" xr:uid="{00000000-0005-0000-0000-00008F010000}"/>
    <cellStyle name="Euro 3 4 2" xfId="377" xr:uid="{00000000-0005-0000-0000-000090010000}"/>
    <cellStyle name="Euro 3 5" xfId="378" xr:uid="{00000000-0005-0000-0000-000091010000}"/>
    <cellStyle name="Euro 3 6" xfId="379" xr:uid="{00000000-0005-0000-0000-000092010000}"/>
    <cellStyle name="Euro 30" xfId="380" xr:uid="{00000000-0005-0000-0000-000093010000}"/>
    <cellStyle name="Euro 30 2" xfId="381" xr:uid="{00000000-0005-0000-0000-000094010000}"/>
    <cellStyle name="Euro 30 2 2" xfId="382" xr:uid="{00000000-0005-0000-0000-000095010000}"/>
    <cellStyle name="Euro 30 3" xfId="383" xr:uid="{00000000-0005-0000-0000-000096010000}"/>
    <cellStyle name="Euro 30 3 2" xfId="384" xr:uid="{00000000-0005-0000-0000-000097010000}"/>
    <cellStyle name="Euro 30 3 2 2" xfId="385" xr:uid="{00000000-0005-0000-0000-000098010000}"/>
    <cellStyle name="Euro 30 3 3" xfId="386" xr:uid="{00000000-0005-0000-0000-000099010000}"/>
    <cellStyle name="Euro 30 3 4" xfId="387" xr:uid="{00000000-0005-0000-0000-00009A010000}"/>
    <cellStyle name="Euro 30 4" xfId="388" xr:uid="{00000000-0005-0000-0000-00009B010000}"/>
    <cellStyle name="Euro 30 4 2" xfId="389" xr:uid="{00000000-0005-0000-0000-00009C010000}"/>
    <cellStyle name="Euro 30 5" xfId="390" xr:uid="{00000000-0005-0000-0000-00009D010000}"/>
    <cellStyle name="Euro 30 6" xfId="391" xr:uid="{00000000-0005-0000-0000-00009E010000}"/>
    <cellStyle name="Euro 31" xfId="392" xr:uid="{00000000-0005-0000-0000-00009F010000}"/>
    <cellStyle name="Euro 31 2" xfId="393" xr:uid="{00000000-0005-0000-0000-0000A0010000}"/>
    <cellStyle name="Euro 31 2 2" xfId="394" xr:uid="{00000000-0005-0000-0000-0000A1010000}"/>
    <cellStyle name="Euro 31 3" xfId="395" xr:uid="{00000000-0005-0000-0000-0000A2010000}"/>
    <cellStyle name="Euro 31 3 2" xfId="396" xr:uid="{00000000-0005-0000-0000-0000A3010000}"/>
    <cellStyle name="Euro 31 3 2 2" xfId="397" xr:uid="{00000000-0005-0000-0000-0000A4010000}"/>
    <cellStyle name="Euro 31 3 3" xfId="398" xr:uid="{00000000-0005-0000-0000-0000A5010000}"/>
    <cellStyle name="Euro 31 3 4" xfId="399" xr:uid="{00000000-0005-0000-0000-0000A6010000}"/>
    <cellStyle name="Euro 31 4" xfId="400" xr:uid="{00000000-0005-0000-0000-0000A7010000}"/>
    <cellStyle name="Euro 31 4 2" xfId="401" xr:uid="{00000000-0005-0000-0000-0000A8010000}"/>
    <cellStyle name="Euro 31 5" xfId="402" xr:uid="{00000000-0005-0000-0000-0000A9010000}"/>
    <cellStyle name="Euro 31 6" xfId="403" xr:uid="{00000000-0005-0000-0000-0000AA010000}"/>
    <cellStyle name="Euro 32" xfId="404" xr:uid="{00000000-0005-0000-0000-0000AB010000}"/>
    <cellStyle name="Euro 32 2" xfId="405" xr:uid="{00000000-0005-0000-0000-0000AC010000}"/>
    <cellStyle name="Euro 32 2 2" xfId="406" xr:uid="{00000000-0005-0000-0000-0000AD010000}"/>
    <cellStyle name="Euro 32 3" xfId="407" xr:uid="{00000000-0005-0000-0000-0000AE010000}"/>
    <cellStyle name="Euro 32 3 2" xfId="408" xr:uid="{00000000-0005-0000-0000-0000AF010000}"/>
    <cellStyle name="Euro 32 3 2 2" xfId="409" xr:uid="{00000000-0005-0000-0000-0000B0010000}"/>
    <cellStyle name="Euro 32 3 3" xfId="410" xr:uid="{00000000-0005-0000-0000-0000B1010000}"/>
    <cellStyle name="Euro 32 3 4" xfId="411" xr:uid="{00000000-0005-0000-0000-0000B2010000}"/>
    <cellStyle name="Euro 32 4" xfId="412" xr:uid="{00000000-0005-0000-0000-0000B3010000}"/>
    <cellStyle name="Euro 32 4 2" xfId="413" xr:uid="{00000000-0005-0000-0000-0000B4010000}"/>
    <cellStyle name="Euro 32 5" xfId="414" xr:uid="{00000000-0005-0000-0000-0000B5010000}"/>
    <cellStyle name="Euro 32 6" xfId="415" xr:uid="{00000000-0005-0000-0000-0000B6010000}"/>
    <cellStyle name="Euro 33" xfId="416" xr:uid="{00000000-0005-0000-0000-0000B7010000}"/>
    <cellStyle name="Euro 33 2" xfId="417" xr:uid="{00000000-0005-0000-0000-0000B8010000}"/>
    <cellStyle name="Euro 33 2 2" xfId="418" xr:uid="{00000000-0005-0000-0000-0000B9010000}"/>
    <cellStyle name="Euro 33 3" xfId="419" xr:uid="{00000000-0005-0000-0000-0000BA010000}"/>
    <cellStyle name="Euro 33 3 2" xfId="420" xr:uid="{00000000-0005-0000-0000-0000BB010000}"/>
    <cellStyle name="Euro 33 3 2 2" xfId="421" xr:uid="{00000000-0005-0000-0000-0000BC010000}"/>
    <cellStyle name="Euro 33 3 3" xfId="422" xr:uid="{00000000-0005-0000-0000-0000BD010000}"/>
    <cellStyle name="Euro 33 3 4" xfId="423" xr:uid="{00000000-0005-0000-0000-0000BE010000}"/>
    <cellStyle name="Euro 33 4" xfId="424" xr:uid="{00000000-0005-0000-0000-0000BF010000}"/>
    <cellStyle name="Euro 33 4 2" xfId="425" xr:uid="{00000000-0005-0000-0000-0000C0010000}"/>
    <cellStyle name="Euro 33 5" xfId="426" xr:uid="{00000000-0005-0000-0000-0000C1010000}"/>
    <cellStyle name="Euro 33 6" xfId="427" xr:uid="{00000000-0005-0000-0000-0000C2010000}"/>
    <cellStyle name="Euro 34" xfId="428" xr:uid="{00000000-0005-0000-0000-0000C3010000}"/>
    <cellStyle name="Euro 34 2" xfId="429" xr:uid="{00000000-0005-0000-0000-0000C4010000}"/>
    <cellStyle name="Euro 34 2 2" xfId="430" xr:uid="{00000000-0005-0000-0000-0000C5010000}"/>
    <cellStyle name="Euro 34 3" xfId="431" xr:uid="{00000000-0005-0000-0000-0000C6010000}"/>
    <cellStyle name="Euro 34 3 2" xfId="432" xr:uid="{00000000-0005-0000-0000-0000C7010000}"/>
    <cellStyle name="Euro 34 3 2 2" xfId="433" xr:uid="{00000000-0005-0000-0000-0000C8010000}"/>
    <cellStyle name="Euro 34 3 3" xfId="434" xr:uid="{00000000-0005-0000-0000-0000C9010000}"/>
    <cellStyle name="Euro 34 3 4" xfId="435" xr:uid="{00000000-0005-0000-0000-0000CA010000}"/>
    <cellStyle name="Euro 34 4" xfId="436" xr:uid="{00000000-0005-0000-0000-0000CB010000}"/>
    <cellStyle name="Euro 34 4 2" xfId="437" xr:uid="{00000000-0005-0000-0000-0000CC010000}"/>
    <cellStyle name="Euro 34 5" xfId="438" xr:uid="{00000000-0005-0000-0000-0000CD010000}"/>
    <cellStyle name="Euro 34 6" xfId="439" xr:uid="{00000000-0005-0000-0000-0000CE010000}"/>
    <cellStyle name="Euro 35" xfId="440" xr:uid="{00000000-0005-0000-0000-0000CF010000}"/>
    <cellStyle name="Euro 35 2" xfId="441" xr:uid="{00000000-0005-0000-0000-0000D0010000}"/>
    <cellStyle name="Euro 35 2 2" xfId="442" xr:uid="{00000000-0005-0000-0000-0000D1010000}"/>
    <cellStyle name="Euro 35 3" xfId="443" xr:uid="{00000000-0005-0000-0000-0000D2010000}"/>
    <cellStyle name="Euro 35 3 2" xfId="444" xr:uid="{00000000-0005-0000-0000-0000D3010000}"/>
    <cellStyle name="Euro 35 3 2 2" xfId="445" xr:uid="{00000000-0005-0000-0000-0000D4010000}"/>
    <cellStyle name="Euro 35 3 3" xfId="446" xr:uid="{00000000-0005-0000-0000-0000D5010000}"/>
    <cellStyle name="Euro 35 3 4" xfId="447" xr:uid="{00000000-0005-0000-0000-0000D6010000}"/>
    <cellStyle name="Euro 35 4" xfId="448" xr:uid="{00000000-0005-0000-0000-0000D7010000}"/>
    <cellStyle name="Euro 35 4 2" xfId="449" xr:uid="{00000000-0005-0000-0000-0000D8010000}"/>
    <cellStyle name="Euro 35 5" xfId="450" xr:uid="{00000000-0005-0000-0000-0000D9010000}"/>
    <cellStyle name="Euro 35 6" xfId="451" xr:uid="{00000000-0005-0000-0000-0000DA010000}"/>
    <cellStyle name="Euro 36" xfId="452" xr:uid="{00000000-0005-0000-0000-0000DB010000}"/>
    <cellStyle name="Euro 36 2" xfId="453" xr:uid="{00000000-0005-0000-0000-0000DC010000}"/>
    <cellStyle name="Euro 36 2 2" xfId="454" xr:uid="{00000000-0005-0000-0000-0000DD010000}"/>
    <cellStyle name="Euro 36 3" xfId="455" xr:uid="{00000000-0005-0000-0000-0000DE010000}"/>
    <cellStyle name="Euro 36 3 2" xfId="456" xr:uid="{00000000-0005-0000-0000-0000DF010000}"/>
    <cellStyle name="Euro 36 3 2 2" xfId="457" xr:uid="{00000000-0005-0000-0000-0000E0010000}"/>
    <cellStyle name="Euro 36 3 3" xfId="458" xr:uid="{00000000-0005-0000-0000-0000E1010000}"/>
    <cellStyle name="Euro 36 3 4" xfId="459" xr:uid="{00000000-0005-0000-0000-0000E2010000}"/>
    <cellStyle name="Euro 36 4" xfId="460" xr:uid="{00000000-0005-0000-0000-0000E3010000}"/>
    <cellStyle name="Euro 36 4 2" xfId="461" xr:uid="{00000000-0005-0000-0000-0000E4010000}"/>
    <cellStyle name="Euro 36 5" xfId="462" xr:uid="{00000000-0005-0000-0000-0000E5010000}"/>
    <cellStyle name="Euro 36 6" xfId="463" xr:uid="{00000000-0005-0000-0000-0000E6010000}"/>
    <cellStyle name="Euro 37" xfId="464" xr:uid="{00000000-0005-0000-0000-0000E7010000}"/>
    <cellStyle name="Euro 37 2" xfId="465" xr:uid="{00000000-0005-0000-0000-0000E8010000}"/>
    <cellStyle name="Euro 37 2 2" xfId="466" xr:uid="{00000000-0005-0000-0000-0000E9010000}"/>
    <cellStyle name="Euro 37 3" xfId="467" xr:uid="{00000000-0005-0000-0000-0000EA010000}"/>
    <cellStyle name="Euro 37 3 2" xfId="468" xr:uid="{00000000-0005-0000-0000-0000EB010000}"/>
    <cellStyle name="Euro 37 3 2 2" xfId="469" xr:uid="{00000000-0005-0000-0000-0000EC010000}"/>
    <cellStyle name="Euro 37 3 3" xfId="470" xr:uid="{00000000-0005-0000-0000-0000ED010000}"/>
    <cellStyle name="Euro 37 3 4" xfId="471" xr:uid="{00000000-0005-0000-0000-0000EE010000}"/>
    <cellStyle name="Euro 37 4" xfId="472" xr:uid="{00000000-0005-0000-0000-0000EF010000}"/>
    <cellStyle name="Euro 37 4 2" xfId="473" xr:uid="{00000000-0005-0000-0000-0000F0010000}"/>
    <cellStyle name="Euro 37 5" xfId="474" xr:uid="{00000000-0005-0000-0000-0000F1010000}"/>
    <cellStyle name="Euro 37 6" xfId="475" xr:uid="{00000000-0005-0000-0000-0000F2010000}"/>
    <cellStyle name="Euro 38" xfId="476" xr:uid="{00000000-0005-0000-0000-0000F3010000}"/>
    <cellStyle name="Euro 38 2" xfId="477" xr:uid="{00000000-0005-0000-0000-0000F4010000}"/>
    <cellStyle name="Euro 38 2 2" xfId="478" xr:uid="{00000000-0005-0000-0000-0000F5010000}"/>
    <cellStyle name="Euro 38 3" xfId="479" xr:uid="{00000000-0005-0000-0000-0000F6010000}"/>
    <cellStyle name="Euro 38 3 2" xfId="480" xr:uid="{00000000-0005-0000-0000-0000F7010000}"/>
    <cellStyle name="Euro 38 3 2 2" xfId="481" xr:uid="{00000000-0005-0000-0000-0000F8010000}"/>
    <cellStyle name="Euro 38 3 3" xfId="482" xr:uid="{00000000-0005-0000-0000-0000F9010000}"/>
    <cellStyle name="Euro 38 3 4" xfId="483" xr:uid="{00000000-0005-0000-0000-0000FA010000}"/>
    <cellStyle name="Euro 38 4" xfId="484" xr:uid="{00000000-0005-0000-0000-0000FB010000}"/>
    <cellStyle name="Euro 38 4 2" xfId="485" xr:uid="{00000000-0005-0000-0000-0000FC010000}"/>
    <cellStyle name="Euro 38 5" xfId="486" xr:uid="{00000000-0005-0000-0000-0000FD010000}"/>
    <cellStyle name="Euro 38 6" xfId="487" xr:uid="{00000000-0005-0000-0000-0000FE010000}"/>
    <cellStyle name="Euro 39" xfId="488" xr:uid="{00000000-0005-0000-0000-0000FF010000}"/>
    <cellStyle name="Euro 39 2" xfId="489" xr:uid="{00000000-0005-0000-0000-000000020000}"/>
    <cellStyle name="Euro 39 2 2" xfId="490" xr:uid="{00000000-0005-0000-0000-000001020000}"/>
    <cellStyle name="Euro 39 3" xfId="491" xr:uid="{00000000-0005-0000-0000-000002020000}"/>
    <cellStyle name="Euro 39 3 2" xfId="492" xr:uid="{00000000-0005-0000-0000-000003020000}"/>
    <cellStyle name="Euro 39 3 2 2" xfId="493" xr:uid="{00000000-0005-0000-0000-000004020000}"/>
    <cellStyle name="Euro 39 3 3" xfId="494" xr:uid="{00000000-0005-0000-0000-000005020000}"/>
    <cellStyle name="Euro 39 3 4" xfId="495" xr:uid="{00000000-0005-0000-0000-000006020000}"/>
    <cellStyle name="Euro 39 4" xfId="496" xr:uid="{00000000-0005-0000-0000-000007020000}"/>
    <cellStyle name="Euro 39 4 2" xfId="497" xr:uid="{00000000-0005-0000-0000-000008020000}"/>
    <cellStyle name="Euro 39 5" xfId="498" xr:uid="{00000000-0005-0000-0000-000009020000}"/>
    <cellStyle name="Euro 39 6" xfId="499" xr:uid="{00000000-0005-0000-0000-00000A020000}"/>
    <cellStyle name="Euro 4" xfId="500" xr:uid="{00000000-0005-0000-0000-00000B020000}"/>
    <cellStyle name="Euro 4 2" xfId="501" xr:uid="{00000000-0005-0000-0000-00000C020000}"/>
    <cellStyle name="Euro 4 2 2" xfId="502" xr:uid="{00000000-0005-0000-0000-00000D020000}"/>
    <cellStyle name="Euro 4 3" xfId="503" xr:uid="{00000000-0005-0000-0000-00000E020000}"/>
    <cellStyle name="Euro 4 3 2" xfId="504" xr:uid="{00000000-0005-0000-0000-00000F020000}"/>
    <cellStyle name="Euro 4 3 2 2" xfId="505" xr:uid="{00000000-0005-0000-0000-000010020000}"/>
    <cellStyle name="Euro 4 3 3" xfId="506" xr:uid="{00000000-0005-0000-0000-000011020000}"/>
    <cellStyle name="Euro 4 3 4" xfId="507" xr:uid="{00000000-0005-0000-0000-000012020000}"/>
    <cellStyle name="Euro 4 4" xfId="508" xr:uid="{00000000-0005-0000-0000-000013020000}"/>
    <cellStyle name="Euro 4 4 2" xfId="509" xr:uid="{00000000-0005-0000-0000-000014020000}"/>
    <cellStyle name="Euro 4 5" xfId="510" xr:uid="{00000000-0005-0000-0000-000015020000}"/>
    <cellStyle name="Euro 4 6" xfId="511" xr:uid="{00000000-0005-0000-0000-000016020000}"/>
    <cellStyle name="Euro 40" xfId="512" xr:uid="{00000000-0005-0000-0000-000017020000}"/>
    <cellStyle name="Euro 40 2" xfId="513" xr:uid="{00000000-0005-0000-0000-000018020000}"/>
    <cellStyle name="Euro 40 2 2" xfId="514" xr:uid="{00000000-0005-0000-0000-000019020000}"/>
    <cellStyle name="Euro 40 3" xfId="515" xr:uid="{00000000-0005-0000-0000-00001A020000}"/>
    <cellStyle name="Euro 40 3 2" xfId="516" xr:uid="{00000000-0005-0000-0000-00001B020000}"/>
    <cellStyle name="Euro 40 3 2 2" xfId="517" xr:uid="{00000000-0005-0000-0000-00001C020000}"/>
    <cellStyle name="Euro 40 3 3" xfId="518" xr:uid="{00000000-0005-0000-0000-00001D020000}"/>
    <cellStyle name="Euro 40 3 4" xfId="519" xr:uid="{00000000-0005-0000-0000-00001E020000}"/>
    <cellStyle name="Euro 40 4" xfId="520" xr:uid="{00000000-0005-0000-0000-00001F020000}"/>
    <cellStyle name="Euro 40 4 2" xfId="521" xr:uid="{00000000-0005-0000-0000-000020020000}"/>
    <cellStyle name="Euro 40 5" xfId="522" xr:uid="{00000000-0005-0000-0000-000021020000}"/>
    <cellStyle name="Euro 40 6" xfId="523" xr:uid="{00000000-0005-0000-0000-000022020000}"/>
    <cellStyle name="Euro 41" xfId="524" xr:uid="{00000000-0005-0000-0000-000023020000}"/>
    <cellStyle name="Euro 41 2" xfId="525" xr:uid="{00000000-0005-0000-0000-000024020000}"/>
    <cellStyle name="Euro 41 2 2" xfId="526" xr:uid="{00000000-0005-0000-0000-000025020000}"/>
    <cellStyle name="Euro 41 3" xfId="527" xr:uid="{00000000-0005-0000-0000-000026020000}"/>
    <cellStyle name="Euro 41 3 2" xfId="528" xr:uid="{00000000-0005-0000-0000-000027020000}"/>
    <cellStyle name="Euro 41 3 2 2" xfId="529" xr:uid="{00000000-0005-0000-0000-000028020000}"/>
    <cellStyle name="Euro 41 3 3" xfId="530" xr:uid="{00000000-0005-0000-0000-000029020000}"/>
    <cellStyle name="Euro 41 3 4" xfId="531" xr:uid="{00000000-0005-0000-0000-00002A020000}"/>
    <cellStyle name="Euro 41 4" xfId="532" xr:uid="{00000000-0005-0000-0000-00002B020000}"/>
    <cellStyle name="Euro 41 4 2" xfId="533" xr:uid="{00000000-0005-0000-0000-00002C020000}"/>
    <cellStyle name="Euro 41 5" xfId="534" xr:uid="{00000000-0005-0000-0000-00002D020000}"/>
    <cellStyle name="Euro 41 6" xfId="535" xr:uid="{00000000-0005-0000-0000-00002E020000}"/>
    <cellStyle name="Euro 42" xfId="536" xr:uid="{00000000-0005-0000-0000-00002F020000}"/>
    <cellStyle name="Euro 42 2" xfId="537" xr:uid="{00000000-0005-0000-0000-000030020000}"/>
    <cellStyle name="Euro 42 2 2" xfId="538" xr:uid="{00000000-0005-0000-0000-000031020000}"/>
    <cellStyle name="Euro 42 3" xfId="539" xr:uid="{00000000-0005-0000-0000-000032020000}"/>
    <cellStyle name="Euro 42 3 2" xfId="540" xr:uid="{00000000-0005-0000-0000-000033020000}"/>
    <cellStyle name="Euro 42 3 2 2" xfId="541" xr:uid="{00000000-0005-0000-0000-000034020000}"/>
    <cellStyle name="Euro 42 3 3" xfId="542" xr:uid="{00000000-0005-0000-0000-000035020000}"/>
    <cellStyle name="Euro 42 3 4" xfId="543" xr:uid="{00000000-0005-0000-0000-000036020000}"/>
    <cellStyle name="Euro 42 4" xfId="544" xr:uid="{00000000-0005-0000-0000-000037020000}"/>
    <cellStyle name="Euro 42 4 2" xfId="545" xr:uid="{00000000-0005-0000-0000-000038020000}"/>
    <cellStyle name="Euro 42 5" xfId="546" xr:uid="{00000000-0005-0000-0000-000039020000}"/>
    <cellStyle name="Euro 42 6" xfId="547" xr:uid="{00000000-0005-0000-0000-00003A020000}"/>
    <cellStyle name="Euro 43" xfId="548" xr:uid="{00000000-0005-0000-0000-00003B020000}"/>
    <cellStyle name="Euro 43 2" xfId="549" xr:uid="{00000000-0005-0000-0000-00003C020000}"/>
    <cellStyle name="Euro 43 2 2" xfId="550" xr:uid="{00000000-0005-0000-0000-00003D020000}"/>
    <cellStyle name="Euro 43 3" xfId="551" xr:uid="{00000000-0005-0000-0000-00003E020000}"/>
    <cellStyle name="Euro 43 3 2" xfId="552" xr:uid="{00000000-0005-0000-0000-00003F020000}"/>
    <cellStyle name="Euro 43 3 2 2" xfId="553" xr:uid="{00000000-0005-0000-0000-000040020000}"/>
    <cellStyle name="Euro 43 3 3" xfId="554" xr:uid="{00000000-0005-0000-0000-000041020000}"/>
    <cellStyle name="Euro 43 3 4" xfId="555" xr:uid="{00000000-0005-0000-0000-000042020000}"/>
    <cellStyle name="Euro 43 4" xfId="556" xr:uid="{00000000-0005-0000-0000-000043020000}"/>
    <cellStyle name="Euro 43 4 2" xfId="557" xr:uid="{00000000-0005-0000-0000-000044020000}"/>
    <cellStyle name="Euro 43 5" xfId="558" xr:uid="{00000000-0005-0000-0000-000045020000}"/>
    <cellStyle name="Euro 43 6" xfId="559" xr:uid="{00000000-0005-0000-0000-000046020000}"/>
    <cellStyle name="Euro 44" xfId="560" xr:uid="{00000000-0005-0000-0000-000047020000}"/>
    <cellStyle name="Euro 44 2" xfId="561" xr:uid="{00000000-0005-0000-0000-000048020000}"/>
    <cellStyle name="Euro 44 2 2" xfId="562" xr:uid="{00000000-0005-0000-0000-000049020000}"/>
    <cellStyle name="Euro 44 3" xfId="563" xr:uid="{00000000-0005-0000-0000-00004A020000}"/>
    <cellStyle name="Euro 44 3 2" xfId="564" xr:uid="{00000000-0005-0000-0000-00004B020000}"/>
    <cellStyle name="Euro 44 3 2 2" xfId="565" xr:uid="{00000000-0005-0000-0000-00004C020000}"/>
    <cellStyle name="Euro 44 3 3" xfId="566" xr:uid="{00000000-0005-0000-0000-00004D020000}"/>
    <cellStyle name="Euro 44 3 4" xfId="567" xr:uid="{00000000-0005-0000-0000-00004E020000}"/>
    <cellStyle name="Euro 44 4" xfId="568" xr:uid="{00000000-0005-0000-0000-00004F020000}"/>
    <cellStyle name="Euro 44 4 2" xfId="569" xr:uid="{00000000-0005-0000-0000-000050020000}"/>
    <cellStyle name="Euro 44 5" xfId="570" xr:uid="{00000000-0005-0000-0000-000051020000}"/>
    <cellStyle name="Euro 44 6" xfId="571" xr:uid="{00000000-0005-0000-0000-000052020000}"/>
    <cellStyle name="Euro 45" xfId="572" xr:uid="{00000000-0005-0000-0000-000053020000}"/>
    <cellStyle name="Euro 45 2" xfId="573" xr:uid="{00000000-0005-0000-0000-000054020000}"/>
    <cellStyle name="Euro 45 3" xfId="574" xr:uid="{00000000-0005-0000-0000-000055020000}"/>
    <cellStyle name="Euro 46" xfId="575" xr:uid="{00000000-0005-0000-0000-000056020000}"/>
    <cellStyle name="Euro 46 2" xfId="576" xr:uid="{00000000-0005-0000-0000-000057020000}"/>
    <cellStyle name="Euro 47" xfId="577" xr:uid="{00000000-0005-0000-0000-000058020000}"/>
    <cellStyle name="Euro 47 2" xfId="578" xr:uid="{00000000-0005-0000-0000-000059020000}"/>
    <cellStyle name="Euro 47 2 2" xfId="579" xr:uid="{00000000-0005-0000-0000-00005A020000}"/>
    <cellStyle name="Euro 47 3" xfId="580" xr:uid="{00000000-0005-0000-0000-00005B020000}"/>
    <cellStyle name="Euro 47 4" xfId="581" xr:uid="{00000000-0005-0000-0000-00005C020000}"/>
    <cellStyle name="Euro 48" xfId="582" xr:uid="{00000000-0005-0000-0000-00005D020000}"/>
    <cellStyle name="Euro 48 2" xfId="583" xr:uid="{00000000-0005-0000-0000-00005E020000}"/>
    <cellStyle name="Euro 49" xfId="584" xr:uid="{00000000-0005-0000-0000-00005F020000}"/>
    <cellStyle name="Euro 49 2" xfId="585" xr:uid="{00000000-0005-0000-0000-000060020000}"/>
    <cellStyle name="Euro 5" xfId="586" xr:uid="{00000000-0005-0000-0000-000061020000}"/>
    <cellStyle name="Euro 5 2" xfId="587" xr:uid="{00000000-0005-0000-0000-000062020000}"/>
    <cellStyle name="Euro 5 2 2" xfId="588" xr:uid="{00000000-0005-0000-0000-000063020000}"/>
    <cellStyle name="Euro 5 3" xfId="589" xr:uid="{00000000-0005-0000-0000-000064020000}"/>
    <cellStyle name="Euro 5 3 2" xfId="590" xr:uid="{00000000-0005-0000-0000-000065020000}"/>
    <cellStyle name="Euro 5 3 2 2" xfId="591" xr:uid="{00000000-0005-0000-0000-000066020000}"/>
    <cellStyle name="Euro 5 3 3" xfId="592" xr:uid="{00000000-0005-0000-0000-000067020000}"/>
    <cellStyle name="Euro 5 3 4" xfId="593" xr:uid="{00000000-0005-0000-0000-000068020000}"/>
    <cellStyle name="Euro 5 4" xfId="594" xr:uid="{00000000-0005-0000-0000-000069020000}"/>
    <cellStyle name="Euro 5 4 2" xfId="595" xr:uid="{00000000-0005-0000-0000-00006A020000}"/>
    <cellStyle name="Euro 5 5" xfId="596" xr:uid="{00000000-0005-0000-0000-00006B020000}"/>
    <cellStyle name="Euro 5 6" xfId="597" xr:uid="{00000000-0005-0000-0000-00006C020000}"/>
    <cellStyle name="Euro 50" xfId="598" xr:uid="{00000000-0005-0000-0000-00006D020000}"/>
    <cellStyle name="Euro 51" xfId="599" xr:uid="{00000000-0005-0000-0000-00006E020000}"/>
    <cellStyle name="Euro 6" xfId="600" xr:uid="{00000000-0005-0000-0000-00006F020000}"/>
    <cellStyle name="Euro 6 2" xfId="601" xr:uid="{00000000-0005-0000-0000-000070020000}"/>
    <cellStyle name="Euro 6 2 2" xfId="602" xr:uid="{00000000-0005-0000-0000-000071020000}"/>
    <cellStyle name="Euro 6 3" xfId="603" xr:uid="{00000000-0005-0000-0000-000072020000}"/>
    <cellStyle name="Euro 6 3 2" xfId="604" xr:uid="{00000000-0005-0000-0000-000073020000}"/>
    <cellStyle name="Euro 6 3 2 2" xfId="605" xr:uid="{00000000-0005-0000-0000-000074020000}"/>
    <cellStyle name="Euro 6 3 3" xfId="606" xr:uid="{00000000-0005-0000-0000-000075020000}"/>
    <cellStyle name="Euro 6 3 4" xfId="607" xr:uid="{00000000-0005-0000-0000-000076020000}"/>
    <cellStyle name="Euro 6 4" xfId="608" xr:uid="{00000000-0005-0000-0000-000077020000}"/>
    <cellStyle name="Euro 6 4 2" xfId="609" xr:uid="{00000000-0005-0000-0000-000078020000}"/>
    <cellStyle name="Euro 6 5" xfId="610" xr:uid="{00000000-0005-0000-0000-000079020000}"/>
    <cellStyle name="Euro 6 6" xfId="611" xr:uid="{00000000-0005-0000-0000-00007A020000}"/>
    <cellStyle name="Euro 7" xfId="612" xr:uid="{00000000-0005-0000-0000-00007B020000}"/>
    <cellStyle name="Euro 7 2" xfId="613" xr:uid="{00000000-0005-0000-0000-00007C020000}"/>
    <cellStyle name="Euro 7 2 2" xfId="614" xr:uid="{00000000-0005-0000-0000-00007D020000}"/>
    <cellStyle name="Euro 7 3" xfId="615" xr:uid="{00000000-0005-0000-0000-00007E020000}"/>
    <cellStyle name="Euro 7 3 2" xfId="616" xr:uid="{00000000-0005-0000-0000-00007F020000}"/>
    <cellStyle name="Euro 7 3 2 2" xfId="617" xr:uid="{00000000-0005-0000-0000-000080020000}"/>
    <cellStyle name="Euro 7 3 3" xfId="618" xr:uid="{00000000-0005-0000-0000-000081020000}"/>
    <cellStyle name="Euro 7 3 4" xfId="619" xr:uid="{00000000-0005-0000-0000-000082020000}"/>
    <cellStyle name="Euro 7 4" xfId="620" xr:uid="{00000000-0005-0000-0000-000083020000}"/>
    <cellStyle name="Euro 7 4 2" xfId="621" xr:uid="{00000000-0005-0000-0000-000084020000}"/>
    <cellStyle name="Euro 7 5" xfId="622" xr:uid="{00000000-0005-0000-0000-000085020000}"/>
    <cellStyle name="Euro 7 6" xfId="623" xr:uid="{00000000-0005-0000-0000-000086020000}"/>
    <cellStyle name="Euro 8" xfId="624" xr:uid="{00000000-0005-0000-0000-000087020000}"/>
    <cellStyle name="Euro 8 2" xfId="625" xr:uid="{00000000-0005-0000-0000-000088020000}"/>
    <cellStyle name="Euro 8 2 2" xfId="626" xr:uid="{00000000-0005-0000-0000-000089020000}"/>
    <cellStyle name="Euro 8 3" xfId="627" xr:uid="{00000000-0005-0000-0000-00008A020000}"/>
    <cellStyle name="Euro 8 3 2" xfId="628" xr:uid="{00000000-0005-0000-0000-00008B020000}"/>
    <cellStyle name="Euro 8 3 2 2" xfId="629" xr:uid="{00000000-0005-0000-0000-00008C020000}"/>
    <cellStyle name="Euro 8 3 3" xfId="630" xr:uid="{00000000-0005-0000-0000-00008D020000}"/>
    <cellStyle name="Euro 8 3 4" xfId="631" xr:uid="{00000000-0005-0000-0000-00008E020000}"/>
    <cellStyle name="Euro 8 4" xfId="632" xr:uid="{00000000-0005-0000-0000-00008F020000}"/>
    <cellStyle name="Euro 8 4 2" xfId="633" xr:uid="{00000000-0005-0000-0000-000090020000}"/>
    <cellStyle name="Euro 8 5" xfId="634" xr:uid="{00000000-0005-0000-0000-000091020000}"/>
    <cellStyle name="Euro 8 6" xfId="635" xr:uid="{00000000-0005-0000-0000-000092020000}"/>
    <cellStyle name="Euro 9" xfId="636" xr:uid="{00000000-0005-0000-0000-000093020000}"/>
    <cellStyle name="Euro 9 2" xfId="637" xr:uid="{00000000-0005-0000-0000-000094020000}"/>
    <cellStyle name="Euro 9 2 2" xfId="638" xr:uid="{00000000-0005-0000-0000-000095020000}"/>
    <cellStyle name="Euro 9 3" xfId="639" xr:uid="{00000000-0005-0000-0000-000096020000}"/>
    <cellStyle name="Euro 9 3 2" xfId="640" xr:uid="{00000000-0005-0000-0000-000097020000}"/>
    <cellStyle name="Euro 9 3 2 2" xfId="641" xr:uid="{00000000-0005-0000-0000-000098020000}"/>
    <cellStyle name="Euro 9 3 3" xfId="642" xr:uid="{00000000-0005-0000-0000-000099020000}"/>
    <cellStyle name="Euro 9 3 4" xfId="643" xr:uid="{00000000-0005-0000-0000-00009A020000}"/>
    <cellStyle name="Euro 9 4" xfId="644" xr:uid="{00000000-0005-0000-0000-00009B020000}"/>
    <cellStyle name="Euro 9 4 2" xfId="645" xr:uid="{00000000-0005-0000-0000-00009C020000}"/>
    <cellStyle name="Euro 9 5" xfId="646" xr:uid="{00000000-0005-0000-0000-00009D020000}"/>
    <cellStyle name="Euro 9 6" xfId="647" xr:uid="{00000000-0005-0000-0000-00009E020000}"/>
    <cellStyle name="Fixed2 - Type2" xfId="648" xr:uid="{00000000-0005-0000-0000-00009F020000}"/>
    <cellStyle name="Good 2" xfId="649" xr:uid="{00000000-0005-0000-0000-0000A0020000}"/>
    <cellStyle name="Hyperlink 2" xfId="650" xr:uid="{00000000-0005-0000-0000-0000A1020000}"/>
    <cellStyle name="Input 2" xfId="651" xr:uid="{00000000-0005-0000-0000-0000A2020000}"/>
    <cellStyle name="Input 2 2" xfId="652" xr:uid="{00000000-0005-0000-0000-0000A3020000}"/>
    <cellStyle name="Input 2 2 2" xfId="653" xr:uid="{00000000-0005-0000-0000-0000A4020000}"/>
    <cellStyle name="Input 2 3" xfId="654" xr:uid="{00000000-0005-0000-0000-0000A5020000}"/>
    <cellStyle name="Input 3" xfId="655" xr:uid="{00000000-0005-0000-0000-0000A6020000}"/>
    <cellStyle name="Input 3 2" xfId="656" xr:uid="{00000000-0005-0000-0000-0000A7020000}"/>
    <cellStyle name="InputCells" xfId="657" xr:uid="{00000000-0005-0000-0000-0000A8020000}"/>
    <cellStyle name="Komma 2" xfId="658" xr:uid="{00000000-0005-0000-0000-0000A9020000}"/>
    <cellStyle name="Komma 3" xfId="659" xr:uid="{00000000-0005-0000-0000-0000AA020000}"/>
    <cellStyle name="Komma 3 2" xfId="3717" xr:uid="{00000000-0005-0000-0000-0000AB020000}"/>
    <cellStyle name="Kontroller celle 2" xfId="660" xr:uid="{00000000-0005-0000-0000-0000AC020000}"/>
    <cellStyle name="Link 2" xfId="661" xr:uid="{00000000-0005-0000-0000-0000AD020000}"/>
    <cellStyle name="Markeringsfarve1 2" xfId="662" xr:uid="{00000000-0005-0000-0000-0000AE020000}"/>
    <cellStyle name="Markeringsfarve2 2" xfId="663" xr:uid="{00000000-0005-0000-0000-0000AF020000}"/>
    <cellStyle name="Markeringsfarve3 2" xfId="664" xr:uid="{00000000-0005-0000-0000-0000B0020000}"/>
    <cellStyle name="Markeringsfarve4 2" xfId="665" xr:uid="{00000000-0005-0000-0000-0000B1020000}"/>
    <cellStyle name="Markeringsfarve5 2" xfId="666" xr:uid="{00000000-0005-0000-0000-0000B2020000}"/>
    <cellStyle name="Markeringsfarve6 2" xfId="667" xr:uid="{00000000-0005-0000-0000-0000B3020000}"/>
    <cellStyle name="Migliaia [0] 10" xfId="668" xr:uid="{00000000-0005-0000-0000-0000B4020000}"/>
    <cellStyle name="Migliaia [0] 10 2" xfId="669" xr:uid="{00000000-0005-0000-0000-0000B5020000}"/>
    <cellStyle name="Migliaia [0] 10 2 2" xfId="670" xr:uid="{00000000-0005-0000-0000-0000B6020000}"/>
    <cellStyle name="Migliaia [0] 10 2 2 2" xfId="3720" xr:uid="{00000000-0005-0000-0000-0000B7020000}"/>
    <cellStyle name="Migliaia [0] 10 2 3" xfId="3719" xr:uid="{00000000-0005-0000-0000-0000B8020000}"/>
    <cellStyle name="Migliaia [0] 10 3" xfId="671" xr:uid="{00000000-0005-0000-0000-0000B9020000}"/>
    <cellStyle name="Migliaia [0] 10 3 2" xfId="3721" xr:uid="{00000000-0005-0000-0000-0000BA020000}"/>
    <cellStyle name="Migliaia [0] 10 4" xfId="672" xr:uid="{00000000-0005-0000-0000-0000BB020000}"/>
    <cellStyle name="Migliaia [0] 10 4 2" xfId="3722" xr:uid="{00000000-0005-0000-0000-0000BC020000}"/>
    <cellStyle name="Migliaia [0] 10 5" xfId="3718" xr:uid="{00000000-0005-0000-0000-0000BD020000}"/>
    <cellStyle name="Migliaia [0] 11" xfId="673" xr:uid="{00000000-0005-0000-0000-0000BE020000}"/>
    <cellStyle name="Migliaia [0] 11 2" xfId="674" xr:uid="{00000000-0005-0000-0000-0000BF020000}"/>
    <cellStyle name="Migliaia [0] 11 2 2" xfId="675" xr:uid="{00000000-0005-0000-0000-0000C0020000}"/>
    <cellStyle name="Migliaia [0] 11 2 2 2" xfId="3725" xr:uid="{00000000-0005-0000-0000-0000C1020000}"/>
    <cellStyle name="Migliaia [0] 11 2 3" xfId="3724" xr:uid="{00000000-0005-0000-0000-0000C2020000}"/>
    <cellStyle name="Migliaia [0] 11 3" xfId="676" xr:uid="{00000000-0005-0000-0000-0000C3020000}"/>
    <cellStyle name="Migliaia [0] 11 3 2" xfId="3726" xr:uid="{00000000-0005-0000-0000-0000C4020000}"/>
    <cellStyle name="Migliaia [0] 11 4" xfId="677" xr:uid="{00000000-0005-0000-0000-0000C5020000}"/>
    <cellStyle name="Migliaia [0] 11 4 2" xfId="3727" xr:uid="{00000000-0005-0000-0000-0000C6020000}"/>
    <cellStyle name="Migliaia [0] 11 5" xfId="3723" xr:uid="{00000000-0005-0000-0000-0000C7020000}"/>
    <cellStyle name="Migliaia [0] 12" xfId="678" xr:uid="{00000000-0005-0000-0000-0000C8020000}"/>
    <cellStyle name="Migliaia [0] 12 2" xfId="679" xr:uid="{00000000-0005-0000-0000-0000C9020000}"/>
    <cellStyle name="Migliaia [0] 12 2 2" xfId="680" xr:uid="{00000000-0005-0000-0000-0000CA020000}"/>
    <cellStyle name="Migliaia [0] 12 2 2 2" xfId="3730" xr:uid="{00000000-0005-0000-0000-0000CB020000}"/>
    <cellStyle name="Migliaia [0] 12 2 3" xfId="3729" xr:uid="{00000000-0005-0000-0000-0000CC020000}"/>
    <cellStyle name="Migliaia [0] 12 3" xfId="681" xr:uid="{00000000-0005-0000-0000-0000CD020000}"/>
    <cellStyle name="Migliaia [0] 12 3 2" xfId="3731" xr:uid="{00000000-0005-0000-0000-0000CE020000}"/>
    <cellStyle name="Migliaia [0] 12 4" xfId="682" xr:uid="{00000000-0005-0000-0000-0000CF020000}"/>
    <cellStyle name="Migliaia [0] 12 4 2" xfId="3732" xr:uid="{00000000-0005-0000-0000-0000D0020000}"/>
    <cellStyle name="Migliaia [0] 12 5" xfId="3728" xr:uid="{00000000-0005-0000-0000-0000D1020000}"/>
    <cellStyle name="Migliaia [0] 13" xfId="683" xr:uid="{00000000-0005-0000-0000-0000D2020000}"/>
    <cellStyle name="Migliaia [0] 13 2" xfId="684" xr:uid="{00000000-0005-0000-0000-0000D3020000}"/>
    <cellStyle name="Migliaia [0] 13 2 2" xfId="685" xr:uid="{00000000-0005-0000-0000-0000D4020000}"/>
    <cellStyle name="Migliaia [0] 13 2 2 2" xfId="3735" xr:uid="{00000000-0005-0000-0000-0000D5020000}"/>
    <cellStyle name="Migliaia [0] 13 2 3" xfId="3734" xr:uid="{00000000-0005-0000-0000-0000D6020000}"/>
    <cellStyle name="Migliaia [0] 13 3" xfId="686" xr:uid="{00000000-0005-0000-0000-0000D7020000}"/>
    <cellStyle name="Migliaia [0] 13 3 2" xfId="3736" xr:uid="{00000000-0005-0000-0000-0000D8020000}"/>
    <cellStyle name="Migliaia [0] 13 4" xfId="687" xr:uid="{00000000-0005-0000-0000-0000D9020000}"/>
    <cellStyle name="Migliaia [0] 13 4 2" xfId="3737" xr:uid="{00000000-0005-0000-0000-0000DA020000}"/>
    <cellStyle name="Migliaia [0] 13 5" xfId="3733" xr:uid="{00000000-0005-0000-0000-0000DB020000}"/>
    <cellStyle name="Migliaia [0] 14" xfId="688" xr:uid="{00000000-0005-0000-0000-0000DC020000}"/>
    <cellStyle name="Migliaia [0] 14 2" xfId="689" xr:uid="{00000000-0005-0000-0000-0000DD020000}"/>
    <cellStyle name="Migliaia [0] 14 2 2" xfId="690" xr:uid="{00000000-0005-0000-0000-0000DE020000}"/>
    <cellStyle name="Migliaia [0] 14 2 2 2" xfId="3740" xr:uid="{00000000-0005-0000-0000-0000DF020000}"/>
    <cellStyle name="Migliaia [0] 14 2 3" xfId="3739" xr:uid="{00000000-0005-0000-0000-0000E0020000}"/>
    <cellStyle name="Migliaia [0] 14 3" xfId="691" xr:uid="{00000000-0005-0000-0000-0000E1020000}"/>
    <cellStyle name="Migliaia [0] 14 3 2" xfId="3741" xr:uid="{00000000-0005-0000-0000-0000E2020000}"/>
    <cellStyle name="Migliaia [0] 14 4" xfId="692" xr:uid="{00000000-0005-0000-0000-0000E3020000}"/>
    <cellStyle name="Migliaia [0] 14 4 2" xfId="3742" xr:uid="{00000000-0005-0000-0000-0000E4020000}"/>
    <cellStyle name="Migliaia [0] 14 5" xfId="3738" xr:uid="{00000000-0005-0000-0000-0000E5020000}"/>
    <cellStyle name="Migliaia [0] 15" xfId="693" xr:uid="{00000000-0005-0000-0000-0000E6020000}"/>
    <cellStyle name="Migliaia [0] 15 2" xfId="694" xr:uid="{00000000-0005-0000-0000-0000E7020000}"/>
    <cellStyle name="Migliaia [0] 15 2 2" xfId="695" xr:uid="{00000000-0005-0000-0000-0000E8020000}"/>
    <cellStyle name="Migliaia [0] 15 2 2 2" xfId="3745" xr:uid="{00000000-0005-0000-0000-0000E9020000}"/>
    <cellStyle name="Migliaia [0] 15 2 3" xfId="3744" xr:uid="{00000000-0005-0000-0000-0000EA020000}"/>
    <cellStyle name="Migliaia [0] 15 3" xfId="696" xr:uid="{00000000-0005-0000-0000-0000EB020000}"/>
    <cellStyle name="Migliaia [0] 15 3 2" xfId="3746" xr:uid="{00000000-0005-0000-0000-0000EC020000}"/>
    <cellStyle name="Migliaia [0] 15 4" xfId="697" xr:uid="{00000000-0005-0000-0000-0000ED020000}"/>
    <cellStyle name="Migliaia [0] 15 4 2" xfId="3747" xr:uid="{00000000-0005-0000-0000-0000EE020000}"/>
    <cellStyle name="Migliaia [0] 15 5" xfId="3743" xr:uid="{00000000-0005-0000-0000-0000EF020000}"/>
    <cellStyle name="Migliaia [0] 16" xfId="698" xr:uid="{00000000-0005-0000-0000-0000F0020000}"/>
    <cellStyle name="Migliaia [0] 16 2" xfId="699" xr:uid="{00000000-0005-0000-0000-0000F1020000}"/>
    <cellStyle name="Migliaia [0] 16 2 2" xfId="700" xr:uid="{00000000-0005-0000-0000-0000F2020000}"/>
    <cellStyle name="Migliaia [0] 16 2 2 2" xfId="3750" xr:uid="{00000000-0005-0000-0000-0000F3020000}"/>
    <cellStyle name="Migliaia [0] 16 2 3" xfId="3749" xr:uid="{00000000-0005-0000-0000-0000F4020000}"/>
    <cellStyle name="Migliaia [0] 16 3" xfId="701" xr:uid="{00000000-0005-0000-0000-0000F5020000}"/>
    <cellStyle name="Migliaia [0] 16 3 2" xfId="3751" xr:uid="{00000000-0005-0000-0000-0000F6020000}"/>
    <cellStyle name="Migliaia [0] 16 4" xfId="702" xr:uid="{00000000-0005-0000-0000-0000F7020000}"/>
    <cellStyle name="Migliaia [0] 16 4 2" xfId="3752" xr:uid="{00000000-0005-0000-0000-0000F8020000}"/>
    <cellStyle name="Migliaia [0] 16 5" xfId="3748" xr:uid="{00000000-0005-0000-0000-0000F9020000}"/>
    <cellStyle name="Migliaia [0] 17" xfId="703" xr:uid="{00000000-0005-0000-0000-0000FA020000}"/>
    <cellStyle name="Migliaia [0] 17 2" xfId="704" xr:uid="{00000000-0005-0000-0000-0000FB020000}"/>
    <cellStyle name="Migliaia [0] 17 2 2" xfId="705" xr:uid="{00000000-0005-0000-0000-0000FC020000}"/>
    <cellStyle name="Migliaia [0] 17 2 2 2" xfId="3755" xr:uid="{00000000-0005-0000-0000-0000FD020000}"/>
    <cellStyle name="Migliaia [0] 17 2 3" xfId="3754" xr:uid="{00000000-0005-0000-0000-0000FE020000}"/>
    <cellStyle name="Migliaia [0] 17 3" xfId="706" xr:uid="{00000000-0005-0000-0000-0000FF020000}"/>
    <cellStyle name="Migliaia [0] 17 3 2" xfId="3756" xr:uid="{00000000-0005-0000-0000-000000030000}"/>
    <cellStyle name="Migliaia [0] 17 4" xfId="707" xr:uid="{00000000-0005-0000-0000-000001030000}"/>
    <cellStyle name="Migliaia [0] 17 4 2" xfId="3757" xr:uid="{00000000-0005-0000-0000-000002030000}"/>
    <cellStyle name="Migliaia [0] 17 5" xfId="3753" xr:uid="{00000000-0005-0000-0000-000003030000}"/>
    <cellStyle name="Migliaia [0] 18" xfId="708" xr:uid="{00000000-0005-0000-0000-000004030000}"/>
    <cellStyle name="Migliaia [0] 18 2" xfId="709" xr:uid="{00000000-0005-0000-0000-000005030000}"/>
    <cellStyle name="Migliaia [0] 18 2 2" xfId="710" xr:uid="{00000000-0005-0000-0000-000006030000}"/>
    <cellStyle name="Migliaia [0] 18 2 2 2" xfId="3760" xr:uid="{00000000-0005-0000-0000-000007030000}"/>
    <cellStyle name="Migliaia [0] 18 2 3" xfId="3759" xr:uid="{00000000-0005-0000-0000-000008030000}"/>
    <cellStyle name="Migliaia [0] 18 3" xfId="711" xr:uid="{00000000-0005-0000-0000-000009030000}"/>
    <cellStyle name="Migliaia [0] 18 3 2" xfId="3761" xr:uid="{00000000-0005-0000-0000-00000A030000}"/>
    <cellStyle name="Migliaia [0] 18 4" xfId="712" xr:uid="{00000000-0005-0000-0000-00000B030000}"/>
    <cellStyle name="Migliaia [0] 18 4 2" xfId="3762" xr:uid="{00000000-0005-0000-0000-00000C030000}"/>
    <cellStyle name="Migliaia [0] 18 5" xfId="3758" xr:uid="{00000000-0005-0000-0000-00000D030000}"/>
    <cellStyle name="Migliaia [0] 19" xfId="713" xr:uid="{00000000-0005-0000-0000-00000E030000}"/>
    <cellStyle name="Migliaia [0] 19 2" xfId="714" xr:uid="{00000000-0005-0000-0000-00000F030000}"/>
    <cellStyle name="Migliaia [0] 19 2 2" xfId="715" xr:uid="{00000000-0005-0000-0000-000010030000}"/>
    <cellStyle name="Migliaia [0] 19 2 2 2" xfId="3765" xr:uid="{00000000-0005-0000-0000-000011030000}"/>
    <cellStyle name="Migliaia [0] 19 2 3" xfId="3764" xr:uid="{00000000-0005-0000-0000-000012030000}"/>
    <cellStyle name="Migliaia [0] 19 3" xfId="716" xr:uid="{00000000-0005-0000-0000-000013030000}"/>
    <cellStyle name="Migliaia [0] 19 3 2" xfId="3766" xr:uid="{00000000-0005-0000-0000-000014030000}"/>
    <cellStyle name="Migliaia [0] 19 4" xfId="717" xr:uid="{00000000-0005-0000-0000-000015030000}"/>
    <cellStyle name="Migliaia [0] 19 4 2" xfId="3767" xr:uid="{00000000-0005-0000-0000-000016030000}"/>
    <cellStyle name="Migliaia [0] 19 5" xfId="3763" xr:uid="{00000000-0005-0000-0000-000017030000}"/>
    <cellStyle name="Migliaia [0] 2" xfId="718" xr:uid="{00000000-0005-0000-0000-000018030000}"/>
    <cellStyle name="Migliaia [0] 2 2" xfId="719" xr:uid="{00000000-0005-0000-0000-000019030000}"/>
    <cellStyle name="Migliaia [0] 2 2 2" xfId="720" xr:uid="{00000000-0005-0000-0000-00001A030000}"/>
    <cellStyle name="Migliaia [0] 2 2 2 2" xfId="3770" xr:uid="{00000000-0005-0000-0000-00001B030000}"/>
    <cellStyle name="Migliaia [0] 2 2 3" xfId="3769" xr:uid="{00000000-0005-0000-0000-00001C030000}"/>
    <cellStyle name="Migliaia [0] 2 3" xfId="721" xr:uid="{00000000-0005-0000-0000-00001D030000}"/>
    <cellStyle name="Migliaia [0] 2 3 2" xfId="3771" xr:uid="{00000000-0005-0000-0000-00001E030000}"/>
    <cellStyle name="Migliaia [0] 2 4" xfId="722" xr:uid="{00000000-0005-0000-0000-00001F030000}"/>
    <cellStyle name="Migliaia [0] 2 4 2" xfId="3772" xr:uid="{00000000-0005-0000-0000-000020030000}"/>
    <cellStyle name="Migliaia [0] 2 5" xfId="3768" xr:uid="{00000000-0005-0000-0000-000021030000}"/>
    <cellStyle name="Migliaia [0] 20" xfId="723" xr:uid="{00000000-0005-0000-0000-000022030000}"/>
    <cellStyle name="Migliaia [0] 20 2" xfId="724" xr:uid="{00000000-0005-0000-0000-000023030000}"/>
    <cellStyle name="Migliaia [0] 20 2 2" xfId="725" xr:uid="{00000000-0005-0000-0000-000024030000}"/>
    <cellStyle name="Migliaia [0] 20 2 2 2" xfId="3775" xr:uid="{00000000-0005-0000-0000-000025030000}"/>
    <cellStyle name="Migliaia [0] 20 2 3" xfId="3774" xr:uid="{00000000-0005-0000-0000-000026030000}"/>
    <cellStyle name="Migliaia [0] 20 3" xfId="726" xr:uid="{00000000-0005-0000-0000-000027030000}"/>
    <cellStyle name="Migliaia [0] 20 3 2" xfId="3776" xr:uid="{00000000-0005-0000-0000-000028030000}"/>
    <cellStyle name="Migliaia [0] 20 4" xfId="727" xr:uid="{00000000-0005-0000-0000-000029030000}"/>
    <cellStyle name="Migliaia [0] 20 4 2" xfId="3777" xr:uid="{00000000-0005-0000-0000-00002A030000}"/>
    <cellStyle name="Migliaia [0] 20 5" xfId="3773" xr:uid="{00000000-0005-0000-0000-00002B030000}"/>
    <cellStyle name="Migliaia [0] 21" xfId="728" xr:uid="{00000000-0005-0000-0000-00002C030000}"/>
    <cellStyle name="Migliaia [0] 21 2" xfId="729" xr:uid="{00000000-0005-0000-0000-00002D030000}"/>
    <cellStyle name="Migliaia [0] 21 2 2" xfId="730" xr:uid="{00000000-0005-0000-0000-00002E030000}"/>
    <cellStyle name="Migliaia [0] 21 2 2 2" xfId="3780" xr:uid="{00000000-0005-0000-0000-00002F030000}"/>
    <cellStyle name="Migliaia [0] 21 2 3" xfId="3779" xr:uid="{00000000-0005-0000-0000-000030030000}"/>
    <cellStyle name="Migliaia [0] 21 3" xfId="731" xr:uid="{00000000-0005-0000-0000-000031030000}"/>
    <cellStyle name="Migliaia [0] 21 3 2" xfId="3781" xr:uid="{00000000-0005-0000-0000-000032030000}"/>
    <cellStyle name="Migliaia [0] 21 4" xfId="732" xr:uid="{00000000-0005-0000-0000-000033030000}"/>
    <cellStyle name="Migliaia [0] 21 4 2" xfId="3782" xr:uid="{00000000-0005-0000-0000-000034030000}"/>
    <cellStyle name="Migliaia [0] 21 5" xfId="3778" xr:uid="{00000000-0005-0000-0000-000035030000}"/>
    <cellStyle name="Migliaia [0] 22" xfId="733" xr:uid="{00000000-0005-0000-0000-000036030000}"/>
    <cellStyle name="Migliaia [0] 22 2" xfId="734" xr:uid="{00000000-0005-0000-0000-000037030000}"/>
    <cellStyle name="Migliaia [0] 22 2 2" xfId="735" xr:uid="{00000000-0005-0000-0000-000038030000}"/>
    <cellStyle name="Migliaia [0] 22 2 2 2" xfId="3785" xr:uid="{00000000-0005-0000-0000-000039030000}"/>
    <cellStyle name="Migliaia [0] 22 2 3" xfId="3784" xr:uid="{00000000-0005-0000-0000-00003A030000}"/>
    <cellStyle name="Migliaia [0] 22 3" xfId="736" xr:uid="{00000000-0005-0000-0000-00003B030000}"/>
    <cellStyle name="Migliaia [0] 22 3 2" xfId="3786" xr:uid="{00000000-0005-0000-0000-00003C030000}"/>
    <cellStyle name="Migliaia [0] 22 4" xfId="737" xr:uid="{00000000-0005-0000-0000-00003D030000}"/>
    <cellStyle name="Migliaia [0] 22 4 2" xfId="3787" xr:uid="{00000000-0005-0000-0000-00003E030000}"/>
    <cellStyle name="Migliaia [0] 22 5" xfId="3783" xr:uid="{00000000-0005-0000-0000-00003F030000}"/>
    <cellStyle name="Migliaia [0] 23" xfId="738" xr:uid="{00000000-0005-0000-0000-000040030000}"/>
    <cellStyle name="Migliaia [0] 23 2" xfId="739" xr:uid="{00000000-0005-0000-0000-000041030000}"/>
    <cellStyle name="Migliaia [0] 23 2 2" xfId="740" xr:uid="{00000000-0005-0000-0000-000042030000}"/>
    <cellStyle name="Migliaia [0] 23 2 2 2" xfId="3790" xr:uid="{00000000-0005-0000-0000-000043030000}"/>
    <cellStyle name="Migliaia [0] 23 2 3" xfId="3789" xr:uid="{00000000-0005-0000-0000-000044030000}"/>
    <cellStyle name="Migliaia [0] 23 3" xfId="741" xr:uid="{00000000-0005-0000-0000-000045030000}"/>
    <cellStyle name="Migliaia [0] 23 3 2" xfId="3791" xr:uid="{00000000-0005-0000-0000-000046030000}"/>
    <cellStyle name="Migliaia [0] 23 4" xfId="742" xr:uid="{00000000-0005-0000-0000-000047030000}"/>
    <cellStyle name="Migliaia [0] 23 4 2" xfId="3792" xr:uid="{00000000-0005-0000-0000-000048030000}"/>
    <cellStyle name="Migliaia [0] 23 5" xfId="3788" xr:uid="{00000000-0005-0000-0000-000049030000}"/>
    <cellStyle name="Migliaia [0] 24" xfId="743" xr:uid="{00000000-0005-0000-0000-00004A030000}"/>
    <cellStyle name="Migliaia [0] 24 2" xfId="744" xr:uid="{00000000-0005-0000-0000-00004B030000}"/>
    <cellStyle name="Migliaia [0] 24 2 2" xfId="745" xr:uid="{00000000-0005-0000-0000-00004C030000}"/>
    <cellStyle name="Migliaia [0] 24 2 2 2" xfId="3795" xr:uid="{00000000-0005-0000-0000-00004D030000}"/>
    <cellStyle name="Migliaia [0] 24 2 3" xfId="3794" xr:uid="{00000000-0005-0000-0000-00004E030000}"/>
    <cellStyle name="Migliaia [0] 24 3" xfId="746" xr:uid="{00000000-0005-0000-0000-00004F030000}"/>
    <cellStyle name="Migliaia [0] 24 3 2" xfId="3796" xr:uid="{00000000-0005-0000-0000-000050030000}"/>
    <cellStyle name="Migliaia [0] 24 4" xfId="747" xr:uid="{00000000-0005-0000-0000-000051030000}"/>
    <cellStyle name="Migliaia [0] 24 4 2" xfId="3797" xr:uid="{00000000-0005-0000-0000-000052030000}"/>
    <cellStyle name="Migliaia [0] 24 5" xfId="3793" xr:uid="{00000000-0005-0000-0000-000053030000}"/>
    <cellStyle name="Migliaia [0] 25" xfId="748" xr:uid="{00000000-0005-0000-0000-000054030000}"/>
    <cellStyle name="Migliaia [0] 25 2" xfId="749" xr:uid="{00000000-0005-0000-0000-000055030000}"/>
    <cellStyle name="Migliaia [0] 25 2 2" xfId="750" xr:uid="{00000000-0005-0000-0000-000056030000}"/>
    <cellStyle name="Migliaia [0] 25 2 2 2" xfId="3800" xr:uid="{00000000-0005-0000-0000-000057030000}"/>
    <cellStyle name="Migliaia [0] 25 2 3" xfId="3799" xr:uid="{00000000-0005-0000-0000-000058030000}"/>
    <cellStyle name="Migliaia [0] 25 3" xfId="751" xr:uid="{00000000-0005-0000-0000-000059030000}"/>
    <cellStyle name="Migliaia [0] 25 3 2" xfId="3801" xr:uid="{00000000-0005-0000-0000-00005A030000}"/>
    <cellStyle name="Migliaia [0] 25 4" xfId="752" xr:uid="{00000000-0005-0000-0000-00005B030000}"/>
    <cellStyle name="Migliaia [0] 25 4 2" xfId="3802" xr:uid="{00000000-0005-0000-0000-00005C030000}"/>
    <cellStyle name="Migliaia [0] 25 5" xfId="3798" xr:uid="{00000000-0005-0000-0000-00005D030000}"/>
    <cellStyle name="Migliaia [0] 26" xfId="753" xr:uid="{00000000-0005-0000-0000-00005E030000}"/>
    <cellStyle name="Migliaia [0] 26 2" xfId="754" xr:uid="{00000000-0005-0000-0000-00005F030000}"/>
    <cellStyle name="Migliaia [0] 26 2 2" xfId="755" xr:uid="{00000000-0005-0000-0000-000060030000}"/>
    <cellStyle name="Migliaia [0] 26 2 2 2" xfId="3805" xr:uid="{00000000-0005-0000-0000-000061030000}"/>
    <cellStyle name="Migliaia [0] 26 2 3" xfId="3804" xr:uid="{00000000-0005-0000-0000-000062030000}"/>
    <cellStyle name="Migliaia [0] 26 3" xfId="756" xr:uid="{00000000-0005-0000-0000-000063030000}"/>
    <cellStyle name="Migliaia [0] 26 3 2" xfId="3806" xr:uid="{00000000-0005-0000-0000-000064030000}"/>
    <cellStyle name="Migliaia [0] 26 4" xfId="757" xr:uid="{00000000-0005-0000-0000-000065030000}"/>
    <cellStyle name="Migliaia [0] 26 4 2" xfId="3807" xr:uid="{00000000-0005-0000-0000-000066030000}"/>
    <cellStyle name="Migliaia [0] 26 5" xfId="3803" xr:uid="{00000000-0005-0000-0000-000067030000}"/>
    <cellStyle name="Migliaia [0] 27" xfId="758" xr:uid="{00000000-0005-0000-0000-000068030000}"/>
    <cellStyle name="Migliaia [0] 27 2" xfId="759" xr:uid="{00000000-0005-0000-0000-000069030000}"/>
    <cellStyle name="Migliaia [0] 27 2 2" xfId="760" xr:uid="{00000000-0005-0000-0000-00006A030000}"/>
    <cellStyle name="Migliaia [0] 27 2 2 2" xfId="3810" xr:uid="{00000000-0005-0000-0000-00006B030000}"/>
    <cellStyle name="Migliaia [0] 27 2 3" xfId="3809" xr:uid="{00000000-0005-0000-0000-00006C030000}"/>
    <cellStyle name="Migliaia [0] 27 3" xfId="761" xr:uid="{00000000-0005-0000-0000-00006D030000}"/>
    <cellStyle name="Migliaia [0] 27 3 2" xfId="3811" xr:uid="{00000000-0005-0000-0000-00006E030000}"/>
    <cellStyle name="Migliaia [0] 27 4" xfId="762" xr:uid="{00000000-0005-0000-0000-00006F030000}"/>
    <cellStyle name="Migliaia [0] 27 4 2" xfId="3812" xr:uid="{00000000-0005-0000-0000-000070030000}"/>
    <cellStyle name="Migliaia [0] 27 5" xfId="3808" xr:uid="{00000000-0005-0000-0000-000071030000}"/>
    <cellStyle name="Migliaia [0] 28" xfId="763" xr:uid="{00000000-0005-0000-0000-000072030000}"/>
    <cellStyle name="Migliaia [0] 28 2" xfId="764" xr:uid="{00000000-0005-0000-0000-000073030000}"/>
    <cellStyle name="Migliaia [0] 28 2 2" xfId="765" xr:uid="{00000000-0005-0000-0000-000074030000}"/>
    <cellStyle name="Migliaia [0] 28 2 2 2" xfId="3815" xr:uid="{00000000-0005-0000-0000-000075030000}"/>
    <cellStyle name="Migliaia [0] 28 2 3" xfId="3814" xr:uid="{00000000-0005-0000-0000-000076030000}"/>
    <cellStyle name="Migliaia [0] 28 3" xfId="766" xr:uid="{00000000-0005-0000-0000-000077030000}"/>
    <cellStyle name="Migliaia [0] 28 3 2" xfId="3816" xr:uid="{00000000-0005-0000-0000-000078030000}"/>
    <cellStyle name="Migliaia [0] 28 4" xfId="767" xr:uid="{00000000-0005-0000-0000-000079030000}"/>
    <cellStyle name="Migliaia [0] 28 4 2" xfId="3817" xr:uid="{00000000-0005-0000-0000-00007A030000}"/>
    <cellStyle name="Migliaia [0] 28 5" xfId="3813" xr:uid="{00000000-0005-0000-0000-00007B030000}"/>
    <cellStyle name="Migliaia [0] 29" xfId="768" xr:uid="{00000000-0005-0000-0000-00007C030000}"/>
    <cellStyle name="Migliaia [0] 29 2" xfId="769" xr:uid="{00000000-0005-0000-0000-00007D030000}"/>
    <cellStyle name="Migliaia [0] 29 2 2" xfId="770" xr:uid="{00000000-0005-0000-0000-00007E030000}"/>
    <cellStyle name="Migliaia [0] 29 2 2 2" xfId="3820" xr:uid="{00000000-0005-0000-0000-00007F030000}"/>
    <cellStyle name="Migliaia [0] 29 2 3" xfId="3819" xr:uid="{00000000-0005-0000-0000-000080030000}"/>
    <cellStyle name="Migliaia [0] 29 3" xfId="771" xr:uid="{00000000-0005-0000-0000-000081030000}"/>
    <cellStyle name="Migliaia [0] 29 3 2" xfId="3821" xr:uid="{00000000-0005-0000-0000-000082030000}"/>
    <cellStyle name="Migliaia [0] 29 4" xfId="772" xr:uid="{00000000-0005-0000-0000-000083030000}"/>
    <cellStyle name="Migliaia [0] 29 4 2" xfId="3822" xr:uid="{00000000-0005-0000-0000-000084030000}"/>
    <cellStyle name="Migliaia [0] 29 5" xfId="3818" xr:uid="{00000000-0005-0000-0000-000085030000}"/>
    <cellStyle name="Migliaia [0] 3" xfId="773" xr:uid="{00000000-0005-0000-0000-000086030000}"/>
    <cellStyle name="Migliaia [0] 3 2" xfId="774" xr:uid="{00000000-0005-0000-0000-000087030000}"/>
    <cellStyle name="Migliaia [0] 3 2 2" xfId="775" xr:uid="{00000000-0005-0000-0000-000088030000}"/>
    <cellStyle name="Migliaia [0] 3 2 2 2" xfId="3825" xr:uid="{00000000-0005-0000-0000-000089030000}"/>
    <cellStyle name="Migliaia [0] 3 2 3" xfId="3824" xr:uid="{00000000-0005-0000-0000-00008A030000}"/>
    <cellStyle name="Migliaia [0] 3 3" xfId="776" xr:uid="{00000000-0005-0000-0000-00008B030000}"/>
    <cellStyle name="Migliaia [0] 3 3 2" xfId="3826" xr:uid="{00000000-0005-0000-0000-00008C030000}"/>
    <cellStyle name="Migliaia [0] 3 4" xfId="777" xr:uid="{00000000-0005-0000-0000-00008D030000}"/>
    <cellStyle name="Migliaia [0] 3 4 2" xfId="3827" xr:uid="{00000000-0005-0000-0000-00008E030000}"/>
    <cellStyle name="Migliaia [0] 3 5" xfId="3823" xr:uid="{00000000-0005-0000-0000-00008F030000}"/>
    <cellStyle name="Migliaia [0] 30" xfId="778" xr:uid="{00000000-0005-0000-0000-000090030000}"/>
    <cellStyle name="Migliaia [0] 30 2" xfId="779" xr:uid="{00000000-0005-0000-0000-000091030000}"/>
    <cellStyle name="Migliaia [0] 30 2 2" xfId="780" xr:uid="{00000000-0005-0000-0000-000092030000}"/>
    <cellStyle name="Migliaia [0] 30 2 2 2" xfId="3830" xr:uid="{00000000-0005-0000-0000-000093030000}"/>
    <cellStyle name="Migliaia [0] 30 2 3" xfId="3829" xr:uid="{00000000-0005-0000-0000-000094030000}"/>
    <cellStyle name="Migliaia [0] 30 3" xfId="781" xr:uid="{00000000-0005-0000-0000-000095030000}"/>
    <cellStyle name="Migliaia [0] 30 3 2" xfId="3831" xr:uid="{00000000-0005-0000-0000-000096030000}"/>
    <cellStyle name="Migliaia [0] 30 4" xfId="782" xr:uid="{00000000-0005-0000-0000-000097030000}"/>
    <cellStyle name="Migliaia [0] 30 4 2" xfId="3832" xr:uid="{00000000-0005-0000-0000-000098030000}"/>
    <cellStyle name="Migliaia [0] 30 5" xfId="3828" xr:uid="{00000000-0005-0000-0000-000099030000}"/>
    <cellStyle name="Migliaia [0] 31" xfId="783" xr:uid="{00000000-0005-0000-0000-00009A030000}"/>
    <cellStyle name="Migliaia [0] 31 2" xfId="784" xr:uid="{00000000-0005-0000-0000-00009B030000}"/>
    <cellStyle name="Migliaia [0] 31 2 2" xfId="785" xr:uid="{00000000-0005-0000-0000-00009C030000}"/>
    <cellStyle name="Migliaia [0] 31 2 2 2" xfId="3835" xr:uid="{00000000-0005-0000-0000-00009D030000}"/>
    <cellStyle name="Migliaia [0] 31 2 3" xfId="3834" xr:uid="{00000000-0005-0000-0000-00009E030000}"/>
    <cellStyle name="Migliaia [0] 31 3" xfId="786" xr:uid="{00000000-0005-0000-0000-00009F030000}"/>
    <cellStyle name="Migliaia [0] 31 3 2" xfId="3836" xr:uid="{00000000-0005-0000-0000-0000A0030000}"/>
    <cellStyle name="Migliaia [0] 31 4" xfId="787" xr:uid="{00000000-0005-0000-0000-0000A1030000}"/>
    <cellStyle name="Migliaia [0] 31 4 2" xfId="3837" xr:uid="{00000000-0005-0000-0000-0000A2030000}"/>
    <cellStyle name="Migliaia [0] 31 5" xfId="3833" xr:uid="{00000000-0005-0000-0000-0000A3030000}"/>
    <cellStyle name="Migliaia [0] 32" xfId="788" xr:uid="{00000000-0005-0000-0000-0000A4030000}"/>
    <cellStyle name="Migliaia [0] 32 2" xfId="789" xr:uid="{00000000-0005-0000-0000-0000A5030000}"/>
    <cellStyle name="Migliaia [0] 32 2 2" xfId="790" xr:uid="{00000000-0005-0000-0000-0000A6030000}"/>
    <cellStyle name="Migliaia [0] 32 2 2 2" xfId="3840" xr:uid="{00000000-0005-0000-0000-0000A7030000}"/>
    <cellStyle name="Migliaia [0] 32 2 3" xfId="3839" xr:uid="{00000000-0005-0000-0000-0000A8030000}"/>
    <cellStyle name="Migliaia [0] 32 3" xfId="791" xr:uid="{00000000-0005-0000-0000-0000A9030000}"/>
    <cellStyle name="Migliaia [0] 32 3 2" xfId="3841" xr:uid="{00000000-0005-0000-0000-0000AA030000}"/>
    <cellStyle name="Migliaia [0] 32 4" xfId="792" xr:uid="{00000000-0005-0000-0000-0000AB030000}"/>
    <cellStyle name="Migliaia [0] 32 4 2" xfId="3842" xr:uid="{00000000-0005-0000-0000-0000AC030000}"/>
    <cellStyle name="Migliaia [0] 32 5" xfId="3838" xr:uid="{00000000-0005-0000-0000-0000AD030000}"/>
    <cellStyle name="Migliaia [0] 33" xfId="793" xr:uid="{00000000-0005-0000-0000-0000AE030000}"/>
    <cellStyle name="Migliaia [0] 33 2" xfId="794" xr:uid="{00000000-0005-0000-0000-0000AF030000}"/>
    <cellStyle name="Migliaia [0] 33 2 2" xfId="795" xr:uid="{00000000-0005-0000-0000-0000B0030000}"/>
    <cellStyle name="Migliaia [0] 33 2 2 2" xfId="3845" xr:uid="{00000000-0005-0000-0000-0000B1030000}"/>
    <cellStyle name="Migliaia [0] 33 2 3" xfId="3844" xr:uid="{00000000-0005-0000-0000-0000B2030000}"/>
    <cellStyle name="Migliaia [0] 33 3" xfId="796" xr:uid="{00000000-0005-0000-0000-0000B3030000}"/>
    <cellStyle name="Migliaia [0] 33 3 2" xfId="3846" xr:uid="{00000000-0005-0000-0000-0000B4030000}"/>
    <cellStyle name="Migliaia [0] 33 4" xfId="797" xr:uid="{00000000-0005-0000-0000-0000B5030000}"/>
    <cellStyle name="Migliaia [0] 33 4 2" xfId="3847" xr:uid="{00000000-0005-0000-0000-0000B6030000}"/>
    <cellStyle name="Migliaia [0] 33 5" xfId="3843" xr:uid="{00000000-0005-0000-0000-0000B7030000}"/>
    <cellStyle name="Migliaia [0] 34" xfId="798" xr:uid="{00000000-0005-0000-0000-0000B8030000}"/>
    <cellStyle name="Migliaia [0] 34 2" xfId="799" xr:uid="{00000000-0005-0000-0000-0000B9030000}"/>
    <cellStyle name="Migliaia [0] 34 2 2" xfId="800" xr:uid="{00000000-0005-0000-0000-0000BA030000}"/>
    <cellStyle name="Migliaia [0] 34 2 2 2" xfId="3850" xr:uid="{00000000-0005-0000-0000-0000BB030000}"/>
    <cellStyle name="Migliaia [0] 34 2 3" xfId="3849" xr:uid="{00000000-0005-0000-0000-0000BC030000}"/>
    <cellStyle name="Migliaia [0] 34 3" xfId="801" xr:uid="{00000000-0005-0000-0000-0000BD030000}"/>
    <cellStyle name="Migliaia [0] 34 3 2" xfId="3851" xr:uid="{00000000-0005-0000-0000-0000BE030000}"/>
    <cellStyle name="Migliaia [0] 34 4" xfId="802" xr:uid="{00000000-0005-0000-0000-0000BF030000}"/>
    <cellStyle name="Migliaia [0] 34 4 2" xfId="3852" xr:uid="{00000000-0005-0000-0000-0000C0030000}"/>
    <cellStyle name="Migliaia [0] 34 5" xfId="3848" xr:uid="{00000000-0005-0000-0000-0000C1030000}"/>
    <cellStyle name="Migliaia [0] 35" xfId="803" xr:uid="{00000000-0005-0000-0000-0000C2030000}"/>
    <cellStyle name="Migliaia [0] 35 2" xfId="804" xr:uid="{00000000-0005-0000-0000-0000C3030000}"/>
    <cellStyle name="Migliaia [0] 35 2 2" xfId="805" xr:uid="{00000000-0005-0000-0000-0000C4030000}"/>
    <cellStyle name="Migliaia [0] 35 2 2 2" xfId="3855" xr:uid="{00000000-0005-0000-0000-0000C5030000}"/>
    <cellStyle name="Migliaia [0] 35 2 3" xfId="3854" xr:uid="{00000000-0005-0000-0000-0000C6030000}"/>
    <cellStyle name="Migliaia [0] 35 3" xfId="806" xr:uid="{00000000-0005-0000-0000-0000C7030000}"/>
    <cellStyle name="Migliaia [0] 35 3 2" xfId="3856" xr:uid="{00000000-0005-0000-0000-0000C8030000}"/>
    <cellStyle name="Migliaia [0] 35 4" xfId="807" xr:uid="{00000000-0005-0000-0000-0000C9030000}"/>
    <cellStyle name="Migliaia [0] 35 4 2" xfId="3857" xr:uid="{00000000-0005-0000-0000-0000CA030000}"/>
    <cellStyle name="Migliaia [0] 35 5" xfId="3853" xr:uid="{00000000-0005-0000-0000-0000CB030000}"/>
    <cellStyle name="Migliaia [0] 36" xfId="808" xr:uid="{00000000-0005-0000-0000-0000CC030000}"/>
    <cellStyle name="Migliaia [0] 36 2" xfId="809" xr:uid="{00000000-0005-0000-0000-0000CD030000}"/>
    <cellStyle name="Migliaia [0] 36 2 2" xfId="810" xr:uid="{00000000-0005-0000-0000-0000CE030000}"/>
    <cellStyle name="Migliaia [0] 36 2 2 2" xfId="3860" xr:uid="{00000000-0005-0000-0000-0000CF030000}"/>
    <cellStyle name="Migliaia [0] 36 2 3" xfId="3859" xr:uid="{00000000-0005-0000-0000-0000D0030000}"/>
    <cellStyle name="Migliaia [0] 36 3" xfId="811" xr:uid="{00000000-0005-0000-0000-0000D1030000}"/>
    <cellStyle name="Migliaia [0] 36 3 2" xfId="3861" xr:uid="{00000000-0005-0000-0000-0000D2030000}"/>
    <cellStyle name="Migliaia [0] 36 4" xfId="812" xr:uid="{00000000-0005-0000-0000-0000D3030000}"/>
    <cellStyle name="Migliaia [0] 36 4 2" xfId="3862" xr:uid="{00000000-0005-0000-0000-0000D4030000}"/>
    <cellStyle name="Migliaia [0] 36 5" xfId="3858" xr:uid="{00000000-0005-0000-0000-0000D5030000}"/>
    <cellStyle name="Migliaia [0] 37" xfId="813" xr:uid="{00000000-0005-0000-0000-0000D6030000}"/>
    <cellStyle name="Migliaia [0] 37 2" xfId="814" xr:uid="{00000000-0005-0000-0000-0000D7030000}"/>
    <cellStyle name="Migliaia [0] 37 2 2" xfId="815" xr:uid="{00000000-0005-0000-0000-0000D8030000}"/>
    <cellStyle name="Migliaia [0] 37 2 2 2" xfId="3865" xr:uid="{00000000-0005-0000-0000-0000D9030000}"/>
    <cellStyle name="Migliaia [0] 37 2 3" xfId="3864" xr:uid="{00000000-0005-0000-0000-0000DA030000}"/>
    <cellStyle name="Migliaia [0] 37 3" xfId="816" xr:uid="{00000000-0005-0000-0000-0000DB030000}"/>
    <cellStyle name="Migliaia [0] 37 3 2" xfId="3866" xr:uid="{00000000-0005-0000-0000-0000DC030000}"/>
    <cellStyle name="Migliaia [0] 37 4" xfId="817" xr:uid="{00000000-0005-0000-0000-0000DD030000}"/>
    <cellStyle name="Migliaia [0] 37 4 2" xfId="3867" xr:uid="{00000000-0005-0000-0000-0000DE030000}"/>
    <cellStyle name="Migliaia [0] 37 5" xfId="3863" xr:uid="{00000000-0005-0000-0000-0000DF030000}"/>
    <cellStyle name="Migliaia [0] 38" xfId="818" xr:uid="{00000000-0005-0000-0000-0000E0030000}"/>
    <cellStyle name="Migliaia [0] 38 2" xfId="819" xr:uid="{00000000-0005-0000-0000-0000E1030000}"/>
    <cellStyle name="Migliaia [0] 38 2 2" xfId="820" xr:uid="{00000000-0005-0000-0000-0000E2030000}"/>
    <cellStyle name="Migliaia [0] 38 2 2 2" xfId="3870" xr:uid="{00000000-0005-0000-0000-0000E3030000}"/>
    <cellStyle name="Migliaia [0] 38 2 3" xfId="3869" xr:uid="{00000000-0005-0000-0000-0000E4030000}"/>
    <cellStyle name="Migliaia [0] 38 3" xfId="821" xr:uid="{00000000-0005-0000-0000-0000E5030000}"/>
    <cellStyle name="Migliaia [0] 38 3 2" xfId="3871" xr:uid="{00000000-0005-0000-0000-0000E6030000}"/>
    <cellStyle name="Migliaia [0] 38 4" xfId="822" xr:uid="{00000000-0005-0000-0000-0000E7030000}"/>
    <cellStyle name="Migliaia [0] 38 4 2" xfId="3872" xr:uid="{00000000-0005-0000-0000-0000E8030000}"/>
    <cellStyle name="Migliaia [0] 38 5" xfId="3868" xr:uid="{00000000-0005-0000-0000-0000E9030000}"/>
    <cellStyle name="Migliaia [0] 39" xfId="823" xr:uid="{00000000-0005-0000-0000-0000EA030000}"/>
    <cellStyle name="Migliaia [0] 39 2" xfId="824" xr:uid="{00000000-0005-0000-0000-0000EB030000}"/>
    <cellStyle name="Migliaia [0] 39 2 2" xfId="825" xr:uid="{00000000-0005-0000-0000-0000EC030000}"/>
    <cellStyle name="Migliaia [0] 39 2 2 2" xfId="3875" xr:uid="{00000000-0005-0000-0000-0000ED030000}"/>
    <cellStyle name="Migliaia [0] 39 2 3" xfId="3874" xr:uid="{00000000-0005-0000-0000-0000EE030000}"/>
    <cellStyle name="Migliaia [0] 39 3" xfId="826" xr:uid="{00000000-0005-0000-0000-0000EF030000}"/>
    <cellStyle name="Migliaia [0] 39 3 2" xfId="3876" xr:uid="{00000000-0005-0000-0000-0000F0030000}"/>
    <cellStyle name="Migliaia [0] 39 4" xfId="827" xr:uid="{00000000-0005-0000-0000-0000F1030000}"/>
    <cellStyle name="Migliaia [0] 39 4 2" xfId="3877" xr:uid="{00000000-0005-0000-0000-0000F2030000}"/>
    <cellStyle name="Migliaia [0] 39 5" xfId="3873" xr:uid="{00000000-0005-0000-0000-0000F3030000}"/>
    <cellStyle name="Migliaia [0] 4" xfId="828" xr:uid="{00000000-0005-0000-0000-0000F4030000}"/>
    <cellStyle name="Migliaia [0] 4 2" xfId="829" xr:uid="{00000000-0005-0000-0000-0000F5030000}"/>
    <cellStyle name="Migliaia [0] 4 2 2" xfId="830" xr:uid="{00000000-0005-0000-0000-0000F6030000}"/>
    <cellStyle name="Migliaia [0] 4 2 2 2" xfId="3880" xr:uid="{00000000-0005-0000-0000-0000F7030000}"/>
    <cellStyle name="Migliaia [0] 4 2 3" xfId="3879" xr:uid="{00000000-0005-0000-0000-0000F8030000}"/>
    <cellStyle name="Migliaia [0] 4 3" xfId="831" xr:uid="{00000000-0005-0000-0000-0000F9030000}"/>
    <cellStyle name="Migliaia [0] 4 3 2" xfId="3881" xr:uid="{00000000-0005-0000-0000-0000FA030000}"/>
    <cellStyle name="Migliaia [0] 4 4" xfId="832" xr:uid="{00000000-0005-0000-0000-0000FB030000}"/>
    <cellStyle name="Migliaia [0] 4 4 2" xfId="3882" xr:uid="{00000000-0005-0000-0000-0000FC030000}"/>
    <cellStyle name="Migliaia [0] 4 5" xfId="3878" xr:uid="{00000000-0005-0000-0000-0000FD030000}"/>
    <cellStyle name="Migliaia [0] 40" xfId="833" xr:uid="{00000000-0005-0000-0000-0000FE030000}"/>
    <cellStyle name="Migliaia [0] 40 2" xfId="834" xr:uid="{00000000-0005-0000-0000-0000FF030000}"/>
    <cellStyle name="Migliaia [0] 40 2 2" xfId="835" xr:uid="{00000000-0005-0000-0000-000000040000}"/>
    <cellStyle name="Migliaia [0] 40 2 2 2" xfId="3885" xr:uid="{00000000-0005-0000-0000-000001040000}"/>
    <cellStyle name="Migliaia [0] 40 2 3" xfId="3884" xr:uid="{00000000-0005-0000-0000-000002040000}"/>
    <cellStyle name="Migliaia [0] 40 3" xfId="836" xr:uid="{00000000-0005-0000-0000-000003040000}"/>
    <cellStyle name="Migliaia [0] 40 3 2" xfId="3886" xr:uid="{00000000-0005-0000-0000-000004040000}"/>
    <cellStyle name="Migliaia [0] 40 4" xfId="837" xr:uid="{00000000-0005-0000-0000-000005040000}"/>
    <cellStyle name="Migliaia [0] 40 4 2" xfId="3887" xr:uid="{00000000-0005-0000-0000-000006040000}"/>
    <cellStyle name="Migliaia [0] 40 5" xfId="3883" xr:uid="{00000000-0005-0000-0000-000007040000}"/>
    <cellStyle name="Migliaia [0] 41" xfId="838" xr:uid="{00000000-0005-0000-0000-000008040000}"/>
    <cellStyle name="Migliaia [0] 41 2" xfId="839" xr:uid="{00000000-0005-0000-0000-000009040000}"/>
    <cellStyle name="Migliaia [0] 41 2 2" xfId="840" xr:uid="{00000000-0005-0000-0000-00000A040000}"/>
    <cellStyle name="Migliaia [0] 41 2 2 2" xfId="3890" xr:uid="{00000000-0005-0000-0000-00000B040000}"/>
    <cellStyle name="Migliaia [0] 41 2 3" xfId="3889" xr:uid="{00000000-0005-0000-0000-00000C040000}"/>
    <cellStyle name="Migliaia [0] 41 3" xfId="841" xr:uid="{00000000-0005-0000-0000-00000D040000}"/>
    <cellStyle name="Migliaia [0] 41 3 2" xfId="3891" xr:uid="{00000000-0005-0000-0000-00000E040000}"/>
    <cellStyle name="Migliaia [0] 41 4" xfId="842" xr:uid="{00000000-0005-0000-0000-00000F040000}"/>
    <cellStyle name="Migliaia [0] 41 4 2" xfId="3892" xr:uid="{00000000-0005-0000-0000-000010040000}"/>
    <cellStyle name="Migliaia [0] 41 5" xfId="3888" xr:uid="{00000000-0005-0000-0000-000011040000}"/>
    <cellStyle name="Migliaia [0] 42" xfId="843" xr:uid="{00000000-0005-0000-0000-000012040000}"/>
    <cellStyle name="Migliaia [0] 42 2" xfId="844" xr:uid="{00000000-0005-0000-0000-000013040000}"/>
    <cellStyle name="Migliaia [0] 42 2 2" xfId="845" xr:uid="{00000000-0005-0000-0000-000014040000}"/>
    <cellStyle name="Migliaia [0] 42 2 2 2" xfId="3895" xr:uid="{00000000-0005-0000-0000-000015040000}"/>
    <cellStyle name="Migliaia [0] 42 2 3" xfId="3894" xr:uid="{00000000-0005-0000-0000-000016040000}"/>
    <cellStyle name="Migliaia [0] 42 3" xfId="846" xr:uid="{00000000-0005-0000-0000-000017040000}"/>
    <cellStyle name="Migliaia [0] 42 3 2" xfId="3896" xr:uid="{00000000-0005-0000-0000-000018040000}"/>
    <cellStyle name="Migliaia [0] 42 4" xfId="847" xr:uid="{00000000-0005-0000-0000-000019040000}"/>
    <cellStyle name="Migliaia [0] 42 4 2" xfId="3897" xr:uid="{00000000-0005-0000-0000-00001A040000}"/>
    <cellStyle name="Migliaia [0] 42 5" xfId="3893" xr:uid="{00000000-0005-0000-0000-00001B040000}"/>
    <cellStyle name="Migliaia [0] 43" xfId="848" xr:uid="{00000000-0005-0000-0000-00001C040000}"/>
    <cellStyle name="Migliaia [0] 43 2" xfId="849" xr:uid="{00000000-0005-0000-0000-00001D040000}"/>
    <cellStyle name="Migliaia [0] 43 2 2" xfId="850" xr:uid="{00000000-0005-0000-0000-00001E040000}"/>
    <cellStyle name="Migliaia [0] 43 2 2 2" xfId="3900" xr:uid="{00000000-0005-0000-0000-00001F040000}"/>
    <cellStyle name="Migliaia [0] 43 2 3" xfId="3899" xr:uid="{00000000-0005-0000-0000-000020040000}"/>
    <cellStyle name="Migliaia [0] 43 3" xfId="851" xr:uid="{00000000-0005-0000-0000-000021040000}"/>
    <cellStyle name="Migliaia [0] 43 3 2" xfId="3901" xr:uid="{00000000-0005-0000-0000-000022040000}"/>
    <cellStyle name="Migliaia [0] 43 4" xfId="852" xr:uid="{00000000-0005-0000-0000-000023040000}"/>
    <cellStyle name="Migliaia [0] 43 4 2" xfId="3902" xr:uid="{00000000-0005-0000-0000-000024040000}"/>
    <cellStyle name="Migliaia [0] 43 5" xfId="3898" xr:uid="{00000000-0005-0000-0000-000025040000}"/>
    <cellStyle name="Migliaia [0] 44" xfId="853" xr:uid="{00000000-0005-0000-0000-000026040000}"/>
    <cellStyle name="Migliaia [0] 44 2" xfId="854" xr:uid="{00000000-0005-0000-0000-000027040000}"/>
    <cellStyle name="Migliaia [0] 44 2 2" xfId="855" xr:uid="{00000000-0005-0000-0000-000028040000}"/>
    <cellStyle name="Migliaia [0] 44 2 2 2" xfId="3905" xr:uid="{00000000-0005-0000-0000-000029040000}"/>
    <cellStyle name="Migliaia [0] 44 2 3" xfId="3904" xr:uid="{00000000-0005-0000-0000-00002A040000}"/>
    <cellStyle name="Migliaia [0] 44 3" xfId="856" xr:uid="{00000000-0005-0000-0000-00002B040000}"/>
    <cellStyle name="Migliaia [0] 44 3 2" xfId="3906" xr:uid="{00000000-0005-0000-0000-00002C040000}"/>
    <cellStyle name="Migliaia [0] 44 4" xfId="857" xr:uid="{00000000-0005-0000-0000-00002D040000}"/>
    <cellStyle name="Migliaia [0] 44 4 2" xfId="3907" xr:uid="{00000000-0005-0000-0000-00002E040000}"/>
    <cellStyle name="Migliaia [0] 44 5" xfId="3903" xr:uid="{00000000-0005-0000-0000-00002F040000}"/>
    <cellStyle name="Migliaia [0] 45" xfId="858" xr:uid="{00000000-0005-0000-0000-000030040000}"/>
    <cellStyle name="Migliaia [0] 45 2" xfId="859" xr:uid="{00000000-0005-0000-0000-000031040000}"/>
    <cellStyle name="Migliaia [0] 45 2 2" xfId="860" xr:uid="{00000000-0005-0000-0000-000032040000}"/>
    <cellStyle name="Migliaia [0] 45 2 2 2" xfId="3910" xr:uid="{00000000-0005-0000-0000-000033040000}"/>
    <cellStyle name="Migliaia [0] 45 2 3" xfId="3909" xr:uid="{00000000-0005-0000-0000-000034040000}"/>
    <cellStyle name="Migliaia [0] 45 3" xfId="861" xr:uid="{00000000-0005-0000-0000-000035040000}"/>
    <cellStyle name="Migliaia [0] 45 3 2" xfId="3911" xr:uid="{00000000-0005-0000-0000-000036040000}"/>
    <cellStyle name="Migliaia [0] 45 4" xfId="862" xr:uid="{00000000-0005-0000-0000-000037040000}"/>
    <cellStyle name="Migliaia [0] 45 4 2" xfId="3912" xr:uid="{00000000-0005-0000-0000-000038040000}"/>
    <cellStyle name="Migliaia [0] 45 5" xfId="3908" xr:uid="{00000000-0005-0000-0000-000039040000}"/>
    <cellStyle name="Migliaia [0] 46" xfId="863" xr:uid="{00000000-0005-0000-0000-00003A040000}"/>
    <cellStyle name="Migliaia [0] 46 2" xfId="864" xr:uid="{00000000-0005-0000-0000-00003B040000}"/>
    <cellStyle name="Migliaia [0] 46 2 2" xfId="865" xr:uid="{00000000-0005-0000-0000-00003C040000}"/>
    <cellStyle name="Migliaia [0] 46 2 2 2" xfId="3915" xr:uid="{00000000-0005-0000-0000-00003D040000}"/>
    <cellStyle name="Migliaia [0] 46 2 3" xfId="3914" xr:uid="{00000000-0005-0000-0000-00003E040000}"/>
    <cellStyle name="Migliaia [0] 46 3" xfId="866" xr:uid="{00000000-0005-0000-0000-00003F040000}"/>
    <cellStyle name="Migliaia [0] 46 3 2" xfId="3916" xr:uid="{00000000-0005-0000-0000-000040040000}"/>
    <cellStyle name="Migliaia [0] 46 4" xfId="867" xr:uid="{00000000-0005-0000-0000-000041040000}"/>
    <cellStyle name="Migliaia [0] 46 4 2" xfId="3917" xr:uid="{00000000-0005-0000-0000-000042040000}"/>
    <cellStyle name="Migliaia [0] 46 5" xfId="3913" xr:uid="{00000000-0005-0000-0000-000043040000}"/>
    <cellStyle name="Migliaia [0] 47" xfId="868" xr:uid="{00000000-0005-0000-0000-000044040000}"/>
    <cellStyle name="Migliaia [0] 47 2" xfId="869" xr:uid="{00000000-0005-0000-0000-000045040000}"/>
    <cellStyle name="Migliaia [0] 47 2 2" xfId="870" xr:uid="{00000000-0005-0000-0000-000046040000}"/>
    <cellStyle name="Migliaia [0] 47 2 2 2" xfId="3920" xr:uid="{00000000-0005-0000-0000-000047040000}"/>
    <cellStyle name="Migliaia [0] 47 2 3" xfId="3919" xr:uid="{00000000-0005-0000-0000-000048040000}"/>
    <cellStyle name="Migliaia [0] 47 3" xfId="871" xr:uid="{00000000-0005-0000-0000-000049040000}"/>
    <cellStyle name="Migliaia [0] 47 3 2" xfId="3921" xr:uid="{00000000-0005-0000-0000-00004A040000}"/>
    <cellStyle name="Migliaia [0] 47 4" xfId="872" xr:uid="{00000000-0005-0000-0000-00004B040000}"/>
    <cellStyle name="Migliaia [0] 47 4 2" xfId="3922" xr:uid="{00000000-0005-0000-0000-00004C040000}"/>
    <cellStyle name="Migliaia [0] 47 5" xfId="3918" xr:uid="{00000000-0005-0000-0000-00004D040000}"/>
    <cellStyle name="Migliaia [0] 48" xfId="873" xr:uid="{00000000-0005-0000-0000-00004E040000}"/>
    <cellStyle name="Migliaia [0] 48 2" xfId="874" xr:uid="{00000000-0005-0000-0000-00004F040000}"/>
    <cellStyle name="Migliaia [0] 48 2 2" xfId="875" xr:uid="{00000000-0005-0000-0000-000050040000}"/>
    <cellStyle name="Migliaia [0] 48 2 2 2" xfId="3925" xr:uid="{00000000-0005-0000-0000-000051040000}"/>
    <cellStyle name="Migliaia [0] 48 2 3" xfId="3924" xr:uid="{00000000-0005-0000-0000-000052040000}"/>
    <cellStyle name="Migliaia [0] 48 3" xfId="876" xr:uid="{00000000-0005-0000-0000-000053040000}"/>
    <cellStyle name="Migliaia [0] 48 3 2" xfId="3926" xr:uid="{00000000-0005-0000-0000-000054040000}"/>
    <cellStyle name="Migliaia [0] 48 4" xfId="877" xr:uid="{00000000-0005-0000-0000-000055040000}"/>
    <cellStyle name="Migliaia [0] 48 4 2" xfId="3927" xr:uid="{00000000-0005-0000-0000-000056040000}"/>
    <cellStyle name="Migliaia [0] 48 5" xfId="3923" xr:uid="{00000000-0005-0000-0000-000057040000}"/>
    <cellStyle name="Migliaia [0] 49" xfId="878" xr:uid="{00000000-0005-0000-0000-000058040000}"/>
    <cellStyle name="Migliaia [0] 49 2" xfId="879" xr:uid="{00000000-0005-0000-0000-000059040000}"/>
    <cellStyle name="Migliaia [0] 49 2 2" xfId="880" xr:uid="{00000000-0005-0000-0000-00005A040000}"/>
    <cellStyle name="Migliaia [0] 49 2 2 2" xfId="3930" xr:uid="{00000000-0005-0000-0000-00005B040000}"/>
    <cellStyle name="Migliaia [0] 49 2 3" xfId="3929" xr:uid="{00000000-0005-0000-0000-00005C040000}"/>
    <cellStyle name="Migliaia [0] 49 3" xfId="881" xr:uid="{00000000-0005-0000-0000-00005D040000}"/>
    <cellStyle name="Migliaia [0] 49 3 2" xfId="3931" xr:uid="{00000000-0005-0000-0000-00005E040000}"/>
    <cellStyle name="Migliaia [0] 49 4" xfId="882" xr:uid="{00000000-0005-0000-0000-00005F040000}"/>
    <cellStyle name="Migliaia [0] 49 4 2" xfId="3932" xr:uid="{00000000-0005-0000-0000-000060040000}"/>
    <cellStyle name="Migliaia [0] 49 5" xfId="3928" xr:uid="{00000000-0005-0000-0000-000061040000}"/>
    <cellStyle name="Migliaia [0] 5" xfId="883" xr:uid="{00000000-0005-0000-0000-000062040000}"/>
    <cellStyle name="Migliaia [0] 5 2" xfId="884" xr:uid="{00000000-0005-0000-0000-000063040000}"/>
    <cellStyle name="Migliaia [0] 5 2 2" xfId="885" xr:uid="{00000000-0005-0000-0000-000064040000}"/>
    <cellStyle name="Migliaia [0] 5 2 2 2" xfId="3935" xr:uid="{00000000-0005-0000-0000-000065040000}"/>
    <cellStyle name="Migliaia [0] 5 2 3" xfId="3934" xr:uid="{00000000-0005-0000-0000-000066040000}"/>
    <cellStyle name="Migliaia [0] 5 3" xfId="886" xr:uid="{00000000-0005-0000-0000-000067040000}"/>
    <cellStyle name="Migliaia [0] 5 3 2" xfId="3936" xr:uid="{00000000-0005-0000-0000-000068040000}"/>
    <cellStyle name="Migliaia [0] 5 4" xfId="887" xr:uid="{00000000-0005-0000-0000-000069040000}"/>
    <cellStyle name="Migliaia [0] 5 4 2" xfId="3937" xr:uid="{00000000-0005-0000-0000-00006A040000}"/>
    <cellStyle name="Migliaia [0] 5 5" xfId="3933" xr:uid="{00000000-0005-0000-0000-00006B040000}"/>
    <cellStyle name="Migliaia [0] 50" xfId="888" xr:uid="{00000000-0005-0000-0000-00006C040000}"/>
    <cellStyle name="Migliaia [0] 50 2" xfId="889" xr:uid="{00000000-0005-0000-0000-00006D040000}"/>
    <cellStyle name="Migliaia [0] 50 2 2" xfId="890" xr:uid="{00000000-0005-0000-0000-00006E040000}"/>
    <cellStyle name="Migliaia [0] 50 2 2 2" xfId="3940" xr:uid="{00000000-0005-0000-0000-00006F040000}"/>
    <cellStyle name="Migliaia [0] 50 2 3" xfId="3939" xr:uid="{00000000-0005-0000-0000-000070040000}"/>
    <cellStyle name="Migliaia [0] 50 3" xfId="891" xr:uid="{00000000-0005-0000-0000-000071040000}"/>
    <cellStyle name="Migliaia [0] 50 3 2" xfId="3941" xr:uid="{00000000-0005-0000-0000-000072040000}"/>
    <cellStyle name="Migliaia [0] 50 4" xfId="892" xr:uid="{00000000-0005-0000-0000-000073040000}"/>
    <cellStyle name="Migliaia [0] 50 4 2" xfId="3942" xr:uid="{00000000-0005-0000-0000-000074040000}"/>
    <cellStyle name="Migliaia [0] 50 5" xfId="3938" xr:uid="{00000000-0005-0000-0000-000075040000}"/>
    <cellStyle name="Migliaia [0] 51" xfId="893" xr:uid="{00000000-0005-0000-0000-000076040000}"/>
    <cellStyle name="Migliaia [0] 51 2" xfId="894" xr:uid="{00000000-0005-0000-0000-000077040000}"/>
    <cellStyle name="Migliaia [0] 51 2 2" xfId="895" xr:uid="{00000000-0005-0000-0000-000078040000}"/>
    <cellStyle name="Migliaia [0] 51 2 2 2" xfId="3945" xr:uid="{00000000-0005-0000-0000-000079040000}"/>
    <cellStyle name="Migliaia [0] 51 2 3" xfId="3944" xr:uid="{00000000-0005-0000-0000-00007A040000}"/>
    <cellStyle name="Migliaia [0] 51 3" xfId="896" xr:uid="{00000000-0005-0000-0000-00007B040000}"/>
    <cellStyle name="Migliaia [0] 51 3 2" xfId="3946" xr:uid="{00000000-0005-0000-0000-00007C040000}"/>
    <cellStyle name="Migliaia [0] 51 4" xfId="897" xr:uid="{00000000-0005-0000-0000-00007D040000}"/>
    <cellStyle name="Migliaia [0] 51 4 2" xfId="3947" xr:uid="{00000000-0005-0000-0000-00007E040000}"/>
    <cellStyle name="Migliaia [0] 51 5" xfId="3943" xr:uid="{00000000-0005-0000-0000-00007F040000}"/>
    <cellStyle name="Migliaia [0] 52" xfId="898" xr:uid="{00000000-0005-0000-0000-000080040000}"/>
    <cellStyle name="Migliaia [0] 52 2" xfId="899" xr:uid="{00000000-0005-0000-0000-000081040000}"/>
    <cellStyle name="Migliaia [0] 52 2 2" xfId="900" xr:uid="{00000000-0005-0000-0000-000082040000}"/>
    <cellStyle name="Migliaia [0] 52 2 2 2" xfId="3950" xr:uid="{00000000-0005-0000-0000-000083040000}"/>
    <cellStyle name="Migliaia [0] 52 2 3" xfId="3949" xr:uid="{00000000-0005-0000-0000-000084040000}"/>
    <cellStyle name="Migliaia [0] 52 3" xfId="901" xr:uid="{00000000-0005-0000-0000-000085040000}"/>
    <cellStyle name="Migliaia [0] 52 3 2" xfId="3951" xr:uid="{00000000-0005-0000-0000-000086040000}"/>
    <cellStyle name="Migliaia [0] 52 4" xfId="902" xr:uid="{00000000-0005-0000-0000-000087040000}"/>
    <cellStyle name="Migliaia [0] 52 4 2" xfId="3952" xr:uid="{00000000-0005-0000-0000-000088040000}"/>
    <cellStyle name="Migliaia [0] 52 5" xfId="3948" xr:uid="{00000000-0005-0000-0000-000089040000}"/>
    <cellStyle name="Migliaia [0] 53" xfId="903" xr:uid="{00000000-0005-0000-0000-00008A040000}"/>
    <cellStyle name="Migliaia [0] 53 2" xfId="904" xr:uid="{00000000-0005-0000-0000-00008B040000}"/>
    <cellStyle name="Migliaia [0] 53 2 2" xfId="905" xr:uid="{00000000-0005-0000-0000-00008C040000}"/>
    <cellStyle name="Migliaia [0] 53 2 2 2" xfId="3955" xr:uid="{00000000-0005-0000-0000-00008D040000}"/>
    <cellStyle name="Migliaia [0] 53 2 3" xfId="3954" xr:uid="{00000000-0005-0000-0000-00008E040000}"/>
    <cellStyle name="Migliaia [0] 53 3" xfId="906" xr:uid="{00000000-0005-0000-0000-00008F040000}"/>
    <cellStyle name="Migliaia [0] 53 3 2" xfId="3956" xr:uid="{00000000-0005-0000-0000-000090040000}"/>
    <cellStyle name="Migliaia [0] 53 4" xfId="907" xr:uid="{00000000-0005-0000-0000-000091040000}"/>
    <cellStyle name="Migliaia [0] 53 4 2" xfId="3957" xr:uid="{00000000-0005-0000-0000-000092040000}"/>
    <cellStyle name="Migliaia [0] 53 5" xfId="3953" xr:uid="{00000000-0005-0000-0000-000093040000}"/>
    <cellStyle name="Migliaia [0] 54" xfId="908" xr:uid="{00000000-0005-0000-0000-000094040000}"/>
    <cellStyle name="Migliaia [0] 54 2" xfId="909" xr:uid="{00000000-0005-0000-0000-000095040000}"/>
    <cellStyle name="Migliaia [0] 54 2 2" xfId="910" xr:uid="{00000000-0005-0000-0000-000096040000}"/>
    <cellStyle name="Migliaia [0] 54 2 2 2" xfId="3960" xr:uid="{00000000-0005-0000-0000-000097040000}"/>
    <cellStyle name="Migliaia [0] 54 2 3" xfId="3959" xr:uid="{00000000-0005-0000-0000-000098040000}"/>
    <cellStyle name="Migliaia [0] 54 3" xfId="911" xr:uid="{00000000-0005-0000-0000-000099040000}"/>
    <cellStyle name="Migliaia [0] 54 3 2" xfId="3961" xr:uid="{00000000-0005-0000-0000-00009A040000}"/>
    <cellStyle name="Migliaia [0] 54 4" xfId="912" xr:uid="{00000000-0005-0000-0000-00009B040000}"/>
    <cellStyle name="Migliaia [0] 54 4 2" xfId="3962" xr:uid="{00000000-0005-0000-0000-00009C040000}"/>
    <cellStyle name="Migliaia [0] 54 5" xfId="3958" xr:uid="{00000000-0005-0000-0000-00009D040000}"/>
    <cellStyle name="Migliaia [0] 55" xfId="913" xr:uid="{00000000-0005-0000-0000-00009E040000}"/>
    <cellStyle name="Migliaia [0] 55 2" xfId="914" xr:uid="{00000000-0005-0000-0000-00009F040000}"/>
    <cellStyle name="Migliaia [0] 55 2 2" xfId="915" xr:uid="{00000000-0005-0000-0000-0000A0040000}"/>
    <cellStyle name="Migliaia [0] 55 2 2 2" xfId="3965" xr:uid="{00000000-0005-0000-0000-0000A1040000}"/>
    <cellStyle name="Migliaia [0] 55 2 3" xfId="3964" xr:uid="{00000000-0005-0000-0000-0000A2040000}"/>
    <cellStyle name="Migliaia [0] 55 3" xfId="916" xr:uid="{00000000-0005-0000-0000-0000A3040000}"/>
    <cellStyle name="Migliaia [0] 55 3 2" xfId="3966" xr:uid="{00000000-0005-0000-0000-0000A4040000}"/>
    <cellStyle name="Migliaia [0] 55 4" xfId="917" xr:uid="{00000000-0005-0000-0000-0000A5040000}"/>
    <cellStyle name="Migliaia [0] 55 4 2" xfId="3967" xr:uid="{00000000-0005-0000-0000-0000A6040000}"/>
    <cellStyle name="Migliaia [0] 55 5" xfId="3963" xr:uid="{00000000-0005-0000-0000-0000A7040000}"/>
    <cellStyle name="Migliaia [0] 56" xfId="918" xr:uid="{00000000-0005-0000-0000-0000A8040000}"/>
    <cellStyle name="Migliaia [0] 56 2" xfId="919" xr:uid="{00000000-0005-0000-0000-0000A9040000}"/>
    <cellStyle name="Migliaia [0] 56 2 2" xfId="920" xr:uid="{00000000-0005-0000-0000-0000AA040000}"/>
    <cellStyle name="Migliaia [0] 56 2 2 2" xfId="3970" xr:uid="{00000000-0005-0000-0000-0000AB040000}"/>
    <cellStyle name="Migliaia [0] 56 2 3" xfId="3969" xr:uid="{00000000-0005-0000-0000-0000AC040000}"/>
    <cellStyle name="Migliaia [0] 56 3" xfId="921" xr:uid="{00000000-0005-0000-0000-0000AD040000}"/>
    <cellStyle name="Migliaia [0] 56 3 2" xfId="3971" xr:uid="{00000000-0005-0000-0000-0000AE040000}"/>
    <cellStyle name="Migliaia [0] 56 4" xfId="922" xr:uid="{00000000-0005-0000-0000-0000AF040000}"/>
    <cellStyle name="Migliaia [0] 56 4 2" xfId="3972" xr:uid="{00000000-0005-0000-0000-0000B0040000}"/>
    <cellStyle name="Migliaia [0] 56 5" xfId="3968" xr:uid="{00000000-0005-0000-0000-0000B1040000}"/>
    <cellStyle name="Migliaia [0] 57" xfId="923" xr:uid="{00000000-0005-0000-0000-0000B2040000}"/>
    <cellStyle name="Migliaia [0] 57 2" xfId="924" xr:uid="{00000000-0005-0000-0000-0000B3040000}"/>
    <cellStyle name="Migliaia [0] 57 2 2" xfId="925" xr:uid="{00000000-0005-0000-0000-0000B4040000}"/>
    <cellStyle name="Migliaia [0] 57 2 2 2" xfId="3975" xr:uid="{00000000-0005-0000-0000-0000B5040000}"/>
    <cellStyle name="Migliaia [0] 57 2 3" xfId="3974" xr:uid="{00000000-0005-0000-0000-0000B6040000}"/>
    <cellStyle name="Migliaia [0] 57 3" xfId="926" xr:uid="{00000000-0005-0000-0000-0000B7040000}"/>
    <cellStyle name="Migliaia [0] 57 3 2" xfId="3976" xr:uid="{00000000-0005-0000-0000-0000B8040000}"/>
    <cellStyle name="Migliaia [0] 57 4" xfId="927" xr:uid="{00000000-0005-0000-0000-0000B9040000}"/>
    <cellStyle name="Migliaia [0] 57 4 2" xfId="3977" xr:uid="{00000000-0005-0000-0000-0000BA040000}"/>
    <cellStyle name="Migliaia [0] 57 5" xfId="3973" xr:uid="{00000000-0005-0000-0000-0000BB040000}"/>
    <cellStyle name="Migliaia [0] 58" xfId="928" xr:uid="{00000000-0005-0000-0000-0000BC040000}"/>
    <cellStyle name="Migliaia [0] 58 2" xfId="929" xr:uid="{00000000-0005-0000-0000-0000BD040000}"/>
    <cellStyle name="Migliaia [0] 58 2 2" xfId="930" xr:uid="{00000000-0005-0000-0000-0000BE040000}"/>
    <cellStyle name="Migliaia [0] 58 2 2 2" xfId="3980" xr:uid="{00000000-0005-0000-0000-0000BF040000}"/>
    <cellStyle name="Migliaia [0] 58 2 3" xfId="3979" xr:uid="{00000000-0005-0000-0000-0000C0040000}"/>
    <cellStyle name="Migliaia [0] 58 3" xfId="931" xr:uid="{00000000-0005-0000-0000-0000C1040000}"/>
    <cellStyle name="Migliaia [0] 58 3 2" xfId="3981" xr:uid="{00000000-0005-0000-0000-0000C2040000}"/>
    <cellStyle name="Migliaia [0] 58 4" xfId="932" xr:uid="{00000000-0005-0000-0000-0000C3040000}"/>
    <cellStyle name="Migliaia [0] 58 4 2" xfId="3982" xr:uid="{00000000-0005-0000-0000-0000C4040000}"/>
    <cellStyle name="Migliaia [0] 58 5" xfId="3978" xr:uid="{00000000-0005-0000-0000-0000C5040000}"/>
    <cellStyle name="Migliaia [0] 59" xfId="933" xr:uid="{00000000-0005-0000-0000-0000C6040000}"/>
    <cellStyle name="Migliaia [0] 59 2" xfId="934" xr:uid="{00000000-0005-0000-0000-0000C7040000}"/>
    <cellStyle name="Migliaia [0] 59 2 2" xfId="935" xr:uid="{00000000-0005-0000-0000-0000C8040000}"/>
    <cellStyle name="Migliaia [0] 59 2 2 2" xfId="3985" xr:uid="{00000000-0005-0000-0000-0000C9040000}"/>
    <cellStyle name="Migliaia [0] 59 2 3" xfId="3984" xr:uid="{00000000-0005-0000-0000-0000CA040000}"/>
    <cellStyle name="Migliaia [0] 59 3" xfId="936" xr:uid="{00000000-0005-0000-0000-0000CB040000}"/>
    <cellStyle name="Migliaia [0] 59 3 2" xfId="3986" xr:uid="{00000000-0005-0000-0000-0000CC040000}"/>
    <cellStyle name="Migliaia [0] 59 4" xfId="937" xr:uid="{00000000-0005-0000-0000-0000CD040000}"/>
    <cellStyle name="Migliaia [0] 59 4 2" xfId="3987" xr:uid="{00000000-0005-0000-0000-0000CE040000}"/>
    <cellStyle name="Migliaia [0] 59 5" xfId="3983" xr:uid="{00000000-0005-0000-0000-0000CF040000}"/>
    <cellStyle name="Migliaia [0] 6" xfId="938" xr:uid="{00000000-0005-0000-0000-0000D0040000}"/>
    <cellStyle name="Migliaia [0] 6 2" xfId="939" xr:uid="{00000000-0005-0000-0000-0000D1040000}"/>
    <cellStyle name="Migliaia [0] 6 2 2" xfId="940" xr:uid="{00000000-0005-0000-0000-0000D2040000}"/>
    <cellStyle name="Migliaia [0] 6 2 2 2" xfId="3990" xr:uid="{00000000-0005-0000-0000-0000D3040000}"/>
    <cellStyle name="Migliaia [0] 6 2 3" xfId="3989" xr:uid="{00000000-0005-0000-0000-0000D4040000}"/>
    <cellStyle name="Migliaia [0] 6 3" xfId="941" xr:uid="{00000000-0005-0000-0000-0000D5040000}"/>
    <cellStyle name="Migliaia [0] 6 3 2" xfId="3991" xr:uid="{00000000-0005-0000-0000-0000D6040000}"/>
    <cellStyle name="Migliaia [0] 6 4" xfId="942" xr:uid="{00000000-0005-0000-0000-0000D7040000}"/>
    <cellStyle name="Migliaia [0] 6 4 2" xfId="3992" xr:uid="{00000000-0005-0000-0000-0000D8040000}"/>
    <cellStyle name="Migliaia [0] 6 5" xfId="3988" xr:uid="{00000000-0005-0000-0000-0000D9040000}"/>
    <cellStyle name="Migliaia [0] 7" xfId="943" xr:uid="{00000000-0005-0000-0000-0000DA040000}"/>
    <cellStyle name="Migliaia [0] 7 2" xfId="944" xr:uid="{00000000-0005-0000-0000-0000DB040000}"/>
    <cellStyle name="Migliaia [0] 7 2 2" xfId="945" xr:uid="{00000000-0005-0000-0000-0000DC040000}"/>
    <cellStyle name="Migliaia [0] 7 2 2 2" xfId="3995" xr:uid="{00000000-0005-0000-0000-0000DD040000}"/>
    <cellStyle name="Migliaia [0] 7 2 3" xfId="3994" xr:uid="{00000000-0005-0000-0000-0000DE040000}"/>
    <cellStyle name="Migliaia [0] 7 3" xfId="946" xr:uid="{00000000-0005-0000-0000-0000DF040000}"/>
    <cellStyle name="Migliaia [0] 7 3 2" xfId="3996" xr:uid="{00000000-0005-0000-0000-0000E0040000}"/>
    <cellStyle name="Migliaia [0] 7 4" xfId="947" xr:uid="{00000000-0005-0000-0000-0000E1040000}"/>
    <cellStyle name="Migliaia [0] 7 4 2" xfId="3997" xr:uid="{00000000-0005-0000-0000-0000E2040000}"/>
    <cellStyle name="Migliaia [0] 7 5" xfId="3993" xr:uid="{00000000-0005-0000-0000-0000E3040000}"/>
    <cellStyle name="Migliaia [0] 8" xfId="948" xr:uid="{00000000-0005-0000-0000-0000E4040000}"/>
    <cellStyle name="Migliaia [0] 8 2" xfId="949" xr:uid="{00000000-0005-0000-0000-0000E5040000}"/>
    <cellStyle name="Migliaia [0] 8 2 2" xfId="950" xr:uid="{00000000-0005-0000-0000-0000E6040000}"/>
    <cellStyle name="Migliaia [0] 8 2 2 2" xfId="4000" xr:uid="{00000000-0005-0000-0000-0000E7040000}"/>
    <cellStyle name="Migliaia [0] 8 2 3" xfId="3999" xr:uid="{00000000-0005-0000-0000-0000E8040000}"/>
    <cellStyle name="Migliaia [0] 8 3" xfId="951" xr:uid="{00000000-0005-0000-0000-0000E9040000}"/>
    <cellStyle name="Migliaia [0] 8 3 2" xfId="4001" xr:uid="{00000000-0005-0000-0000-0000EA040000}"/>
    <cellStyle name="Migliaia [0] 8 4" xfId="952" xr:uid="{00000000-0005-0000-0000-0000EB040000}"/>
    <cellStyle name="Migliaia [0] 8 4 2" xfId="4002" xr:uid="{00000000-0005-0000-0000-0000EC040000}"/>
    <cellStyle name="Migliaia [0] 8 5" xfId="3998" xr:uid="{00000000-0005-0000-0000-0000ED040000}"/>
    <cellStyle name="Migliaia [0] 9" xfId="953" xr:uid="{00000000-0005-0000-0000-0000EE040000}"/>
    <cellStyle name="Migliaia [0] 9 2" xfId="954" xr:uid="{00000000-0005-0000-0000-0000EF040000}"/>
    <cellStyle name="Migliaia [0] 9 2 2" xfId="955" xr:uid="{00000000-0005-0000-0000-0000F0040000}"/>
    <cellStyle name="Migliaia [0] 9 2 2 2" xfId="4005" xr:uid="{00000000-0005-0000-0000-0000F1040000}"/>
    <cellStyle name="Migliaia [0] 9 2 3" xfId="4004" xr:uid="{00000000-0005-0000-0000-0000F2040000}"/>
    <cellStyle name="Migliaia [0] 9 3" xfId="956" xr:uid="{00000000-0005-0000-0000-0000F3040000}"/>
    <cellStyle name="Migliaia [0] 9 3 2" xfId="4006" xr:uid="{00000000-0005-0000-0000-0000F4040000}"/>
    <cellStyle name="Migliaia [0] 9 4" xfId="957" xr:uid="{00000000-0005-0000-0000-0000F5040000}"/>
    <cellStyle name="Migliaia [0] 9 4 2" xfId="4007" xr:uid="{00000000-0005-0000-0000-0000F6040000}"/>
    <cellStyle name="Migliaia [0] 9 5" xfId="4003" xr:uid="{00000000-0005-0000-0000-0000F7040000}"/>
    <cellStyle name="Migliaia 10" xfId="958" xr:uid="{00000000-0005-0000-0000-0000F8040000}"/>
    <cellStyle name="Migliaia 10 2" xfId="959" xr:uid="{00000000-0005-0000-0000-0000F9040000}"/>
    <cellStyle name="Migliaia 10 2 2" xfId="960" xr:uid="{00000000-0005-0000-0000-0000FA040000}"/>
    <cellStyle name="Migliaia 10 2 2 2" xfId="4010" xr:uid="{00000000-0005-0000-0000-0000FB040000}"/>
    <cellStyle name="Migliaia 10 2 3" xfId="961" xr:uid="{00000000-0005-0000-0000-0000FC040000}"/>
    <cellStyle name="Migliaia 10 2 3 2" xfId="4011" xr:uid="{00000000-0005-0000-0000-0000FD040000}"/>
    <cellStyle name="Migliaia 10 2 4" xfId="4009" xr:uid="{00000000-0005-0000-0000-0000FE040000}"/>
    <cellStyle name="Migliaia 10 3" xfId="962" xr:uid="{00000000-0005-0000-0000-0000FF040000}"/>
    <cellStyle name="Migliaia 10 3 2" xfId="963" xr:uid="{00000000-0005-0000-0000-000000050000}"/>
    <cellStyle name="Migliaia 10 3 2 2" xfId="964" xr:uid="{00000000-0005-0000-0000-000001050000}"/>
    <cellStyle name="Migliaia 10 3 2 2 2" xfId="4014" xr:uid="{00000000-0005-0000-0000-000002050000}"/>
    <cellStyle name="Migliaia 10 3 2 3" xfId="4013" xr:uid="{00000000-0005-0000-0000-000003050000}"/>
    <cellStyle name="Migliaia 10 3 3" xfId="965" xr:uid="{00000000-0005-0000-0000-000004050000}"/>
    <cellStyle name="Migliaia 10 3 3 2" xfId="4015" xr:uid="{00000000-0005-0000-0000-000005050000}"/>
    <cellStyle name="Migliaia 10 3 4" xfId="966" xr:uid="{00000000-0005-0000-0000-000006050000}"/>
    <cellStyle name="Migliaia 10 3 4 2" xfId="4016" xr:uid="{00000000-0005-0000-0000-000007050000}"/>
    <cellStyle name="Migliaia 10 3 5" xfId="967" xr:uid="{00000000-0005-0000-0000-000008050000}"/>
    <cellStyle name="Migliaia 10 3 5 2" xfId="4017" xr:uid="{00000000-0005-0000-0000-000009050000}"/>
    <cellStyle name="Migliaia 10 3 6" xfId="4012" xr:uid="{00000000-0005-0000-0000-00000A050000}"/>
    <cellStyle name="Migliaia 10 4" xfId="968" xr:uid="{00000000-0005-0000-0000-00000B050000}"/>
    <cellStyle name="Migliaia 10 4 2" xfId="969" xr:uid="{00000000-0005-0000-0000-00000C050000}"/>
    <cellStyle name="Migliaia 10 4 2 2" xfId="4019" xr:uid="{00000000-0005-0000-0000-00000D050000}"/>
    <cellStyle name="Migliaia 10 4 3" xfId="4018" xr:uid="{00000000-0005-0000-0000-00000E050000}"/>
    <cellStyle name="Migliaia 10 5" xfId="970" xr:uid="{00000000-0005-0000-0000-00000F050000}"/>
    <cellStyle name="Migliaia 10 5 2" xfId="4020" xr:uid="{00000000-0005-0000-0000-000010050000}"/>
    <cellStyle name="Migliaia 10 6" xfId="971" xr:uid="{00000000-0005-0000-0000-000011050000}"/>
    <cellStyle name="Migliaia 10 6 2" xfId="4021" xr:uid="{00000000-0005-0000-0000-000012050000}"/>
    <cellStyle name="Migliaia 10 7" xfId="972" xr:uid="{00000000-0005-0000-0000-000013050000}"/>
    <cellStyle name="Migliaia 10 7 2" xfId="4022" xr:uid="{00000000-0005-0000-0000-000014050000}"/>
    <cellStyle name="Migliaia 10 8" xfId="973" xr:uid="{00000000-0005-0000-0000-000015050000}"/>
    <cellStyle name="Migliaia 10 8 2" xfId="4023" xr:uid="{00000000-0005-0000-0000-000016050000}"/>
    <cellStyle name="Migliaia 10 9" xfId="4008" xr:uid="{00000000-0005-0000-0000-000017050000}"/>
    <cellStyle name="Migliaia 11" xfId="974" xr:uid="{00000000-0005-0000-0000-000018050000}"/>
    <cellStyle name="Migliaia 11 2" xfId="975" xr:uid="{00000000-0005-0000-0000-000019050000}"/>
    <cellStyle name="Migliaia 11 2 2" xfId="976" xr:uid="{00000000-0005-0000-0000-00001A050000}"/>
    <cellStyle name="Migliaia 11 2 2 2" xfId="4026" xr:uid="{00000000-0005-0000-0000-00001B050000}"/>
    <cellStyle name="Migliaia 11 2 3" xfId="977" xr:uid="{00000000-0005-0000-0000-00001C050000}"/>
    <cellStyle name="Migliaia 11 2 3 2" xfId="4027" xr:uid="{00000000-0005-0000-0000-00001D050000}"/>
    <cellStyle name="Migliaia 11 2 4" xfId="4025" xr:uid="{00000000-0005-0000-0000-00001E050000}"/>
    <cellStyle name="Migliaia 11 3" xfId="978" xr:uid="{00000000-0005-0000-0000-00001F050000}"/>
    <cellStyle name="Migliaia 11 3 2" xfId="979" xr:uid="{00000000-0005-0000-0000-000020050000}"/>
    <cellStyle name="Migliaia 11 3 2 2" xfId="980" xr:uid="{00000000-0005-0000-0000-000021050000}"/>
    <cellStyle name="Migliaia 11 3 2 2 2" xfId="4030" xr:uid="{00000000-0005-0000-0000-000022050000}"/>
    <cellStyle name="Migliaia 11 3 2 3" xfId="4029" xr:uid="{00000000-0005-0000-0000-000023050000}"/>
    <cellStyle name="Migliaia 11 3 3" xfId="981" xr:uid="{00000000-0005-0000-0000-000024050000}"/>
    <cellStyle name="Migliaia 11 3 3 2" xfId="4031" xr:uid="{00000000-0005-0000-0000-000025050000}"/>
    <cellStyle name="Migliaia 11 3 4" xfId="982" xr:uid="{00000000-0005-0000-0000-000026050000}"/>
    <cellStyle name="Migliaia 11 3 4 2" xfId="4032" xr:uid="{00000000-0005-0000-0000-000027050000}"/>
    <cellStyle name="Migliaia 11 3 5" xfId="983" xr:uid="{00000000-0005-0000-0000-000028050000}"/>
    <cellStyle name="Migliaia 11 3 5 2" xfId="4033" xr:uid="{00000000-0005-0000-0000-000029050000}"/>
    <cellStyle name="Migliaia 11 3 6" xfId="4028" xr:uid="{00000000-0005-0000-0000-00002A050000}"/>
    <cellStyle name="Migliaia 11 4" xfId="984" xr:uid="{00000000-0005-0000-0000-00002B050000}"/>
    <cellStyle name="Migliaia 11 4 2" xfId="985" xr:uid="{00000000-0005-0000-0000-00002C050000}"/>
    <cellStyle name="Migliaia 11 4 2 2" xfId="4035" xr:uid="{00000000-0005-0000-0000-00002D050000}"/>
    <cellStyle name="Migliaia 11 4 3" xfId="4034" xr:uid="{00000000-0005-0000-0000-00002E050000}"/>
    <cellStyle name="Migliaia 11 5" xfId="986" xr:uid="{00000000-0005-0000-0000-00002F050000}"/>
    <cellStyle name="Migliaia 11 5 2" xfId="4036" xr:uid="{00000000-0005-0000-0000-000030050000}"/>
    <cellStyle name="Migliaia 11 6" xfId="987" xr:uid="{00000000-0005-0000-0000-000031050000}"/>
    <cellStyle name="Migliaia 11 6 2" xfId="4037" xr:uid="{00000000-0005-0000-0000-000032050000}"/>
    <cellStyle name="Migliaia 11 7" xfId="988" xr:uid="{00000000-0005-0000-0000-000033050000}"/>
    <cellStyle name="Migliaia 11 7 2" xfId="4038" xr:uid="{00000000-0005-0000-0000-000034050000}"/>
    <cellStyle name="Migliaia 11 8" xfId="989" xr:uid="{00000000-0005-0000-0000-000035050000}"/>
    <cellStyle name="Migliaia 11 8 2" xfId="4039" xr:uid="{00000000-0005-0000-0000-000036050000}"/>
    <cellStyle name="Migliaia 11 9" xfId="4024" xr:uid="{00000000-0005-0000-0000-000037050000}"/>
    <cellStyle name="Migliaia 12" xfId="990" xr:uid="{00000000-0005-0000-0000-000038050000}"/>
    <cellStyle name="Migliaia 12 2" xfId="991" xr:uid="{00000000-0005-0000-0000-000039050000}"/>
    <cellStyle name="Migliaia 12 2 2" xfId="992" xr:uid="{00000000-0005-0000-0000-00003A050000}"/>
    <cellStyle name="Migliaia 12 2 2 2" xfId="4042" xr:uid="{00000000-0005-0000-0000-00003B050000}"/>
    <cellStyle name="Migliaia 12 2 3" xfId="993" xr:uid="{00000000-0005-0000-0000-00003C050000}"/>
    <cellStyle name="Migliaia 12 2 3 2" xfId="4043" xr:uid="{00000000-0005-0000-0000-00003D050000}"/>
    <cellStyle name="Migliaia 12 2 4" xfId="4041" xr:uid="{00000000-0005-0000-0000-00003E050000}"/>
    <cellStyle name="Migliaia 12 3" xfId="994" xr:uid="{00000000-0005-0000-0000-00003F050000}"/>
    <cellStyle name="Migliaia 12 3 2" xfId="995" xr:uid="{00000000-0005-0000-0000-000040050000}"/>
    <cellStyle name="Migliaia 12 3 2 2" xfId="996" xr:uid="{00000000-0005-0000-0000-000041050000}"/>
    <cellStyle name="Migliaia 12 3 2 2 2" xfId="4046" xr:uid="{00000000-0005-0000-0000-000042050000}"/>
    <cellStyle name="Migliaia 12 3 2 3" xfId="4045" xr:uid="{00000000-0005-0000-0000-000043050000}"/>
    <cellStyle name="Migliaia 12 3 3" xfId="997" xr:uid="{00000000-0005-0000-0000-000044050000}"/>
    <cellStyle name="Migliaia 12 3 3 2" xfId="4047" xr:uid="{00000000-0005-0000-0000-000045050000}"/>
    <cellStyle name="Migliaia 12 3 4" xfId="998" xr:uid="{00000000-0005-0000-0000-000046050000}"/>
    <cellStyle name="Migliaia 12 3 4 2" xfId="4048" xr:uid="{00000000-0005-0000-0000-000047050000}"/>
    <cellStyle name="Migliaia 12 3 5" xfId="999" xr:uid="{00000000-0005-0000-0000-000048050000}"/>
    <cellStyle name="Migliaia 12 3 5 2" xfId="4049" xr:uid="{00000000-0005-0000-0000-000049050000}"/>
    <cellStyle name="Migliaia 12 3 6" xfId="4044" xr:uid="{00000000-0005-0000-0000-00004A050000}"/>
    <cellStyle name="Migliaia 12 4" xfId="1000" xr:uid="{00000000-0005-0000-0000-00004B050000}"/>
    <cellStyle name="Migliaia 12 4 2" xfId="1001" xr:uid="{00000000-0005-0000-0000-00004C050000}"/>
    <cellStyle name="Migliaia 12 4 2 2" xfId="4051" xr:uid="{00000000-0005-0000-0000-00004D050000}"/>
    <cellStyle name="Migliaia 12 4 3" xfId="4050" xr:uid="{00000000-0005-0000-0000-00004E050000}"/>
    <cellStyle name="Migliaia 12 5" xfId="1002" xr:uid="{00000000-0005-0000-0000-00004F050000}"/>
    <cellStyle name="Migliaia 12 5 2" xfId="4052" xr:uid="{00000000-0005-0000-0000-000050050000}"/>
    <cellStyle name="Migliaia 12 6" xfId="1003" xr:uid="{00000000-0005-0000-0000-000051050000}"/>
    <cellStyle name="Migliaia 12 6 2" xfId="4053" xr:uid="{00000000-0005-0000-0000-000052050000}"/>
    <cellStyle name="Migliaia 12 7" xfId="1004" xr:uid="{00000000-0005-0000-0000-000053050000}"/>
    <cellStyle name="Migliaia 12 7 2" xfId="4054" xr:uid="{00000000-0005-0000-0000-000054050000}"/>
    <cellStyle name="Migliaia 12 8" xfId="1005" xr:uid="{00000000-0005-0000-0000-000055050000}"/>
    <cellStyle name="Migliaia 12 8 2" xfId="4055" xr:uid="{00000000-0005-0000-0000-000056050000}"/>
    <cellStyle name="Migliaia 12 9" xfId="4040" xr:uid="{00000000-0005-0000-0000-000057050000}"/>
    <cellStyle name="Migliaia 13" xfId="1006" xr:uid="{00000000-0005-0000-0000-000058050000}"/>
    <cellStyle name="Migliaia 13 2" xfId="1007" xr:uid="{00000000-0005-0000-0000-000059050000}"/>
    <cellStyle name="Migliaia 13 2 2" xfId="1008" xr:uid="{00000000-0005-0000-0000-00005A050000}"/>
    <cellStyle name="Migliaia 13 2 2 2" xfId="4058" xr:uid="{00000000-0005-0000-0000-00005B050000}"/>
    <cellStyle name="Migliaia 13 2 3" xfId="1009" xr:uid="{00000000-0005-0000-0000-00005C050000}"/>
    <cellStyle name="Migliaia 13 2 3 2" xfId="4059" xr:uid="{00000000-0005-0000-0000-00005D050000}"/>
    <cellStyle name="Migliaia 13 2 4" xfId="4057" xr:uid="{00000000-0005-0000-0000-00005E050000}"/>
    <cellStyle name="Migliaia 13 3" xfId="1010" xr:uid="{00000000-0005-0000-0000-00005F050000}"/>
    <cellStyle name="Migliaia 13 3 2" xfId="1011" xr:uid="{00000000-0005-0000-0000-000060050000}"/>
    <cellStyle name="Migliaia 13 3 2 2" xfId="1012" xr:uid="{00000000-0005-0000-0000-000061050000}"/>
    <cellStyle name="Migliaia 13 3 2 2 2" xfId="4062" xr:uid="{00000000-0005-0000-0000-000062050000}"/>
    <cellStyle name="Migliaia 13 3 2 3" xfId="4061" xr:uid="{00000000-0005-0000-0000-000063050000}"/>
    <cellStyle name="Migliaia 13 3 3" xfId="1013" xr:uid="{00000000-0005-0000-0000-000064050000}"/>
    <cellStyle name="Migliaia 13 3 3 2" xfId="4063" xr:uid="{00000000-0005-0000-0000-000065050000}"/>
    <cellStyle name="Migliaia 13 3 4" xfId="1014" xr:uid="{00000000-0005-0000-0000-000066050000}"/>
    <cellStyle name="Migliaia 13 3 4 2" xfId="4064" xr:uid="{00000000-0005-0000-0000-000067050000}"/>
    <cellStyle name="Migliaia 13 3 5" xfId="1015" xr:uid="{00000000-0005-0000-0000-000068050000}"/>
    <cellStyle name="Migliaia 13 3 5 2" xfId="4065" xr:uid="{00000000-0005-0000-0000-000069050000}"/>
    <cellStyle name="Migliaia 13 3 6" xfId="4060" xr:uid="{00000000-0005-0000-0000-00006A050000}"/>
    <cellStyle name="Migliaia 13 4" xfId="1016" xr:uid="{00000000-0005-0000-0000-00006B050000}"/>
    <cellStyle name="Migliaia 13 4 2" xfId="1017" xr:uid="{00000000-0005-0000-0000-00006C050000}"/>
    <cellStyle name="Migliaia 13 4 2 2" xfId="4067" xr:uid="{00000000-0005-0000-0000-00006D050000}"/>
    <cellStyle name="Migliaia 13 4 3" xfId="4066" xr:uid="{00000000-0005-0000-0000-00006E050000}"/>
    <cellStyle name="Migliaia 13 5" xfId="1018" xr:uid="{00000000-0005-0000-0000-00006F050000}"/>
    <cellStyle name="Migliaia 13 5 2" xfId="4068" xr:uid="{00000000-0005-0000-0000-000070050000}"/>
    <cellStyle name="Migliaia 13 6" xfId="1019" xr:uid="{00000000-0005-0000-0000-000071050000}"/>
    <cellStyle name="Migliaia 13 6 2" xfId="4069" xr:uid="{00000000-0005-0000-0000-000072050000}"/>
    <cellStyle name="Migliaia 13 7" xfId="1020" xr:uid="{00000000-0005-0000-0000-000073050000}"/>
    <cellStyle name="Migliaia 13 7 2" xfId="4070" xr:uid="{00000000-0005-0000-0000-000074050000}"/>
    <cellStyle name="Migliaia 13 8" xfId="1021" xr:uid="{00000000-0005-0000-0000-000075050000}"/>
    <cellStyle name="Migliaia 13 8 2" xfId="4071" xr:uid="{00000000-0005-0000-0000-000076050000}"/>
    <cellStyle name="Migliaia 13 9" xfId="4056" xr:uid="{00000000-0005-0000-0000-000077050000}"/>
    <cellStyle name="Migliaia 14" xfId="1022" xr:uid="{00000000-0005-0000-0000-000078050000}"/>
    <cellStyle name="Migliaia 14 2" xfId="1023" xr:uid="{00000000-0005-0000-0000-000079050000}"/>
    <cellStyle name="Migliaia 14 2 2" xfId="1024" xr:uid="{00000000-0005-0000-0000-00007A050000}"/>
    <cellStyle name="Migliaia 14 2 2 2" xfId="4074" xr:uid="{00000000-0005-0000-0000-00007B050000}"/>
    <cellStyle name="Migliaia 14 2 3" xfId="1025" xr:uid="{00000000-0005-0000-0000-00007C050000}"/>
    <cellStyle name="Migliaia 14 2 3 2" xfId="4075" xr:uid="{00000000-0005-0000-0000-00007D050000}"/>
    <cellStyle name="Migliaia 14 2 4" xfId="4073" xr:uid="{00000000-0005-0000-0000-00007E050000}"/>
    <cellStyle name="Migliaia 14 3" xfId="1026" xr:uid="{00000000-0005-0000-0000-00007F050000}"/>
    <cellStyle name="Migliaia 14 3 2" xfId="1027" xr:uid="{00000000-0005-0000-0000-000080050000}"/>
    <cellStyle name="Migliaia 14 3 2 2" xfId="1028" xr:uid="{00000000-0005-0000-0000-000081050000}"/>
    <cellStyle name="Migliaia 14 3 2 2 2" xfId="4078" xr:uid="{00000000-0005-0000-0000-000082050000}"/>
    <cellStyle name="Migliaia 14 3 2 3" xfId="4077" xr:uid="{00000000-0005-0000-0000-000083050000}"/>
    <cellStyle name="Migliaia 14 3 3" xfId="1029" xr:uid="{00000000-0005-0000-0000-000084050000}"/>
    <cellStyle name="Migliaia 14 3 3 2" xfId="4079" xr:uid="{00000000-0005-0000-0000-000085050000}"/>
    <cellStyle name="Migliaia 14 3 4" xfId="1030" xr:uid="{00000000-0005-0000-0000-000086050000}"/>
    <cellStyle name="Migliaia 14 3 4 2" xfId="4080" xr:uid="{00000000-0005-0000-0000-000087050000}"/>
    <cellStyle name="Migliaia 14 3 5" xfId="1031" xr:uid="{00000000-0005-0000-0000-000088050000}"/>
    <cellStyle name="Migliaia 14 3 5 2" xfId="4081" xr:uid="{00000000-0005-0000-0000-000089050000}"/>
    <cellStyle name="Migliaia 14 3 6" xfId="4076" xr:uid="{00000000-0005-0000-0000-00008A050000}"/>
    <cellStyle name="Migliaia 14 4" xfId="1032" xr:uid="{00000000-0005-0000-0000-00008B050000}"/>
    <cellStyle name="Migliaia 14 4 2" xfId="1033" xr:uid="{00000000-0005-0000-0000-00008C050000}"/>
    <cellStyle name="Migliaia 14 4 2 2" xfId="4083" xr:uid="{00000000-0005-0000-0000-00008D050000}"/>
    <cellStyle name="Migliaia 14 4 3" xfId="4082" xr:uid="{00000000-0005-0000-0000-00008E050000}"/>
    <cellStyle name="Migliaia 14 5" xfId="1034" xr:uid="{00000000-0005-0000-0000-00008F050000}"/>
    <cellStyle name="Migliaia 14 5 2" xfId="4084" xr:uid="{00000000-0005-0000-0000-000090050000}"/>
    <cellStyle name="Migliaia 14 6" xfId="1035" xr:uid="{00000000-0005-0000-0000-000091050000}"/>
    <cellStyle name="Migliaia 14 6 2" xfId="4085" xr:uid="{00000000-0005-0000-0000-000092050000}"/>
    <cellStyle name="Migliaia 14 7" xfId="1036" xr:uid="{00000000-0005-0000-0000-000093050000}"/>
    <cellStyle name="Migliaia 14 7 2" xfId="4086" xr:uid="{00000000-0005-0000-0000-000094050000}"/>
    <cellStyle name="Migliaia 14 8" xfId="1037" xr:uid="{00000000-0005-0000-0000-000095050000}"/>
    <cellStyle name="Migliaia 14 8 2" xfId="4087" xr:uid="{00000000-0005-0000-0000-000096050000}"/>
    <cellStyle name="Migliaia 14 9" xfId="4072" xr:uid="{00000000-0005-0000-0000-000097050000}"/>
    <cellStyle name="Migliaia 15" xfId="1038" xr:uid="{00000000-0005-0000-0000-000098050000}"/>
    <cellStyle name="Migliaia 15 2" xfId="1039" xr:uid="{00000000-0005-0000-0000-000099050000}"/>
    <cellStyle name="Migliaia 15 2 2" xfId="1040" xr:uid="{00000000-0005-0000-0000-00009A050000}"/>
    <cellStyle name="Migliaia 15 2 2 2" xfId="4090" xr:uid="{00000000-0005-0000-0000-00009B050000}"/>
    <cellStyle name="Migliaia 15 2 3" xfId="1041" xr:uid="{00000000-0005-0000-0000-00009C050000}"/>
    <cellStyle name="Migliaia 15 2 3 2" xfId="4091" xr:uid="{00000000-0005-0000-0000-00009D050000}"/>
    <cellStyle name="Migliaia 15 2 4" xfId="4089" xr:uid="{00000000-0005-0000-0000-00009E050000}"/>
    <cellStyle name="Migliaia 15 3" xfId="1042" xr:uid="{00000000-0005-0000-0000-00009F050000}"/>
    <cellStyle name="Migliaia 15 3 2" xfId="1043" xr:uid="{00000000-0005-0000-0000-0000A0050000}"/>
    <cellStyle name="Migliaia 15 3 2 2" xfId="1044" xr:uid="{00000000-0005-0000-0000-0000A1050000}"/>
    <cellStyle name="Migliaia 15 3 2 2 2" xfId="4094" xr:uid="{00000000-0005-0000-0000-0000A2050000}"/>
    <cellStyle name="Migliaia 15 3 2 3" xfId="4093" xr:uid="{00000000-0005-0000-0000-0000A3050000}"/>
    <cellStyle name="Migliaia 15 3 3" xfId="1045" xr:uid="{00000000-0005-0000-0000-0000A4050000}"/>
    <cellStyle name="Migliaia 15 3 3 2" xfId="4095" xr:uid="{00000000-0005-0000-0000-0000A5050000}"/>
    <cellStyle name="Migliaia 15 3 4" xfId="1046" xr:uid="{00000000-0005-0000-0000-0000A6050000}"/>
    <cellStyle name="Migliaia 15 3 4 2" xfId="4096" xr:uid="{00000000-0005-0000-0000-0000A7050000}"/>
    <cellStyle name="Migliaia 15 3 5" xfId="1047" xr:uid="{00000000-0005-0000-0000-0000A8050000}"/>
    <cellStyle name="Migliaia 15 3 5 2" xfId="4097" xr:uid="{00000000-0005-0000-0000-0000A9050000}"/>
    <cellStyle name="Migliaia 15 3 6" xfId="4092" xr:uid="{00000000-0005-0000-0000-0000AA050000}"/>
    <cellStyle name="Migliaia 15 4" xfId="1048" xr:uid="{00000000-0005-0000-0000-0000AB050000}"/>
    <cellStyle name="Migliaia 15 4 2" xfId="1049" xr:uid="{00000000-0005-0000-0000-0000AC050000}"/>
    <cellStyle name="Migliaia 15 4 2 2" xfId="4099" xr:uid="{00000000-0005-0000-0000-0000AD050000}"/>
    <cellStyle name="Migliaia 15 4 3" xfId="4098" xr:uid="{00000000-0005-0000-0000-0000AE050000}"/>
    <cellStyle name="Migliaia 15 5" xfId="1050" xr:uid="{00000000-0005-0000-0000-0000AF050000}"/>
    <cellStyle name="Migliaia 15 5 2" xfId="4100" xr:uid="{00000000-0005-0000-0000-0000B0050000}"/>
    <cellStyle name="Migliaia 15 6" xfId="1051" xr:uid="{00000000-0005-0000-0000-0000B1050000}"/>
    <cellStyle name="Migliaia 15 6 2" xfId="4101" xr:uid="{00000000-0005-0000-0000-0000B2050000}"/>
    <cellStyle name="Migliaia 15 7" xfId="1052" xr:uid="{00000000-0005-0000-0000-0000B3050000}"/>
    <cellStyle name="Migliaia 15 7 2" xfId="4102" xr:uid="{00000000-0005-0000-0000-0000B4050000}"/>
    <cellStyle name="Migliaia 15 8" xfId="1053" xr:uid="{00000000-0005-0000-0000-0000B5050000}"/>
    <cellStyle name="Migliaia 15 8 2" xfId="4103" xr:uid="{00000000-0005-0000-0000-0000B6050000}"/>
    <cellStyle name="Migliaia 15 9" xfId="4088" xr:uid="{00000000-0005-0000-0000-0000B7050000}"/>
    <cellStyle name="Migliaia 16" xfId="1054" xr:uid="{00000000-0005-0000-0000-0000B8050000}"/>
    <cellStyle name="Migliaia 16 2" xfId="1055" xr:uid="{00000000-0005-0000-0000-0000B9050000}"/>
    <cellStyle name="Migliaia 16 2 2" xfId="1056" xr:uid="{00000000-0005-0000-0000-0000BA050000}"/>
    <cellStyle name="Migliaia 16 2 2 2" xfId="4106" xr:uid="{00000000-0005-0000-0000-0000BB050000}"/>
    <cellStyle name="Migliaia 16 2 3" xfId="1057" xr:uid="{00000000-0005-0000-0000-0000BC050000}"/>
    <cellStyle name="Migliaia 16 2 3 2" xfId="4107" xr:uid="{00000000-0005-0000-0000-0000BD050000}"/>
    <cellStyle name="Migliaia 16 2 4" xfId="4105" xr:uid="{00000000-0005-0000-0000-0000BE050000}"/>
    <cellStyle name="Migliaia 16 3" xfId="1058" xr:uid="{00000000-0005-0000-0000-0000BF050000}"/>
    <cellStyle name="Migliaia 16 3 2" xfId="1059" xr:uid="{00000000-0005-0000-0000-0000C0050000}"/>
    <cellStyle name="Migliaia 16 3 2 2" xfId="1060" xr:uid="{00000000-0005-0000-0000-0000C1050000}"/>
    <cellStyle name="Migliaia 16 3 2 2 2" xfId="4110" xr:uid="{00000000-0005-0000-0000-0000C2050000}"/>
    <cellStyle name="Migliaia 16 3 2 3" xfId="4109" xr:uid="{00000000-0005-0000-0000-0000C3050000}"/>
    <cellStyle name="Migliaia 16 3 3" xfId="1061" xr:uid="{00000000-0005-0000-0000-0000C4050000}"/>
    <cellStyle name="Migliaia 16 3 3 2" xfId="4111" xr:uid="{00000000-0005-0000-0000-0000C5050000}"/>
    <cellStyle name="Migliaia 16 3 4" xfId="1062" xr:uid="{00000000-0005-0000-0000-0000C6050000}"/>
    <cellStyle name="Migliaia 16 3 4 2" xfId="4112" xr:uid="{00000000-0005-0000-0000-0000C7050000}"/>
    <cellStyle name="Migliaia 16 3 5" xfId="1063" xr:uid="{00000000-0005-0000-0000-0000C8050000}"/>
    <cellStyle name="Migliaia 16 3 5 2" xfId="4113" xr:uid="{00000000-0005-0000-0000-0000C9050000}"/>
    <cellStyle name="Migliaia 16 3 6" xfId="4108" xr:uid="{00000000-0005-0000-0000-0000CA050000}"/>
    <cellStyle name="Migliaia 16 4" xfId="1064" xr:uid="{00000000-0005-0000-0000-0000CB050000}"/>
    <cellStyle name="Migliaia 16 4 2" xfId="1065" xr:uid="{00000000-0005-0000-0000-0000CC050000}"/>
    <cellStyle name="Migliaia 16 4 2 2" xfId="4115" xr:uid="{00000000-0005-0000-0000-0000CD050000}"/>
    <cellStyle name="Migliaia 16 4 3" xfId="4114" xr:uid="{00000000-0005-0000-0000-0000CE050000}"/>
    <cellStyle name="Migliaia 16 5" xfId="1066" xr:uid="{00000000-0005-0000-0000-0000CF050000}"/>
    <cellStyle name="Migliaia 16 5 2" xfId="4116" xr:uid="{00000000-0005-0000-0000-0000D0050000}"/>
    <cellStyle name="Migliaia 16 6" xfId="1067" xr:uid="{00000000-0005-0000-0000-0000D1050000}"/>
    <cellStyle name="Migliaia 16 6 2" xfId="4117" xr:uid="{00000000-0005-0000-0000-0000D2050000}"/>
    <cellStyle name="Migliaia 16 7" xfId="1068" xr:uid="{00000000-0005-0000-0000-0000D3050000}"/>
    <cellStyle name="Migliaia 16 7 2" xfId="4118" xr:uid="{00000000-0005-0000-0000-0000D4050000}"/>
    <cellStyle name="Migliaia 16 8" xfId="1069" xr:uid="{00000000-0005-0000-0000-0000D5050000}"/>
    <cellStyle name="Migliaia 16 8 2" xfId="4119" xr:uid="{00000000-0005-0000-0000-0000D6050000}"/>
    <cellStyle name="Migliaia 16 9" xfId="4104" xr:uid="{00000000-0005-0000-0000-0000D7050000}"/>
    <cellStyle name="Migliaia 17" xfId="1070" xr:uid="{00000000-0005-0000-0000-0000D8050000}"/>
    <cellStyle name="Migliaia 17 2" xfId="1071" xr:uid="{00000000-0005-0000-0000-0000D9050000}"/>
    <cellStyle name="Migliaia 17 2 2" xfId="1072" xr:uid="{00000000-0005-0000-0000-0000DA050000}"/>
    <cellStyle name="Migliaia 17 2 2 2" xfId="4122" xr:uid="{00000000-0005-0000-0000-0000DB050000}"/>
    <cellStyle name="Migliaia 17 2 3" xfId="1073" xr:uid="{00000000-0005-0000-0000-0000DC050000}"/>
    <cellStyle name="Migliaia 17 2 3 2" xfId="4123" xr:uid="{00000000-0005-0000-0000-0000DD050000}"/>
    <cellStyle name="Migliaia 17 2 4" xfId="4121" xr:uid="{00000000-0005-0000-0000-0000DE050000}"/>
    <cellStyle name="Migliaia 17 3" xfId="1074" xr:uid="{00000000-0005-0000-0000-0000DF050000}"/>
    <cellStyle name="Migliaia 17 3 2" xfId="1075" xr:uid="{00000000-0005-0000-0000-0000E0050000}"/>
    <cellStyle name="Migliaia 17 3 2 2" xfId="1076" xr:uid="{00000000-0005-0000-0000-0000E1050000}"/>
    <cellStyle name="Migliaia 17 3 2 2 2" xfId="4126" xr:uid="{00000000-0005-0000-0000-0000E2050000}"/>
    <cellStyle name="Migliaia 17 3 2 3" xfId="4125" xr:uid="{00000000-0005-0000-0000-0000E3050000}"/>
    <cellStyle name="Migliaia 17 3 3" xfId="1077" xr:uid="{00000000-0005-0000-0000-0000E4050000}"/>
    <cellStyle name="Migliaia 17 3 3 2" xfId="4127" xr:uid="{00000000-0005-0000-0000-0000E5050000}"/>
    <cellStyle name="Migliaia 17 3 4" xfId="1078" xr:uid="{00000000-0005-0000-0000-0000E6050000}"/>
    <cellStyle name="Migliaia 17 3 4 2" xfId="4128" xr:uid="{00000000-0005-0000-0000-0000E7050000}"/>
    <cellStyle name="Migliaia 17 3 5" xfId="1079" xr:uid="{00000000-0005-0000-0000-0000E8050000}"/>
    <cellStyle name="Migliaia 17 3 5 2" xfId="4129" xr:uid="{00000000-0005-0000-0000-0000E9050000}"/>
    <cellStyle name="Migliaia 17 3 6" xfId="4124" xr:uid="{00000000-0005-0000-0000-0000EA050000}"/>
    <cellStyle name="Migliaia 17 4" xfId="1080" xr:uid="{00000000-0005-0000-0000-0000EB050000}"/>
    <cellStyle name="Migliaia 17 4 2" xfId="1081" xr:uid="{00000000-0005-0000-0000-0000EC050000}"/>
    <cellStyle name="Migliaia 17 4 2 2" xfId="4131" xr:uid="{00000000-0005-0000-0000-0000ED050000}"/>
    <cellStyle name="Migliaia 17 4 3" xfId="4130" xr:uid="{00000000-0005-0000-0000-0000EE050000}"/>
    <cellStyle name="Migliaia 17 5" xfId="1082" xr:uid="{00000000-0005-0000-0000-0000EF050000}"/>
    <cellStyle name="Migliaia 17 5 2" xfId="4132" xr:uid="{00000000-0005-0000-0000-0000F0050000}"/>
    <cellStyle name="Migliaia 17 6" xfId="1083" xr:uid="{00000000-0005-0000-0000-0000F1050000}"/>
    <cellStyle name="Migliaia 17 6 2" xfId="4133" xr:uid="{00000000-0005-0000-0000-0000F2050000}"/>
    <cellStyle name="Migliaia 17 7" xfId="1084" xr:uid="{00000000-0005-0000-0000-0000F3050000}"/>
    <cellStyle name="Migliaia 17 7 2" xfId="4134" xr:uid="{00000000-0005-0000-0000-0000F4050000}"/>
    <cellStyle name="Migliaia 17 8" xfId="1085" xr:uid="{00000000-0005-0000-0000-0000F5050000}"/>
    <cellStyle name="Migliaia 17 8 2" xfId="4135" xr:uid="{00000000-0005-0000-0000-0000F6050000}"/>
    <cellStyle name="Migliaia 17 9" xfId="4120" xr:uid="{00000000-0005-0000-0000-0000F7050000}"/>
    <cellStyle name="Migliaia 18" xfId="1086" xr:uid="{00000000-0005-0000-0000-0000F8050000}"/>
    <cellStyle name="Migliaia 18 2" xfId="1087" xr:uid="{00000000-0005-0000-0000-0000F9050000}"/>
    <cellStyle name="Migliaia 18 2 2" xfId="1088" xr:uid="{00000000-0005-0000-0000-0000FA050000}"/>
    <cellStyle name="Migliaia 18 2 2 2" xfId="4138" xr:uid="{00000000-0005-0000-0000-0000FB050000}"/>
    <cellStyle name="Migliaia 18 2 3" xfId="1089" xr:uid="{00000000-0005-0000-0000-0000FC050000}"/>
    <cellStyle name="Migliaia 18 2 3 2" xfId="4139" xr:uid="{00000000-0005-0000-0000-0000FD050000}"/>
    <cellStyle name="Migliaia 18 2 4" xfId="4137" xr:uid="{00000000-0005-0000-0000-0000FE050000}"/>
    <cellStyle name="Migliaia 18 3" xfId="1090" xr:uid="{00000000-0005-0000-0000-0000FF050000}"/>
    <cellStyle name="Migliaia 18 3 2" xfId="1091" xr:uid="{00000000-0005-0000-0000-000000060000}"/>
    <cellStyle name="Migliaia 18 3 2 2" xfId="1092" xr:uid="{00000000-0005-0000-0000-000001060000}"/>
    <cellStyle name="Migliaia 18 3 2 2 2" xfId="4142" xr:uid="{00000000-0005-0000-0000-000002060000}"/>
    <cellStyle name="Migliaia 18 3 2 3" xfId="4141" xr:uid="{00000000-0005-0000-0000-000003060000}"/>
    <cellStyle name="Migliaia 18 3 3" xfId="1093" xr:uid="{00000000-0005-0000-0000-000004060000}"/>
    <cellStyle name="Migliaia 18 3 3 2" xfId="4143" xr:uid="{00000000-0005-0000-0000-000005060000}"/>
    <cellStyle name="Migliaia 18 3 4" xfId="1094" xr:uid="{00000000-0005-0000-0000-000006060000}"/>
    <cellStyle name="Migliaia 18 3 4 2" xfId="4144" xr:uid="{00000000-0005-0000-0000-000007060000}"/>
    <cellStyle name="Migliaia 18 3 5" xfId="1095" xr:uid="{00000000-0005-0000-0000-000008060000}"/>
    <cellStyle name="Migliaia 18 3 5 2" xfId="4145" xr:uid="{00000000-0005-0000-0000-000009060000}"/>
    <cellStyle name="Migliaia 18 3 6" xfId="4140" xr:uid="{00000000-0005-0000-0000-00000A060000}"/>
    <cellStyle name="Migliaia 18 4" xfId="1096" xr:uid="{00000000-0005-0000-0000-00000B060000}"/>
    <cellStyle name="Migliaia 18 4 2" xfId="1097" xr:uid="{00000000-0005-0000-0000-00000C060000}"/>
    <cellStyle name="Migliaia 18 4 2 2" xfId="4147" xr:uid="{00000000-0005-0000-0000-00000D060000}"/>
    <cellStyle name="Migliaia 18 4 3" xfId="4146" xr:uid="{00000000-0005-0000-0000-00000E060000}"/>
    <cellStyle name="Migliaia 18 5" xfId="1098" xr:uid="{00000000-0005-0000-0000-00000F060000}"/>
    <cellStyle name="Migliaia 18 5 2" xfId="4148" xr:uid="{00000000-0005-0000-0000-000010060000}"/>
    <cellStyle name="Migliaia 18 6" xfId="1099" xr:uid="{00000000-0005-0000-0000-000011060000}"/>
    <cellStyle name="Migliaia 18 6 2" xfId="4149" xr:uid="{00000000-0005-0000-0000-000012060000}"/>
    <cellStyle name="Migliaia 18 7" xfId="1100" xr:uid="{00000000-0005-0000-0000-000013060000}"/>
    <cellStyle name="Migliaia 18 7 2" xfId="4150" xr:uid="{00000000-0005-0000-0000-000014060000}"/>
    <cellStyle name="Migliaia 18 8" xfId="1101" xr:uid="{00000000-0005-0000-0000-000015060000}"/>
    <cellStyle name="Migliaia 18 8 2" xfId="4151" xr:uid="{00000000-0005-0000-0000-000016060000}"/>
    <cellStyle name="Migliaia 18 9" xfId="4136" xr:uid="{00000000-0005-0000-0000-000017060000}"/>
    <cellStyle name="Migliaia 19" xfId="1102" xr:uid="{00000000-0005-0000-0000-000018060000}"/>
    <cellStyle name="Migliaia 19 2" xfId="1103" xr:uid="{00000000-0005-0000-0000-000019060000}"/>
    <cellStyle name="Migliaia 19 2 2" xfId="1104" xr:uid="{00000000-0005-0000-0000-00001A060000}"/>
    <cellStyle name="Migliaia 19 2 2 2" xfId="4154" xr:uid="{00000000-0005-0000-0000-00001B060000}"/>
    <cellStyle name="Migliaia 19 2 3" xfId="1105" xr:uid="{00000000-0005-0000-0000-00001C060000}"/>
    <cellStyle name="Migliaia 19 2 3 2" xfId="4155" xr:uid="{00000000-0005-0000-0000-00001D060000}"/>
    <cellStyle name="Migliaia 19 2 4" xfId="4153" xr:uid="{00000000-0005-0000-0000-00001E060000}"/>
    <cellStyle name="Migliaia 19 3" xfId="1106" xr:uid="{00000000-0005-0000-0000-00001F060000}"/>
    <cellStyle name="Migliaia 19 3 2" xfId="1107" xr:uid="{00000000-0005-0000-0000-000020060000}"/>
    <cellStyle name="Migliaia 19 3 2 2" xfId="1108" xr:uid="{00000000-0005-0000-0000-000021060000}"/>
    <cellStyle name="Migliaia 19 3 2 2 2" xfId="4158" xr:uid="{00000000-0005-0000-0000-000022060000}"/>
    <cellStyle name="Migliaia 19 3 2 3" xfId="4157" xr:uid="{00000000-0005-0000-0000-000023060000}"/>
    <cellStyle name="Migliaia 19 3 3" xfId="1109" xr:uid="{00000000-0005-0000-0000-000024060000}"/>
    <cellStyle name="Migliaia 19 3 3 2" xfId="4159" xr:uid="{00000000-0005-0000-0000-000025060000}"/>
    <cellStyle name="Migliaia 19 3 4" xfId="1110" xr:uid="{00000000-0005-0000-0000-000026060000}"/>
    <cellStyle name="Migliaia 19 3 4 2" xfId="4160" xr:uid="{00000000-0005-0000-0000-000027060000}"/>
    <cellStyle name="Migliaia 19 3 5" xfId="1111" xr:uid="{00000000-0005-0000-0000-000028060000}"/>
    <cellStyle name="Migliaia 19 3 5 2" xfId="4161" xr:uid="{00000000-0005-0000-0000-000029060000}"/>
    <cellStyle name="Migliaia 19 3 6" xfId="4156" xr:uid="{00000000-0005-0000-0000-00002A060000}"/>
    <cellStyle name="Migliaia 19 4" xfId="1112" xr:uid="{00000000-0005-0000-0000-00002B060000}"/>
    <cellStyle name="Migliaia 19 4 2" xfId="1113" xr:uid="{00000000-0005-0000-0000-00002C060000}"/>
    <cellStyle name="Migliaia 19 4 2 2" xfId="4163" xr:uid="{00000000-0005-0000-0000-00002D060000}"/>
    <cellStyle name="Migliaia 19 4 3" xfId="4162" xr:uid="{00000000-0005-0000-0000-00002E060000}"/>
    <cellStyle name="Migliaia 19 5" xfId="1114" xr:uid="{00000000-0005-0000-0000-00002F060000}"/>
    <cellStyle name="Migliaia 19 5 2" xfId="4164" xr:uid="{00000000-0005-0000-0000-000030060000}"/>
    <cellStyle name="Migliaia 19 6" xfId="1115" xr:uid="{00000000-0005-0000-0000-000031060000}"/>
    <cellStyle name="Migliaia 19 6 2" xfId="4165" xr:uid="{00000000-0005-0000-0000-000032060000}"/>
    <cellStyle name="Migliaia 19 7" xfId="1116" xr:uid="{00000000-0005-0000-0000-000033060000}"/>
    <cellStyle name="Migliaia 19 7 2" xfId="4166" xr:uid="{00000000-0005-0000-0000-000034060000}"/>
    <cellStyle name="Migliaia 19 8" xfId="1117" xr:uid="{00000000-0005-0000-0000-000035060000}"/>
    <cellStyle name="Migliaia 19 8 2" xfId="4167" xr:uid="{00000000-0005-0000-0000-000036060000}"/>
    <cellStyle name="Migliaia 19 9" xfId="4152" xr:uid="{00000000-0005-0000-0000-000037060000}"/>
    <cellStyle name="Migliaia 2" xfId="1118" xr:uid="{00000000-0005-0000-0000-000038060000}"/>
    <cellStyle name="Migliaia 2 10" xfId="4168" xr:uid="{00000000-0005-0000-0000-000039060000}"/>
    <cellStyle name="Migliaia 2 2" xfId="1119" xr:uid="{00000000-0005-0000-0000-00003A060000}"/>
    <cellStyle name="Migliaia 2 2 2" xfId="1120" xr:uid="{00000000-0005-0000-0000-00003B060000}"/>
    <cellStyle name="Migliaia 2 2 2 2" xfId="1121" xr:uid="{00000000-0005-0000-0000-00003C060000}"/>
    <cellStyle name="Migliaia 2 2 2 2 2" xfId="4171" xr:uid="{00000000-0005-0000-0000-00003D060000}"/>
    <cellStyle name="Migliaia 2 2 2 3" xfId="4170" xr:uid="{00000000-0005-0000-0000-00003E060000}"/>
    <cellStyle name="Migliaia 2 2 3" xfId="1122" xr:uid="{00000000-0005-0000-0000-00003F060000}"/>
    <cellStyle name="Migliaia 2 2 3 2" xfId="4172" xr:uid="{00000000-0005-0000-0000-000040060000}"/>
    <cellStyle name="Migliaia 2 2 4" xfId="1123" xr:uid="{00000000-0005-0000-0000-000041060000}"/>
    <cellStyle name="Migliaia 2 2 4 2" xfId="4173" xr:uid="{00000000-0005-0000-0000-000042060000}"/>
    <cellStyle name="Migliaia 2 2 5" xfId="4169" xr:uid="{00000000-0005-0000-0000-000043060000}"/>
    <cellStyle name="Migliaia 2 3" xfId="1124" xr:uid="{00000000-0005-0000-0000-000044060000}"/>
    <cellStyle name="Migliaia 2 3 2" xfId="1125" xr:uid="{00000000-0005-0000-0000-000045060000}"/>
    <cellStyle name="Migliaia 2 3 2 2" xfId="1126" xr:uid="{00000000-0005-0000-0000-000046060000}"/>
    <cellStyle name="Migliaia 2 3 2 2 2" xfId="4176" xr:uid="{00000000-0005-0000-0000-000047060000}"/>
    <cellStyle name="Migliaia 2 3 2 3" xfId="4175" xr:uid="{00000000-0005-0000-0000-000048060000}"/>
    <cellStyle name="Migliaia 2 3 3" xfId="1127" xr:uid="{00000000-0005-0000-0000-000049060000}"/>
    <cellStyle name="Migliaia 2 3 3 2" xfId="4177" xr:uid="{00000000-0005-0000-0000-00004A060000}"/>
    <cellStyle name="Migliaia 2 3 4" xfId="1128" xr:uid="{00000000-0005-0000-0000-00004B060000}"/>
    <cellStyle name="Migliaia 2 3 4 2" xfId="4178" xr:uid="{00000000-0005-0000-0000-00004C060000}"/>
    <cellStyle name="Migliaia 2 3 5" xfId="4174" xr:uid="{00000000-0005-0000-0000-00004D060000}"/>
    <cellStyle name="Migliaia 2 4" xfId="1129" xr:uid="{00000000-0005-0000-0000-00004E060000}"/>
    <cellStyle name="Migliaia 2 4 2" xfId="1130" xr:uid="{00000000-0005-0000-0000-00004F060000}"/>
    <cellStyle name="Migliaia 2 4 2 2" xfId="1131" xr:uid="{00000000-0005-0000-0000-000050060000}"/>
    <cellStyle name="Migliaia 2 4 2 2 2" xfId="4181" xr:uid="{00000000-0005-0000-0000-000051060000}"/>
    <cellStyle name="Migliaia 2 4 2 3" xfId="4180" xr:uid="{00000000-0005-0000-0000-000052060000}"/>
    <cellStyle name="Migliaia 2 4 3" xfId="1132" xr:uid="{00000000-0005-0000-0000-000053060000}"/>
    <cellStyle name="Migliaia 2 4 3 2" xfId="4182" xr:uid="{00000000-0005-0000-0000-000054060000}"/>
    <cellStyle name="Migliaia 2 4 4" xfId="1133" xr:uid="{00000000-0005-0000-0000-000055060000}"/>
    <cellStyle name="Migliaia 2 4 4 2" xfId="4183" xr:uid="{00000000-0005-0000-0000-000056060000}"/>
    <cellStyle name="Migliaia 2 4 5" xfId="1134" xr:uid="{00000000-0005-0000-0000-000057060000}"/>
    <cellStyle name="Migliaia 2 4 5 2" xfId="4184" xr:uid="{00000000-0005-0000-0000-000058060000}"/>
    <cellStyle name="Migliaia 2 4 6" xfId="4179" xr:uid="{00000000-0005-0000-0000-000059060000}"/>
    <cellStyle name="Migliaia 2 5" xfId="1135" xr:uid="{00000000-0005-0000-0000-00005A060000}"/>
    <cellStyle name="Migliaia 2 5 2" xfId="1136" xr:uid="{00000000-0005-0000-0000-00005B060000}"/>
    <cellStyle name="Migliaia 2 5 2 2" xfId="4186" xr:uid="{00000000-0005-0000-0000-00005C060000}"/>
    <cellStyle name="Migliaia 2 5 3" xfId="4185" xr:uid="{00000000-0005-0000-0000-00005D060000}"/>
    <cellStyle name="Migliaia 2 6" xfId="1137" xr:uid="{00000000-0005-0000-0000-00005E060000}"/>
    <cellStyle name="Migliaia 2 6 2" xfId="4187" xr:uid="{00000000-0005-0000-0000-00005F060000}"/>
    <cellStyle name="Migliaia 2 7" xfId="1138" xr:uid="{00000000-0005-0000-0000-000060060000}"/>
    <cellStyle name="Migliaia 2 7 2" xfId="4188" xr:uid="{00000000-0005-0000-0000-000061060000}"/>
    <cellStyle name="Migliaia 2 8" xfId="1139" xr:uid="{00000000-0005-0000-0000-000062060000}"/>
    <cellStyle name="Migliaia 2 8 2" xfId="4189" xr:uid="{00000000-0005-0000-0000-000063060000}"/>
    <cellStyle name="Migliaia 2 9" xfId="1140" xr:uid="{00000000-0005-0000-0000-000064060000}"/>
    <cellStyle name="Migliaia 2 9 2" xfId="4190" xr:uid="{00000000-0005-0000-0000-000065060000}"/>
    <cellStyle name="Migliaia 2_Domestico_reg&amp;naz" xfId="1141" xr:uid="{00000000-0005-0000-0000-000066060000}"/>
    <cellStyle name="Migliaia 20" xfId="1142" xr:uid="{00000000-0005-0000-0000-000067060000}"/>
    <cellStyle name="Migliaia 20 2" xfId="1143" xr:uid="{00000000-0005-0000-0000-000068060000}"/>
    <cellStyle name="Migliaia 20 2 2" xfId="1144" xr:uid="{00000000-0005-0000-0000-000069060000}"/>
    <cellStyle name="Migliaia 20 2 2 2" xfId="4193" xr:uid="{00000000-0005-0000-0000-00006A060000}"/>
    <cellStyle name="Migliaia 20 2 3" xfId="1145" xr:uid="{00000000-0005-0000-0000-00006B060000}"/>
    <cellStyle name="Migliaia 20 2 3 2" xfId="4194" xr:uid="{00000000-0005-0000-0000-00006C060000}"/>
    <cellStyle name="Migliaia 20 2 4" xfId="4192" xr:uid="{00000000-0005-0000-0000-00006D060000}"/>
    <cellStyle name="Migliaia 20 3" xfId="1146" xr:uid="{00000000-0005-0000-0000-00006E060000}"/>
    <cellStyle name="Migliaia 20 3 2" xfId="1147" xr:uid="{00000000-0005-0000-0000-00006F060000}"/>
    <cellStyle name="Migliaia 20 3 2 2" xfId="1148" xr:uid="{00000000-0005-0000-0000-000070060000}"/>
    <cellStyle name="Migliaia 20 3 2 2 2" xfId="4197" xr:uid="{00000000-0005-0000-0000-000071060000}"/>
    <cellStyle name="Migliaia 20 3 2 3" xfId="4196" xr:uid="{00000000-0005-0000-0000-000072060000}"/>
    <cellStyle name="Migliaia 20 3 3" xfId="1149" xr:uid="{00000000-0005-0000-0000-000073060000}"/>
    <cellStyle name="Migliaia 20 3 3 2" xfId="4198" xr:uid="{00000000-0005-0000-0000-000074060000}"/>
    <cellStyle name="Migliaia 20 3 4" xfId="1150" xr:uid="{00000000-0005-0000-0000-000075060000}"/>
    <cellStyle name="Migliaia 20 3 4 2" xfId="4199" xr:uid="{00000000-0005-0000-0000-000076060000}"/>
    <cellStyle name="Migliaia 20 3 5" xfId="1151" xr:uid="{00000000-0005-0000-0000-000077060000}"/>
    <cellStyle name="Migliaia 20 3 5 2" xfId="4200" xr:uid="{00000000-0005-0000-0000-000078060000}"/>
    <cellStyle name="Migliaia 20 3 6" xfId="4195" xr:uid="{00000000-0005-0000-0000-000079060000}"/>
    <cellStyle name="Migliaia 20 4" xfId="1152" xr:uid="{00000000-0005-0000-0000-00007A060000}"/>
    <cellStyle name="Migliaia 20 4 2" xfId="1153" xr:uid="{00000000-0005-0000-0000-00007B060000}"/>
    <cellStyle name="Migliaia 20 4 2 2" xfId="4202" xr:uid="{00000000-0005-0000-0000-00007C060000}"/>
    <cellStyle name="Migliaia 20 4 3" xfId="4201" xr:uid="{00000000-0005-0000-0000-00007D060000}"/>
    <cellStyle name="Migliaia 20 5" xfId="1154" xr:uid="{00000000-0005-0000-0000-00007E060000}"/>
    <cellStyle name="Migliaia 20 5 2" xfId="4203" xr:uid="{00000000-0005-0000-0000-00007F060000}"/>
    <cellStyle name="Migliaia 20 6" xfId="1155" xr:uid="{00000000-0005-0000-0000-000080060000}"/>
    <cellStyle name="Migliaia 20 6 2" xfId="4204" xr:uid="{00000000-0005-0000-0000-000081060000}"/>
    <cellStyle name="Migliaia 20 7" xfId="1156" xr:uid="{00000000-0005-0000-0000-000082060000}"/>
    <cellStyle name="Migliaia 20 7 2" xfId="4205" xr:uid="{00000000-0005-0000-0000-000083060000}"/>
    <cellStyle name="Migliaia 20 8" xfId="1157" xr:uid="{00000000-0005-0000-0000-000084060000}"/>
    <cellStyle name="Migliaia 20 8 2" xfId="4206" xr:uid="{00000000-0005-0000-0000-000085060000}"/>
    <cellStyle name="Migliaia 20 9" xfId="4191" xr:uid="{00000000-0005-0000-0000-000086060000}"/>
    <cellStyle name="Migliaia 21" xfId="1158" xr:uid="{00000000-0005-0000-0000-000087060000}"/>
    <cellStyle name="Migliaia 21 2" xfId="1159" xr:uid="{00000000-0005-0000-0000-000088060000}"/>
    <cellStyle name="Migliaia 21 2 2" xfId="1160" xr:uid="{00000000-0005-0000-0000-000089060000}"/>
    <cellStyle name="Migliaia 21 2 2 2" xfId="4209" xr:uid="{00000000-0005-0000-0000-00008A060000}"/>
    <cellStyle name="Migliaia 21 2 3" xfId="1161" xr:uid="{00000000-0005-0000-0000-00008B060000}"/>
    <cellStyle name="Migliaia 21 2 3 2" xfId="4210" xr:uid="{00000000-0005-0000-0000-00008C060000}"/>
    <cellStyle name="Migliaia 21 2 4" xfId="4208" xr:uid="{00000000-0005-0000-0000-00008D060000}"/>
    <cellStyle name="Migliaia 21 3" xfId="1162" xr:uid="{00000000-0005-0000-0000-00008E060000}"/>
    <cellStyle name="Migliaia 21 3 2" xfId="1163" xr:uid="{00000000-0005-0000-0000-00008F060000}"/>
    <cellStyle name="Migliaia 21 3 2 2" xfId="1164" xr:uid="{00000000-0005-0000-0000-000090060000}"/>
    <cellStyle name="Migliaia 21 3 2 2 2" xfId="4213" xr:uid="{00000000-0005-0000-0000-000091060000}"/>
    <cellStyle name="Migliaia 21 3 2 3" xfId="4212" xr:uid="{00000000-0005-0000-0000-000092060000}"/>
    <cellStyle name="Migliaia 21 3 3" xfId="1165" xr:uid="{00000000-0005-0000-0000-000093060000}"/>
    <cellStyle name="Migliaia 21 3 3 2" xfId="4214" xr:uid="{00000000-0005-0000-0000-000094060000}"/>
    <cellStyle name="Migliaia 21 3 4" xfId="1166" xr:uid="{00000000-0005-0000-0000-000095060000}"/>
    <cellStyle name="Migliaia 21 3 4 2" xfId="4215" xr:uid="{00000000-0005-0000-0000-000096060000}"/>
    <cellStyle name="Migliaia 21 3 5" xfId="1167" xr:uid="{00000000-0005-0000-0000-000097060000}"/>
    <cellStyle name="Migliaia 21 3 5 2" xfId="4216" xr:uid="{00000000-0005-0000-0000-000098060000}"/>
    <cellStyle name="Migliaia 21 3 6" xfId="4211" xr:uid="{00000000-0005-0000-0000-000099060000}"/>
    <cellStyle name="Migliaia 21 4" xfId="1168" xr:uid="{00000000-0005-0000-0000-00009A060000}"/>
    <cellStyle name="Migliaia 21 4 2" xfId="1169" xr:uid="{00000000-0005-0000-0000-00009B060000}"/>
    <cellStyle name="Migliaia 21 4 2 2" xfId="4218" xr:uid="{00000000-0005-0000-0000-00009C060000}"/>
    <cellStyle name="Migliaia 21 4 3" xfId="4217" xr:uid="{00000000-0005-0000-0000-00009D060000}"/>
    <cellStyle name="Migliaia 21 5" xfId="1170" xr:uid="{00000000-0005-0000-0000-00009E060000}"/>
    <cellStyle name="Migliaia 21 5 2" xfId="4219" xr:uid="{00000000-0005-0000-0000-00009F060000}"/>
    <cellStyle name="Migliaia 21 6" xfId="1171" xr:uid="{00000000-0005-0000-0000-0000A0060000}"/>
    <cellStyle name="Migliaia 21 6 2" xfId="4220" xr:uid="{00000000-0005-0000-0000-0000A1060000}"/>
    <cellStyle name="Migliaia 21 7" xfId="1172" xr:uid="{00000000-0005-0000-0000-0000A2060000}"/>
    <cellStyle name="Migliaia 21 7 2" xfId="4221" xr:uid="{00000000-0005-0000-0000-0000A3060000}"/>
    <cellStyle name="Migliaia 21 8" xfId="1173" xr:uid="{00000000-0005-0000-0000-0000A4060000}"/>
    <cellStyle name="Migliaia 21 8 2" xfId="4222" xr:uid="{00000000-0005-0000-0000-0000A5060000}"/>
    <cellStyle name="Migliaia 21 9" xfId="4207" xr:uid="{00000000-0005-0000-0000-0000A6060000}"/>
    <cellStyle name="Migliaia 22" xfId="1174" xr:uid="{00000000-0005-0000-0000-0000A7060000}"/>
    <cellStyle name="Migliaia 22 2" xfId="1175" xr:uid="{00000000-0005-0000-0000-0000A8060000}"/>
    <cellStyle name="Migliaia 22 2 2" xfId="1176" xr:uid="{00000000-0005-0000-0000-0000A9060000}"/>
    <cellStyle name="Migliaia 22 2 2 2" xfId="4225" xr:uid="{00000000-0005-0000-0000-0000AA060000}"/>
    <cellStyle name="Migliaia 22 2 3" xfId="1177" xr:uid="{00000000-0005-0000-0000-0000AB060000}"/>
    <cellStyle name="Migliaia 22 2 3 2" xfId="4226" xr:uid="{00000000-0005-0000-0000-0000AC060000}"/>
    <cellStyle name="Migliaia 22 2 4" xfId="4224" xr:uid="{00000000-0005-0000-0000-0000AD060000}"/>
    <cellStyle name="Migliaia 22 3" xfId="1178" xr:uid="{00000000-0005-0000-0000-0000AE060000}"/>
    <cellStyle name="Migliaia 22 3 2" xfId="1179" xr:uid="{00000000-0005-0000-0000-0000AF060000}"/>
    <cellStyle name="Migliaia 22 3 2 2" xfId="1180" xr:uid="{00000000-0005-0000-0000-0000B0060000}"/>
    <cellStyle name="Migliaia 22 3 2 2 2" xfId="4229" xr:uid="{00000000-0005-0000-0000-0000B1060000}"/>
    <cellStyle name="Migliaia 22 3 2 3" xfId="4228" xr:uid="{00000000-0005-0000-0000-0000B2060000}"/>
    <cellStyle name="Migliaia 22 3 3" xfId="1181" xr:uid="{00000000-0005-0000-0000-0000B3060000}"/>
    <cellStyle name="Migliaia 22 3 3 2" xfId="4230" xr:uid="{00000000-0005-0000-0000-0000B4060000}"/>
    <cellStyle name="Migliaia 22 3 4" xfId="1182" xr:uid="{00000000-0005-0000-0000-0000B5060000}"/>
    <cellStyle name="Migliaia 22 3 4 2" xfId="4231" xr:uid="{00000000-0005-0000-0000-0000B6060000}"/>
    <cellStyle name="Migliaia 22 3 5" xfId="1183" xr:uid="{00000000-0005-0000-0000-0000B7060000}"/>
    <cellStyle name="Migliaia 22 3 5 2" xfId="4232" xr:uid="{00000000-0005-0000-0000-0000B8060000}"/>
    <cellStyle name="Migliaia 22 3 6" xfId="4227" xr:uid="{00000000-0005-0000-0000-0000B9060000}"/>
    <cellStyle name="Migliaia 22 4" xfId="1184" xr:uid="{00000000-0005-0000-0000-0000BA060000}"/>
    <cellStyle name="Migliaia 22 4 2" xfId="1185" xr:uid="{00000000-0005-0000-0000-0000BB060000}"/>
    <cellStyle name="Migliaia 22 4 2 2" xfId="4234" xr:uid="{00000000-0005-0000-0000-0000BC060000}"/>
    <cellStyle name="Migliaia 22 4 3" xfId="4233" xr:uid="{00000000-0005-0000-0000-0000BD060000}"/>
    <cellStyle name="Migliaia 22 5" xfId="1186" xr:uid="{00000000-0005-0000-0000-0000BE060000}"/>
    <cellStyle name="Migliaia 22 5 2" xfId="4235" xr:uid="{00000000-0005-0000-0000-0000BF060000}"/>
    <cellStyle name="Migliaia 22 6" xfId="1187" xr:uid="{00000000-0005-0000-0000-0000C0060000}"/>
    <cellStyle name="Migliaia 22 6 2" xfId="4236" xr:uid="{00000000-0005-0000-0000-0000C1060000}"/>
    <cellStyle name="Migliaia 22 7" xfId="1188" xr:uid="{00000000-0005-0000-0000-0000C2060000}"/>
    <cellStyle name="Migliaia 22 7 2" xfId="4237" xr:uid="{00000000-0005-0000-0000-0000C3060000}"/>
    <cellStyle name="Migliaia 22 8" xfId="1189" xr:uid="{00000000-0005-0000-0000-0000C4060000}"/>
    <cellStyle name="Migliaia 22 8 2" xfId="4238" xr:uid="{00000000-0005-0000-0000-0000C5060000}"/>
    <cellStyle name="Migliaia 22 9" xfId="4223" xr:uid="{00000000-0005-0000-0000-0000C6060000}"/>
    <cellStyle name="Migliaia 23" xfId="1190" xr:uid="{00000000-0005-0000-0000-0000C7060000}"/>
    <cellStyle name="Migliaia 23 2" xfId="1191" xr:uid="{00000000-0005-0000-0000-0000C8060000}"/>
    <cellStyle name="Migliaia 23 2 2" xfId="1192" xr:uid="{00000000-0005-0000-0000-0000C9060000}"/>
    <cellStyle name="Migliaia 23 2 2 2" xfId="4241" xr:uid="{00000000-0005-0000-0000-0000CA060000}"/>
    <cellStyle name="Migliaia 23 2 3" xfId="1193" xr:uid="{00000000-0005-0000-0000-0000CB060000}"/>
    <cellStyle name="Migliaia 23 2 3 2" xfId="4242" xr:uid="{00000000-0005-0000-0000-0000CC060000}"/>
    <cellStyle name="Migliaia 23 2 4" xfId="4240" xr:uid="{00000000-0005-0000-0000-0000CD060000}"/>
    <cellStyle name="Migliaia 23 3" xfId="1194" xr:uid="{00000000-0005-0000-0000-0000CE060000}"/>
    <cellStyle name="Migliaia 23 3 2" xfId="1195" xr:uid="{00000000-0005-0000-0000-0000CF060000}"/>
    <cellStyle name="Migliaia 23 3 2 2" xfId="1196" xr:uid="{00000000-0005-0000-0000-0000D0060000}"/>
    <cellStyle name="Migliaia 23 3 2 2 2" xfId="4245" xr:uid="{00000000-0005-0000-0000-0000D1060000}"/>
    <cellStyle name="Migliaia 23 3 2 3" xfId="4244" xr:uid="{00000000-0005-0000-0000-0000D2060000}"/>
    <cellStyle name="Migliaia 23 3 3" xfId="1197" xr:uid="{00000000-0005-0000-0000-0000D3060000}"/>
    <cellStyle name="Migliaia 23 3 3 2" xfId="4246" xr:uid="{00000000-0005-0000-0000-0000D4060000}"/>
    <cellStyle name="Migliaia 23 3 4" xfId="1198" xr:uid="{00000000-0005-0000-0000-0000D5060000}"/>
    <cellStyle name="Migliaia 23 3 4 2" xfId="4247" xr:uid="{00000000-0005-0000-0000-0000D6060000}"/>
    <cellStyle name="Migliaia 23 3 5" xfId="1199" xr:uid="{00000000-0005-0000-0000-0000D7060000}"/>
    <cellStyle name="Migliaia 23 3 5 2" xfId="4248" xr:uid="{00000000-0005-0000-0000-0000D8060000}"/>
    <cellStyle name="Migliaia 23 3 6" xfId="4243" xr:uid="{00000000-0005-0000-0000-0000D9060000}"/>
    <cellStyle name="Migliaia 23 4" xfId="1200" xr:uid="{00000000-0005-0000-0000-0000DA060000}"/>
    <cellStyle name="Migliaia 23 4 2" xfId="1201" xr:uid="{00000000-0005-0000-0000-0000DB060000}"/>
    <cellStyle name="Migliaia 23 4 2 2" xfId="4250" xr:uid="{00000000-0005-0000-0000-0000DC060000}"/>
    <cellStyle name="Migliaia 23 4 3" xfId="4249" xr:uid="{00000000-0005-0000-0000-0000DD060000}"/>
    <cellStyle name="Migliaia 23 5" xfId="1202" xr:uid="{00000000-0005-0000-0000-0000DE060000}"/>
    <cellStyle name="Migliaia 23 5 2" xfId="4251" xr:uid="{00000000-0005-0000-0000-0000DF060000}"/>
    <cellStyle name="Migliaia 23 6" xfId="1203" xr:uid="{00000000-0005-0000-0000-0000E0060000}"/>
    <cellStyle name="Migliaia 23 6 2" xfId="4252" xr:uid="{00000000-0005-0000-0000-0000E1060000}"/>
    <cellStyle name="Migliaia 23 7" xfId="1204" xr:uid="{00000000-0005-0000-0000-0000E2060000}"/>
    <cellStyle name="Migliaia 23 7 2" xfId="4253" xr:uid="{00000000-0005-0000-0000-0000E3060000}"/>
    <cellStyle name="Migliaia 23 8" xfId="1205" xr:uid="{00000000-0005-0000-0000-0000E4060000}"/>
    <cellStyle name="Migliaia 23 8 2" xfId="4254" xr:uid="{00000000-0005-0000-0000-0000E5060000}"/>
    <cellStyle name="Migliaia 23 9" xfId="4239" xr:uid="{00000000-0005-0000-0000-0000E6060000}"/>
    <cellStyle name="Migliaia 24" xfId="1206" xr:uid="{00000000-0005-0000-0000-0000E7060000}"/>
    <cellStyle name="Migliaia 24 2" xfId="1207" xr:uid="{00000000-0005-0000-0000-0000E8060000}"/>
    <cellStyle name="Migliaia 24 2 2" xfId="1208" xr:uid="{00000000-0005-0000-0000-0000E9060000}"/>
    <cellStyle name="Migliaia 24 2 2 2" xfId="4257" xr:uid="{00000000-0005-0000-0000-0000EA060000}"/>
    <cellStyle name="Migliaia 24 2 3" xfId="1209" xr:uid="{00000000-0005-0000-0000-0000EB060000}"/>
    <cellStyle name="Migliaia 24 2 3 2" xfId="4258" xr:uid="{00000000-0005-0000-0000-0000EC060000}"/>
    <cellStyle name="Migliaia 24 2 4" xfId="4256" xr:uid="{00000000-0005-0000-0000-0000ED060000}"/>
    <cellStyle name="Migliaia 24 3" xfId="1210" xr:uid="{00000000-0005-0000-0000-0000EE060000}"/>
    <cellStyle name="Migliaia 24 3 2" xfId="1211" xr:uid="{00000000-0005-0000-0000-0000EF060000}"/>
    <cellStyle name="Migliaia 24 3 2 2" xfId="1212" xr:uid="{00000000-0005-0000-0000-0000F0060000}"/>
    <cellStyle name="Migliaia 24 3 2 2 2" xfId="4261" xr:uid="{00000000-0005-0000-0000-0000F1060000}"/>
    <cellStyle name="Migliaia 24 3 2 3" xfId="4260" xr:uid="{00000000-0005-0000-0000-0000F2060000}"/>
    <cellStyle name="Migliaia 24 3 3" xfId="1213" xr:uid="{00000000-0005-0000-0000-0000F3060000}"/>
    <cellStyle name="Migliaia 24 3 3 2" xfId="4262" xr:uid="{00000000-0005-0000-0000-0000F4060000}"/>
    <cellStyle name="Migliaia 24 3 4" xfId="1214" xr:uid="{00000000-0005-0000-0000-0000F5060000}"/>
    <cellStyle name="Migliaia 24 3 4 2" xfId="4263" xr:uid="{00000000-0005-0000-0000-0000F6060000}"/>
    <cellStyle name="Migliaia 24 3 5" xfId="1215" xr:uid="{00000000-0005-0000-0000-0000F7060000}"/>
    <cellStyle name="Migliaia 24 3 5 2" xfId="4264" xr:uid="{00000000-0005-0000-0000-0000F8060000}"/>
    <cellStyle name="Migliaia 24 3 6" xfId="4259" xr:uid="{00000000-0005-0000-0000-0000F9060000}"/>
    <cellStyle name="Migliaia 24 4" xfId="1216" xr:uid="{00000000-0005-0000-0000-0000FA060000}"/>
    <cellStyle name="Migliaia 24 4 2" xfId="1217" xr:uid="{00000000-0005-0000-0000-0000FB060000}"/>
    <cellStyle name="Migliaia 24 4 2 2" xfId="4266" xr:uid="{00000000-0005-0000-0000-0000FC060000}"/>
    <cellStyle name="Migliaia 24 4 3" xfId="4265" xr:uid="{00000000-0005-0000-0000-0000FD060000}"/>
    <cellStyle name="Migliaia 24 5" xfId="1218" xr:uid="{00000000-0005-0000-0000-0000FE060000}"/>
    <cellStyle name="Migliaia 24 5 2" xfId="4267" xr:uid="{00000000-0005-0000-0000-0000FF060000}"/>
    <cellStyle name="Migliaia 24 6" xfId="1219" xr:uid="{00000000-0005-0000-0000-000000070000}"/>
    <cellStyle name="Migliaia 24 6 2" xfId="4268" xr:uid="{00000000-0005-0000-0000-000001070000}"/>
    <cellStyle name="Migliaia 24 7" xfId="1220" xr:uid="{00000000-0005-0000-0000-000002070000}"/>
    <cellStyle name="Migliaia 24 7 2" xfId="4269" xr:uid="{00000000-0005-0000-0000-000003070000}"/>
    <cellStyle name="Migliaia 24 8" xfId="1221" xr:uid="{00000000-0005-0000-0000-000004070000}"/>
    <cellStyle name="Migliaia 24 8 2" xfId="4270" xr:uid="{00000000-0005-0000-0000-000005070000}"/>
    <cellStyle name="Migliaia 24 9" xfId="4255" xr:uid="{00000000-0005-0000-0000-000006070000}"/>
    <cellStyle name="Migliaia 25" xfId="1222" xr:uid="{00000000-0005-0000-0000-000007070000}"/>
    <cellStyle name="Migliaia 25 2" xfId="1223" xr:uid="{00000000-0005-0000-0000-000008070000}"/>
    <cellStyle name="Migliaia 25 2 2" xfId="1224" xr:uid="{00000000-0005-0000-0000-000009070000}"/>
    <cellStyle name="Migliaia 25 2 2 2" xfId="4273" xr:uid="{00000000-0005-0000-0000-00000A070000}"/>
    <cellStyle name="Migliaia 25 2 3" xfId="1225" xr:uid="{00000000-0005-0000-0000-00000B070000}"/>
    <cellStyle name="Migliaia 25 2 3 2" xfId="4274" xr:uid="{00000000-0005-0000-0000-00000C070000}"/>
    <cellStyle name="Migliaia 25 2 4" xfId="4272" xr:uid="{00000000-0005-0000-0000-00000D070000}"/>
    <cellStyle name="Migliaia 25 3" xfId="1226" xr:uid="{00000000-0005-0000-0000-00000E070000}"/>
    <cellStyle name="Migliaia 25 3 2" xfId="1227" xr:uid="{00000000-0005-0000-0000-00000F070000}"/>
    <cellStyle name="Migliaia 25 3 2 2" xfId="1228" xr:uid="{00000000-0005-0000-0000-000010070000}"/>
    <cellStyle name="Migliaia 25 3 2 2 2" xfId="4277" xr:uid="{00000000-0005-0000-0000-000011070000}"/>
    <cellStyle name="Migliaia 25 3 2 3" xfId="4276" xr:uid="{00000000-0005-0000-0000-000012070000}"/>
    <cellStyle name="Migliaia 25 3 3" xfId="1229" xr:uid="{00000000-0005-0000-0000-000013070000}"/>
    <cellStyle name="Migliaia 25 3 3 2" xfId="4278" xr:uid="{00000000-0005-0000-0000-000014070000}"/>
    <cellStyle name="Migliaia 25 3 4" xfId="1230" xr:uid="{00000000-0005-0000-0000-000015070000}"/>
    <cellStyle name="Migliaia 25 3 4 2" xfId="4279" xr:uid="{00000000-0005-0000-0000-000016070000}"/>
    <cellStyle name="Migliaia 25 3 5" xfId="1231" xr:uid="{00000000-0005-0000-0000-000017070000}"/>
    <cellStyle name="Migliaia 25 3 5 2" xfId="4280" xr:uid="{00000000-0005-0000-0000-000018070000}"/>
    <cellStyle name="Migliaia 25 3 6" xfId="4275" xr:uid="{00000000-0005-0000-0000-000019070000}"/>
    <cellStyle name="Migliaia 25 4" xfId="1232" xr:uid="{00000000-0005-0000-0000-00001A070000}"/>
    <cellStyle name="Migliaia 25 4 2" xfId="1233" xr:uid="{00000000-0005-0000-0000-00001B070000}"/>
    <cellStyle name="Migliaia 25 4 2 2" xfId="4282" xr:uid="{00000000-0005-0000-0000-00001C070000}"/>
    <cellStyle name="Migliaia 25 4 3" xfId="4281" xr:uid="{00000000-0005-0000-0000-00001D070000}"/>
    <cellStyle name="Migliaia 25 5" xfId="1234" xr:uid="{00000000-0005-0000-0000-00001E070000}"/>
    <cellStyle name="Migliaia 25 5 2" xfId="4283" xr:uid="{00000000-0005-0000-0000-00001F070000}"/>
    <cellStyle name="Migliaia 25 6" xfId="1235" xr:uid="{00000000-0005-0000-0000-000020070000}"/>
    <cellStyle name="Migliaia 25 6 2" xfId="4284" xr:uid="{00000000-0005-0000-0000-000021070000}"/>
    <cellStyle name="Migliaia 25 7" xfId="1236" xr:uid="{00000000-0005-0000-0000-000022070000}"/>
    <cellStyle name="Migliaia 25 7 2" xfId="4285" xr:uid="{00000000-0005-0000-0000-000023070000}"/>
    <cellStyle name="Migliaia 25 8" xfId="1237" xr:uid="{00000000-0005-0000-0000-000024070000}"/>
    <cellStyle name="Migliaia 25 8 2" xfId="4286" xr:uid="{00000000-0005-0000-0000-000025070000}"/>
    <cellStyle name="Migliaia 25 9" xfId="4271" xr:uid="{00000000-0005-0000-0000-000026070000}"/>
    <cellStyle name="Migliaia 26" xfId="1238" xr:uid="{00000000-0005-0000-0000-000027070000}"/>
    <cellStyle name="Migliaia 26 2" xfId="1239" xr:uid="{00000000-0005-0000-0000-000028070000}"/>
    <cellStyle name="Migliaia 26 2 2" xfId="1240" xr:uid="{00000000-0005-0000-0000-000029070000}"/>
    <cellStyle name="Migliaia 26 2 2 2" xfId="4289" xr:uid="{00000000-0005-0000-0000-00002A070000}"/>
    <cellStyle name="Migliaia 26 2 3" xfId="1241" xr:uid="{00000000-0005-0000-0000-00002B070000}"/>
    <cellStyle name="Migliaia 26 2 3 2" xfId="4290" xr:uid="{00000000-0005-0000-0000-00002C070000}"/>
    <cellStyle name="Migliaia 26 2 4" xfId="4288" xr:uid="{00000000-0005-0000-0000-00002D070000}"/>
    <cellStyle name="Migliaia 26 3" xfId="1242" xr:uid="{00000000-0005-0000-0000-00002E070000}"/>
    <cellStyle name="Migliaia 26 3 2" xfId="1243" xr:uid="{00000000-0005-0000-0000-00002F070000}"/>
    <cellStyle name="Migliaia 26 3 2 2" xfId="1244" xr:uid="{00000000-0005-0000-0000-000030070000}"/>
    <cellStyle name="Migliaia 26 3 2 2 2" xfId="4293" xr:uid="{00000000-0005-0000-0000-000031070000}"/>
    <cellStyle name="Migliaia 26 3 2 3" xfId="4292" xr:uid="{00000000-0005-0000-0000-000032070000}"/>
    <cellStyle name="Migliaia 26 3 3" xfId="1245" xr:uid="{00000000-0005-0000-0000-000033070000}"/>
    <cellStyle name="Migliaia 26 3 3 2" xfId="4294" xr:uid="{00000000-0005-0000-0000-000034070000}"/>
    <cellStyle name="Migliaia 26 3 4" xfId="1246" xr:uid="{00000000-0005-0000-0000-000035070000}"/>
    <cellStyle name="Migliaia 26 3 4 2" xfId="4295" xr:uid="{00000000-0005-0000-0000-000036070000}"/>
    <cellStyle name="Migliaia 26 3 5" xfId="1247" xr:uid="{00000000-0005-0000-0000-000037070000}"/>
    <cellStyle name="Migliaia 26 3 5 2" xfId="4296" xr:uid="{00000000-0005-0000-0000-000038070000}"/>
    <cellStyle name="Migliaia 26 3 6" xfId="4291" xr:uid="{00000000-0005-0000-0000-000039070000}"/>
    <cellStyle name="Migliaia 26 4" xfId="1248" xr:uid="{00000000-0005-0000-0000-00003A070000}"/>
    <cellStyle name="Migliaia 26 4 2" xfId="1249" xr:uid="{00000000-0005-0000-0000-00003B070000}"/>
    <cellStyle name="Migliaia 26 4 2 2" xfId="4298" xr:uid="{00000000-0005-0000-0000-00003C070000}"/>
    <cellStyle name="Migliaia 26 4 3" xfId="4297" xr:uid="{00000000-0005-0000-0000-00003D070000}"/>
    <cellStyle name="Migliaia 26 5" xfId="1250" xr:uid="{00000000-0005-0000-0000-00003E070000}"/>
    <cellStyle name="Migliaia 26 5 2" xfId="4299" xr:uid="{00000000-0005-0000-0000-00003F070000}"/>
    <cellStyle name="Migliaia 26 6" xfId="1251" xr:uid="{00000000-0005-0000-0000-000040070000}"/>
    <cellStyle name="Migliaia 26 6 2" xfId="4300" xr:uid="{00000000-0005-0000-0000-000041070000}"/>
    <cellStyle name="Migliaia 26 7" xfId="1252" xr:uid="{00000000-0005-0000-0000-000042070000}"/>
    <cellStyle name="Migliaia 26 7 2" xfId="4301" xr:uid="{00000000-0005-0000-0000-000043070000}"/>
    <cellStyle name="Migliaia 26 8" xfId="1253" xr:uid="{00000000-0005-0000-0000-000044070000}"/>
    <cellStyle name="Migliaia 26 8 2" xfId="4302" xr:uid="{00000000-0005-0000-0000-000045070000}"/>
    <cellStyle name="Migliaia 26 9" xfId="4287" xr:uid="{00000000-0005-0000-0000-000046070000}"/>
    <cellStyle name="Migliaia 27" xfId="1254" xr:uid="{00000000-0005-0000-0000-000047070000}"/>
    <cellStyle name="Migliaia 27 2" xfId="1255" xr:uid="{00000000-0005-0000-0000-000048070000}"/>
    <cellStyle name="Migliaia 27 2 2" xfId="1256" xr:uid="{00000000-0005-0000-0000-000049070000}"/>
    <cellStyle name="Migliaia 27 2 2 2" xfId="4305" xr:uid="{00000000-0005-0000-0000-00004A070000}"/>
    <cellStyle name="Migliaia 27 2 3" xfId="1257" xr:uid="{00000000-0005-0000-0000-00004B070000}"/>
    <cellStyle name="Migliaia 27 2 3 2" xfId="4306" xr:uid="{00000000-0005-0000-0000-00004C070000}"/>
    <cellStyle name="Migliaia 27 2 4" xfId="4304" xr:uid="{00000000-0005-0000-0000-00004D070000}"/>
    <cellStyle name="Migliaia 27 3" xfId="1258" xr:uid="{00000000-0005-0000-0000-00004E070000}"/>
    <cellStyle name="Migliaia 27 3 2" xfId="1259" xr:uid="{00000000-0005-0000-0000-00004F070000}"/>
    <cellStyle name="Migliaia 27 3 2 2" xfId="1260" xr:uid="{00000000-0005-0000-0000-000050070000}"/>
    <cellStyle name="Migliaia 27 3 2 2 2" xfId="4309" xr:uid="{00000000-0005-0000-0000-000051070000}"/>
    <cellStyle name="Migliaia 27 3 2 3" xfId="4308" xr:uid="{00000000-0005-0000-0000-000052070000}"/>
    <cellStyle name="Migliaia 27 3 3" xfId="1261" xr:uid="{00000000-0005-0000-0000-000053070000}"/>
    <cellStyle name="Migliaia 27 3 3 2" xfId="4310" xr:uid="{00000000-0005-0000-0000-000054070000}"/>
    <cellStyle name="Migliaia 27 3 4" xfId="1262" xr:uid="{00000000-0005-0000-0000-000055070000}"/>
    <cellStyle name="Migliaia 27 3 4 2" xfId="4311" xr:uid="{00000000-0005-0000-0000-000056070000}"/>
    <cellStyle name="Migliaia 27 3 5" xfId="1263" xr:uid="{00000000-0005-0000-0000-000057070000}"/>
    <cellStyle name="Migliaia 27 3 5 2" xfId="4312" xr:uid="{00000000-0005-0000-0000-000058070000}"/>
    <cellStyle name="Migliaia 27 3 6" xfId="4307" xr:uid="{00000000-0005-0000-0000-000059070000}"/>
    <cellStyle name="Migliaia 27 4" xfId="1264" xr:uid="{00000000-0005-0000-0000-00005A070000}"/>
    <cellStyle name="Migliaia 27 4 2" xfId="1265" xr:uid="{00000000-0005-0000-0000-00005B070000}"/>
    <cellStyle name="Migliaia 27 4 2 2" xfId="4314" xr:uid="{00000000-0005-0000-0000-00005C070000}"/>
    <cellStyle name="Migliaia 27 4 3" xfId="4313" xr:uid="{00000000-0005-0000-0000-00005D070000}"/>
    <cellStyle name="Migliaia 27 5" xfId="1266" xr:uid="{00000000-0005-0000-0000-00005E070000}"/>
    <cellStyle name="Migliaia 27 5 2" xfId="4315" xr:uid="{00000000-0005-0000-0000-00005F070000}"/>
    <cellStyle name="Migliaia 27 6" xfId="1267" xr:uid="{00000000-0005-0000-0000-000060070000}"/>
    <cellStyle name="Migliaia 27 6 2" xfId="4316" xr:uid="{00000000-0005-0000-0000-000061070000}"/>
    <cellStyle name="Migliaia 27 7" xfId="1268" xr:uid="{00000000-0005-0000-0000-000062070000}"/>
    <cellStyle name="Migliaia 27 7 2" xfId="4317" xr:uid="{00000000-0005-0000-0000-000063070000}"/>
    <cellStyle name="Migliaia 27 8" xfId="1269" xr:uid="{00000000-0005-0000-0000-000064070000}"/>
    <cellStyle name="Migliaia 27 8 2" xfId="4318" xr:uid="{00000000-0005-0000-0000-000065070000}"/>
    <cellStyle name="Migliaia 27 9" xfId="4303" xr:uid="{00000000-0005-0000-0000-000066070000}"/>
    <cellStyle name="Migliaia 28" xfId="1270" xr:uid="{00000000-0005-0000-0000-000067070000}"/>
    <cellStyle name="Migliaia 28 2" xfId="1271" xr:uid="{00000000-0005-0000-0000-000068070000}"/>
    <cellStyle name="Migliaia 28 2 2" xfId="1272" xr:uid="{00000000-0005-0000-0000-000069070000}"/>
    <cellStyle name="Migliaia 28 2 2 2" xfId="4321" xr:uid="{00000000-0005-0000-0000-00006A070000}"/>
    <cellStyle name="Migliaia 28 2 3" xfId="1273" xr:uid="{00000000-0005-0000-0000-00006B070000}"/>
    <cellStyle name="Migliaia 28 2 3 2" xfId="4322" xr:uid="{00000000-0005-0000-0000-00006C070000}"/>
    <cellStyle name="Migliaia 28 2 4" xfId="4320" xr:uid="{00000000-0005-0000-0000-00006D070000}"/>
    <cellStyle name="Migliaia 28 3" xfId="1274" xr:uid="{00000000-0005-0000-0000-00006E070000}"/>
    <cellStyle name="Migliaia 28 3 2" xfId="1275" xr:uid="{00000000-0005-0000-0000-00006F070000}"/>
    <cellStyle name="Migliaia 28 3 2 2" xfId="1276" xr:uid="{00000000-0005-0000-0000-000070070000}"/>
    <cellStyle name="Migliaia 28 3 2 2 2" xfId="4325" xr:uid="{00000000-0005-0000-0000-000071070000}"/>
    <cellStyle name="Migliaia 28 3 2 3" xfId="4324" xr:uid="{00000000-0005-0000-0000-000072070000}"/>
    <cellStyle name="Migliaia 28 3 3" xfId="1277" xr:uid="{00000000-0005-0000-0000-000073070000}"/>
    <cellStyle name="Migliaia 28 3 3 2" xfId="4326" xr:uid="{00000000-0005-0000-0000-000074070000}"/>
    <cellStyle name="Migliaia 28 3 4" xfId="1278" xr:uid="{00000000-0005-0000-0000-000075070000}"/>
    <cellStyle name="Migliaia 28 3 4 2" xfId="4327" xr:uid="{00000000-0005-0000-0000-000076070000}"/>
    <cellStyle name="Migliaia 28 3 5" xfId="1279" xr:uid="{00000000-0005-0000-0000-000077070000}"/>
    <cellStyle name="Migliaia 28 3 5 2" xfId="4328" xr:uid="{00000000-0005-0000-0000-000078070000}"/>
    <cellStyle name="Migliaia 28 3 6" xfId="4323" xr:uid="{00000000-0005-0000-0000-000079070000}"/>
    <cellStyle name="Migliaia 28 4" xfId="1280" xr:uid="{00000000-0005-0000-0000-00007A070000}"/>
    <cellStyle name="Migliaia 28 4 2" xfId="1281" xr:uid="{00000000-0005-0000-0000-00007B070000}"/>
    <cellStyle name="Migliaia 28 4 2 2" xfId="4330" xr:uid="{00000000-0005-0000-0000-00007C070000}"/>
    <cellStyle name="Migliaia 28 4 3" xfId="4329" xr:uid="{00000000-0005-0000-0000-00007D070000}"/>
    <cellStyle name="Migliaia 28 5" xfId="1282" xr:uid="{00000000-0005-0000-0000-00007E070000}"/>
    <cellStyle name="Migliaia 28 5 2" xfId="4331" xr:uid="{00000000-0005-0000-0000-00007F070000}"/>
    <cellStyle name="Migliaia 28 6" xfId="1283" xr:uid="{00000000-0005-0000-0000-000080070000}"/>
    <cellStyle name="Migliaia 28 6 2" xfId="4332" xr:uid="{00000000-0005-0000-0000-000081070000}"/>
    <cellStyle name="Migliaia 28 7" xfId="1284" xr:uid="{00000000-0005-0000-0000-000082070000}"/>
    <cellStyle name="Migliaia 28 7 2" xfId="4333" xr:uid="{00000000-0005-0000-0000-000083070000}"/>
    <cellStyle name="Migliaia 28 8" xfId="1285" xr:uid="{00000000-0005-0000-0000-000084070000}"/>
    <cellStyle name="Migliaia 28 8 2" xfId="4334" xr:uid="{00000000-0005-0000-0000-000085070000}"/>
    <cellStyle name="Migliaia 28 9" xfId="4319" xr:uid="{00000000-0005-0000-0000-000086070000}"/>
    <cellStyle name="Migliaia 29" xfId="1286" xr:uid="{00000000-0005-0000-0000-000087070000}"/>
    <cellStyle name="Migliaia 29 2" xfId="1287" xr:uid="{00000000-0005-0000-0000-000088070000}"/>
    <cellStyle name="Migliaia 29 2 2" xfId="1288" xr:uid="{00000000-0005-0000-0000-000089070000}"/>
    <cellStyle name="Migliaia 29 2 2 2" xfId="4337" xr:uid="{00000000-0005-0000-0000-00008A070000}"/>
    <cellStyle name="Migliaia 29 2 3" xfId="1289" xr:uid="{00000000-0005-0000-0000-00008B070000}"/>
    <cellStyle name="Migliaia 29 2 3 2" xfId="4338" xr:uid="{00000000-0005-0000-0000-00008C070000}"/>
    <cellStyle name="Migliaia 29 2 4" xfId="4336" xr:uid="{00000000-0005-0000-0000-00008D070000}"/>
    <cellStyle name="Migliaia 29 3" xfId="1290" xr:uid="{00000000-0005-0000-0000-00008E070000}"/>
    <cellStyle name="Migliaia 29 3 2" xfId="1291" xr:uid="{00000000-0005-0000-0000-00008F070000}"/>
    <cellStyle name="Migliaia 29 3 2 2" xfId="1292" xr:uid="{00000000-0005-0000-0000-000090070000}"/>
    <cellStyle name="Migliaia 29 3 2 2 2" xfId="4341" xr:uid="{00000000-0005-0000-0000-000091070000}"/>
    <cellStyle name="Migliaia 29 3 2 3" xfId="4340" xr:uid="{00000000-0005-0000-0000-000092070000}"/>
    <cellStyle name="Migliaia 29 3 3" xfId="1293" xr:uid="{00000000-0005-0000-0000-000093070000}"/>
    <cellStyle name="Migliaia 29 3 3 2" xfId="4342" xr:uid="{00000000-0005-0000-0000-000094070000}"/>
    <cellStyle name="Migliaia 29 3 4" xfId="1294" xr:uid="{00000000-0005-0000-0000-000095070000}"/>
    <cellStyle name="Migliaia 29 3 4 2" xfId="4343" xr:uid="{00000000-0005-0000-0000-000096070000}"/>
    <cellStyle name="Migliaia 29 3 5" xfId="1295" xr:uid="{00000000-0005-0000-0000-000097070000}"/>
    <cellStyle name="Migliaia 29 3 5 2" xfId="4344" xr:uid="{00000000-0005-0000-0000-000098070000}"/>
    <cellStyle name="Migliaia 29 3 6" xfId="4339" xr:uid="{00000000-0005-0000-0000-000099070000}"/>
    <cellStyle name="Migliaia 29 4" xfId="1296" xr:uid="{00000000-0005-0000-0000-00009A070000}"/>
    <cellStyle name="Migliaia 29 4 2" xfId="1297" xr:uid="{00000000-0005-0000-0000-00009B070000}"/>
    <cellStyle name="Migliaia 29 4 2 2" xfId="4346" xr:uid="{00000000-0005-0000-0000-00009C070000}"/>
    <cellStyle name="Migliaia 29 4 3" xfId="4345" xr:uid="{00000000-0005-0000-0000-00009D070000}"/>
    <cellStyle name="Migliaia 29 5" xfId="1298" xr:uid="{00000000-0005-0000-0000-00009E070000}"/>
    <cellStyle name="Migliaia 29 5 2" xfId="4347" xr:uid="{00000000-0005-0000-0000-00009F070000}"/>
    <cellStyle name="Migliaia 29 6" xfId="1299" xr:uid="{00000000-0005-0000-0000-0000A0070000}"/>
    <cellStyle name="Migliaia 29 6 2" xfId="4348" xr:uid="{00000000-0005-0000-0000-0000A1070000}"/>
    <cellStyle name="Migliaia 29 7" xfId="1300" xr:uid="{00000000-0005-0000-0000-0000A2070000}"/>
    <cellStyle name="Migliaia 29 7 2" xfId="4349" xr:uid="{00000000-0005-0000-0000-0000A3070000}"/>
    <cellStyle name="Migliaia 29 8" xfId="1301" xr:uid="{00000000-0005-0000-0000-0000A4070000}"/>
    <cellStyle name="Migliaia 29 8 2" xfId="4350" xr:uid="{00000000-0005-0000-0000-0000A5070000}"/>
    <cellStyle name="Migliaia 29 9" xfId="4335" xr:uid="{00000000-0005-0000-0000-0000A6070000}"/>
    <cellStyle name="Migliaia 3" xfId="1302" xr:uid="{00000000-0005-0000-0000-0000A7070000}"/>
    <cellStyle name="Migliaia 3 2" xfId="1303" xr:uid="{00000000-0005-0000-0000-0000A8070000}"/>
    <cellStyle name="Migliaia 3 2 2" xfId="1304" xr:uid="{00000000-0005-0000-0000-0000A9070000}"/>
    <cellStyle name="Migliaia 3 2 2 2" xfId="4353" xr:uid="{00000000-0005-0000-0000-0000AA070000}"/>
    <cellStyle name="Migliaia 3 2 3" xfId="1305" xr:uid="{00000000-0005-0000-0000-0000AB070000}"/>
    <cellStyle name="Migliaia 3 2 3 2" xfId="4354" xr:uid="{00000000-0005-0000-0000-0000AC070000}"/>
    <cellStyle name="Migliaia 3 2 4" xfId="4352" xr:uid="{00000000-0005-0000-0000-0000AD070000}"/>
    <cellStyle name="Migliaia 3 3" xfId="1306" xr:uid="{00000000-0005-0000-0000-0000AE070000}"/>
    <cellStyle name="Migliaia 3 3 2" xfId="1307" xr:uid="{00000000-0005-0000-0000-0000AF070000}"/>
    <cellStyle name="Migliaia 3 3 2 2" xfId="1308" xr:uid="{00000000-0005-0000-0000-0000B0070000}"/>
    <cellStyle name="Migliaia 3 3 2 2 2" xfId="4357" xr:uid="{00000000-0005-0000-0000-0000B1070000}"/>
    <cellStyle name="Migliaia 3 3 2 3" xfId="4356" xr:uid="{00000000-0005-0000-0000-0000B2070000}"/>
    <cellStyle name="Migliaia 3 3 3" xfId="1309" xr:uid="{00000000-0005-0000-0000-0000B3070000}"/>
    <cellStyle name="Migliaia 3 3 3 2" xfId="4358" xr:uid="{00000000-0005-0000-0000-0000B4070000}"/>
    <cellStyle name="Migliaia 3 3 4" xfId="1310" xr:uid="{00000000-0005-0000-0000-0000B5070000}"/>
    <cellStyle name="Migliaia 3 3 4 2" xfId="4359" xr:uid="{00000000-0005-0000-0000-0000B6070000}"/>
    <cellStyle name="Migliaia 3 3 5" xfId="1311" xr:uid="{00000000-0005-0000-0000-0000B7070000}"/>
    <cellStyle name="Migliaia 3 3 5 2" xfId="4360" xr:uid="{00000000-0005-0000-0000-0000B8070000}"/>
    <cellStyle name="Migliaia 3 3 6" xfId="4355" xr:uid="{00000000-0005-0000-0000-0000B9070000}"/>
    <cellStyle name="Migliaia 3 4" xfId="1312" xr:uid="{00000000-0005-0000-0000-0000BA070000}"/>
    <cellStyle name="Migliaia 3 4 2" xfId="1313" xr:uid="{00000000-0005-0000-0000-0000BB070000}"/>
    <cellStyle name="Migliaia 3 4 2 2" xfId="4362" xr:uid="{00000000-0005-0000-0000-0000BC070000}"/>
    <cellStyle name="Migliaia 3 4 3" xfId="4361" xr:uid="{00000000-0005-0000-0000-0000BD070000}"/>
    <cellStyle name="Migliaia 3 5" xfId="1314" xr:uid="{00000000-0005-0000-0000-0000BE070000}"/>
    <cellStyle name="Migliaia 3 5 2" xfId="4363" xr:uid="{00000000-0005-0000-0000-0000BF070000}"/>
    <cellStyle name="Migliaia 3 6" xfId="1315" xr:uid="{00000000-0005-0000-0000-0000C0070000}"/>
    <cellStyle name="Migliaia 3 6 2" xfId="4364" xr:uid="{00000000-0005-0000-0000-0000C1070000}"/>
    <cellStyle name="Migliaia 3 7" xfId="1316" xr:uid="{00000000-0005-0000-0000-0000C2070000}"/>
    <cellStyle name="Migliaia 3 7 2" xfId="4365" xr:uid="{00000000-0005-0000-0000-0000C3070000}"/>
    <cellStyle name="Migliaia 3 8" xfId="1317" xr:uid="{00000000-0005-0000-0000-0000C4070000}"/>
    <cellStyle name="Migliaia 3 8 2" xfId="4366" xr:uid="{00000000-0005-0000-0000-0000C5070000}"/>
    <cellStyle name="Migliaia 3 9" xfId="4351" xr:uid="{00000000-0005-0000-0000-0000C6070000}"/>
    <cellStyle name="Migliaia 30" xfId="1318" xr:uid="{00000000-0005-0000-0000-0000C7070000}"/>
    <cellStyle name="Migliaia 30 2" xfId="1319" xr:uid="{00000000-0005-0000-0000-0000C8070000}"/>
    <cellStyle name="Migliaia 30 2 2" xfId="1320" xr:uid="{00000000-0005-0000-0000-0000C9070000}"/>
    <cellStyle name="Migliaia 30 2 2 2" xfId="4369" xr:uid="{00000000-0005-0000-0000-0000CA070000}"/>
    <cellStyle name="Migliaia 30 2 3" xfId="1321" xr:uid="{00000000-0005-0000-0000-0000CB070000}"/>
    <cellStyle name="Migliaia 30 2 3 2" xfId="4370" xr:uid="{00000000-0005-0000-0000-0000CC070000}"/>
    <cellStyle name="Migliaia 30 2 4" xfId="4368" xr:uid="{00000000-0005-0000-0000-0000CD070000}"/>
    <cellStyle name="Migliaia 30 3" xfId="1322" xr:uid="{00000000-0005-0000-0000-0000CE070000}"/>
    <cellStyle name="Migliaia 30 3 2" xfId="1323" xr:uid="{00000000-0005-0000-0000-0000CF070000}"/>
    <cellStyle name="Migliaia 30 3 2 2" xfId="1324" xr:uid="{00000000-0005-0000-0000-0000D0070000}"/>
    <cellStyle name="Migliaia 30 3 2 2 2" xfId="4373" xr:uid="{00000000-0005-0000-0000-0000D1070000}"/>
    <cellStyle name="Migliaia 30 3 2 3" xfId="4372" xr:uid="{00000000-0005-0000-0000-0000D2070000}"/>
    <cellStyle name="Migliaia 30 3 3" xfId="1325" xr:uid="{00000000-0005-0000-0000-0000D3070000}"/>
    <cellStyle name="Migliaia 30 3 3 2" xfId="4374" xr:uid="{00000000-0005-0000-0000-0000D4070000}"/>
    <cellStyle name="Migliaia 30 3 4" xfId="1326" xr:uid="{00000000-0005-0000-0000-0000D5070000}"/>
    <cellStyle name="Migliaia 30 3 4 2" xfId="4375" xr:uid="{00000000-0005-0000-0000-0000D6070000}"/>
    <cellStyle name="Migliaia 30 3 5" xfId="1327" xr:uid="{00000000-0005-0000-0000-0000D7070000}"/>
    <cellStyle name="Migliaia 30 3 5 2" xfId="4376" xr:uid="{00000000-0005-0000-0000-0000D8070000}"/>
    <cellStyle name="Migliaia 30 3 6" xfId="4371" xr:uid="{00000000-0005-0000-0000-0000D9070000}"/>
    <cellStyle name="Migliaia 30 4" xfId="1328" xr:uid="{00000000-0005-0000-0000-0000DA070000}"/>
    <cellStyle name="Migliaia 30 4 2" xfId="1329" xr:uid="{00000000-0005-0000-0000-0000DB070000}"/>
    <cellStyle name="Migliaia 30 4 2 2" xfId="4378" xr:uid="{00000000-0005-0000-0000-0000DC070000}"/>
    <cellStyle name="Migliaia 30 4 3" xfId="4377" xr:uid="{00000000-0005-0000-0000-0000DD070000}"/>
    <cellStyle name="Migliaia 30 5" xfId="1330" xr:uid="{00000000-0005-0000-0000-0000DE070000}"/>
    <cellStyle name="Migliaia 30 5 2" xfId="4379" xr:uid="{00000000-0005-0000-0000-0000DF070000}"/>
    <cellStyle name="Migliaia 30 6" xfId="1331" xr:uid="{00000000-0005-0000-0000-0000E0070000}"/>
    <cellStyle name="Migliaia 30 6 2" xfId="4380" xr:uid="{00000000-0005-0000-0000-0000E1070000}"/>
    <cellStyle name="Migliaia 30 7" xfId="1332" xr:uid="{00000000-0005-0000-0000-0000E2070000}"/>
    <cellStyle name="Migliaia 30 7 2" xfId="4381" xr:uid="{00000000-0005-0000-0000-0000E3070000}"/>
    <cellStyle name="Migliaia 30 8" xfId="1333" xr:uid="{00000000-0005-0000-0000-0000E4070000}"/>
    <cellStyle name="Migliaia 30 8 2" xfId="4382" xr:uid="{00000000-0005-0000-0000-0000E5070000}"/>
    <cellStyle name="Migliaia 30 9" xfId="4367" xr:uid="{00000000-0005-0000-0000-0000E6070000}"/>
    <cellStyle name="Migliaia 31" xfId="1334" xr:uid="{00000000-0005-0000-0000-0000E7070000}"/>
    <cellStyle name="Migliaia 31 2" xfId="1335" xr:uid="{00000000-0005-0000-0000-0000E8070000}"/>
    <cellStyle name="Migliaia 31 2 2" xfId="1336" xr:uid="{00000000-0005-0000-0000-0000E9070000}"/>
    <cellStyle name="Migliaia 31 2 2 2" xfId="4385" xr:uid="{00000000-0005-0000-0000-0000EA070000}"/>
    <cellStyle name="Migliaia 31 2 3" xfId="1337" xr:uid="{00000000-0005-0000-0000-0000EB070000}"/>
    <cellStyle name="Migliaia 31 2 3 2" xfId="4386" xr:uid="{00000000-0005-0000-0000-0000EC070000}"/>
    <cellStyle name="Migliaia 31 2 4" xfId="4384" xr:uid="{00000000-0005-0000-0000-0000ED070000}"/>
    <cellStyle name="Migliaia 31 3" xfId="1338" xr:uid="{00000000-0005-0000-0000-0000EE070000}"/>
    <cellStyle name="Migliaia 31 3 2" xfId="1339" xr:uid="{00000000-0005-0000-0000-0000EF070000}"/>
    <cellStyle name="Migliaia 31 3 2 2" xfId="1340" xr:uid="{00000000-0005-0000-0000-0000F0070000}"/>
    <cellStyle name="Migliaia 31 3 2 2 2" xfId="4389" xr:uid="{00000000-0005-0000-0000-0000F1070000}"/>
    <cellStyle name="Migliaia 31 3 2 3" xfId="4388" xr:uid="{00000000-0005-0000-0000-0000F2070000}"/>
    <cellStyle name="Migliaia 31 3 3" xfId="1341" xr:uid="{00000000-0005-0000-0000-0000F3070000}"/>
    <cellStyle name="Migliaia 31 3 3 2" xfId="4390" xr:uid="{00000000-0005-0000-0000-0000F4070000}"/>
    <cellStyle name="Migliaia 31 3 4" xfId="1342" xr:uid="{00000000-0005-0000-0000-0000F5070000}"/>
    <cellStyle name="Migliaia 31 3 4 2" xfId="4391" xr:uid="{00000000-0005-0000-0000-0000F6070000}"/>
    <cellStyle name="Migliaia 31 3 5" xfId="1343" xr:uid="{00000000-0005-0000-0000-0000F7070000}"/>
    <cellStyle name="Migliaia 31 3 5 2" xfId="4392" xr:uid="{00000000-0005-0000-0000-0000F8070000}"/>
    <cellStyle name="Migliaia 31 3 6" xfId="4387" xr:uid="{00000000-0005-0000-0000-0000F9070000}"/>
    <cellStyle name="Migliaia 31 4" xfId="1344" xr:uid="{00000000-0005-0000-0000-0000FA070000}"/>
    <cellStyle name="Migliaia 31 4 2" xfId="1345" xr:uid="{00000000-0005-0000-0000-0000FB070000}"/>
    <cellStyle name="Migliaia 31 4 2 2" xfId="4394" xr:uid="{00000000-0005-0000-0000-0000FC070000}"/>
    <cellStyle name="Migliaia 31 4 3" xfId="4393" xr:uid="{00000000-0005-0000-0000-0000FD070000}"/>
    <cellStyle name="Migliaia 31 5" xfId="1346" xr:uid="{00000000-0005-0000-0000-0000FE070000}"/>
    <cellStyle name="Migliaia 31 5 2" xfId="4395" xr:uid="{00000000-0005-0000-0000-0000FF070000}"/>
    <cellStyle name="Migliaia 31 6" xfId="1347" xr:uid="{00000000-0005-0000-0000-000000080000}"/>
    <cellStyle name="Migliaia 31 6 2" xfId="4396" xr:uid="{00000000-0005-0000-0000-000001080000}"/>
    <cellStyle name="Migliaia 31 7" xfId="1348" xr:uid="{00000000-0005-0000-0000-000002080000}"/>
    <cellStyle name="Migliaia 31 7 2" xfId="4397" xr:uid="{00000000-0005-0000-0000-000003080000}"/>
    <cellStyle name="Migliaia 31 8" xfId="1349" xr:uid="{00000000-0005-0000-0000-000004080000}"/>
    <cellStyle name="Migliaia 31 8 2" xfId="4398" xr:uid="{00000000-0005-0000-0000-000005080000}"/>
    <cellStyle name="Migliaia 31 9" xfId="4383" xr:uid="{00000000-0005-0000-0000-000006080000}"/>
    <cellStyle name="Migliaia 32" xfId="1350" xr:uid="{00000000-0005-0000-0000-000007080000}"/>
    <cellStyle name="Migliaia 32 2" xfId="1351" xr:uid="{00000000-0005-0000-0000-000008080000}"/>
    <cellStyle name="Migliaia 32 2 2" xfId="1352" xr:uid="{00000000-0005-0000-0000-000009080000}"/>
    <cellStyle name="Migliaia 32 2 2 2" xfId="4401" xr:uid="{00000000-0005-0000-0000-00000A080000}"/>
    <cellStyle name="Migliaia 32 2 3" xfId="1353" xr:uid="{00000000-0005-0000-0000-00000B080000}"/>
    <cellStyle name="Migliaia 32 2 3 2" xfId="4402" xr:uid="{00000000-0005-0000-0000-00000C080000}"/>
    <cellStyle name="Migliaia 32 2 4" xfId="4400" xr:uid="{00000000-0005-0000-0000-00000D080000}"/>
    <cellStyle name="Migliaia 32 3" xfId="1354" xr:uid="{00000000-0005-0000-0000-00000E080000}"/>
    <cellStyle name="Migliaia 32 3 2" xfId="1355" xr:uid="{00000000-0005-0000-0000-00000F080000}"/>
    <cellStyle name="Migliaia 32 3 2 2" xfId="1356" xr:uid="{00000000-0005-0000-0000-000010080000}"/>
    <cellStyle name="Migliaia 32 3 2 2 2" xfId="4405" xr:uid="{00000000-0005-0000-0000-000011080000}"/>
    <cellStyle name="Migliaia 32 3 2 3" xfId="4404" xr:uid="{00000000-0005-0000-0000-000012080000}"/>
    <cellStyle name="Migliaia 32 3 3" xfId="1357" xr:uid="{00000000-0005-0000-0000-000013080000}"/>
    <cellStyle name="Migliaia 32 3 3 2" xfId="4406" xr:uid="{00000000-0005-0000-0000-000014080000}"/>
    <cellStyle name="Migliaia 32 3 4" xfId="1358" xr:uid="{00000000-0005-0000-0000-000015080000}"/>
    <cellStyle name="Migliaia 32 3 4 2" xfId="4407" xr:uid="{00000000-0005-0000-0000-000016080000}"/>
    <cellStyle name="Migliaia 32 3 5" xfId="1359" xr:uid="{00000000-0005-0000-0000-000017080000}"/>
    <cellStyle name="Migliaia 32 3 5 2" xfId="4408" xr:uid="{00000000-0005-0000-0000-000018080000}"/>
    <cellStyle name="Migliaia 32 3 6" xfId="4403" xr:uid="{00000000-0005-0000-0000-000019080000}"/>
    <cellStyle name="Migliaia 32 4" xfId="1360" xr:uid="{00000000-0005-0000-0000-00001A080000}"/>
    <cellStyle name="Migliaia 32 4 2" xfId="1361" xr:uid="{00000000-0005-0000-0000-00001B080000}"/>
    <cellStyle name="Migliaia 32 4 2 2" xfId="4410" xr:uid="{00000000-0005-0000-0000-00001C080000}"/>
    <cellStyle name="Migliaia 32 4 3" xfId="4409" xr:uid="{00000000-0005-0000-0000-00001D080000}"/>
    <cellStyle name="Migliaia 32 5" xfId="1362" xr:uid="{00000000-0005-0000-0000-00001E080000}"/>
    <cellStyle name="Migliaia 32 5 2" xfId="4411" xr:uid="{00000000-0005-0000-0000-00001F080000}"/>
    <cellStyle name="Migliaia 32 6" xfId="1363" xr:uid="{00000000-0005-0000-0000-000020080000}"/>
    <cellStyle name="Migliaia 32 6 2" xfId="4412" xr:uid="{00000000-0005-0000-0000-000021080000}"/>
    <cellStyle name="Migliaia 32 7" xfId="1364" xr:uid="{00000000-0005-0000-0000-000022080000}"/>
    <cellStyle name="Migliaia 32 7 2" xfId="4413" xr:uid="{00000000-0005-0000-0000-000023080000}"/>
    <cellStyle name="Migliaia 32 8" xfId="1365" xr:uid="{00000000-0005-0000-0000-000024080000}"/>
    <cellStyle name="Migliaia 32 8 2" xfId="4414" xr:uid="{00000000-0005-0000-0000-000025080000}"/>
    <cellStyle name="Migliaia 32 9" xfId="4399" xr:uid="{00000000-0005-0000-0000-000026080000}"/>
    <cellStyle name="Migliaia 33" xfId="1366" xr:uid="{00000000-0005-0000-0000-000027080000}"/>
    <cellStyle name="Migliaia 33 2" xfId="1367" xr:uid="{00000000-0005-0000-0000-000028080000}"/>
    <cellStyle name="Migliaia 33 2 2" xfId="1368" xr:uid="{00000000-0005-0000-0000-000029080000}"/>
    <cellStyle name="Migliaia 33 2 2 2" xfId="4417" xr:uid="{00000000-0005-0000-0000-00002A080000}"/>
    <cellStyle name="Migliaia 33 2 3" xfId="1369" xr:uid="{00000000-0005-0000-0000-00002B080000}"/>
    <cellStyle name="Migliaia 33 2 3 2" xfId="4418" xr:uid="{00000000-0005-0000-0000-00002C080000}"/>
    <cellStyle name="Migliaia 33 2 4" xfId="4416" xr:uid="{00000000-0005-0000-0000-00002D080000}"/>
    <cellStyle name="Migliaia 33 3" xfId="1370" xr:uid="{00000000-0005-0000-0000-00002E080000}"/>
    <cellStyle name="Migliaia 33 3 2" xfId="1371" xr:uid="{00000000-0005-0000-0000-00002F080000}"/>
    <cellStyle name="Migliaia 33 3 2 2" xfId="1372" xr:uid="{00000000-0005-0000-0000-000030080000}"/>
    <cellStyle name="Migliaia 33 3 2 2 2" xfId="4421" xr:uid="{00000000-0005-0000-0000-000031080000}"/>
    <cellStyle name="Migliaia 33 3 2 3" xfId="4420" xr:uid="{00000000-0005-0000-0000-000032080000}"/>
    <cellStyle name="Migliaia 33 3 3" xfId="1373" xr:uid="{00000000-0005-0000-0000-000033080000}"/>
    <cellStyle name="Migliaia 33 3 3 2" xfId="4422" xr:uid="{00000000-0005-0000-0000-000034080000}"/>
    <cellStyle name="Migliaia 33 3 4" xfId="1374" xr:uid="{00000000-0005-0000-0000-000035080000}"/>
    <cellStyle name="Migliaia 33 3 4 2" xfId="4423" xr:uid="{00000000-0005-0000-0000-000036080000}"/>
    <cellStyle name="Migliaia 33 3 5" xfId="1375" xr:uid="{00000000-0005-0000-0000-000037080000}"/>
    <cellStyle name="Migliaia 33 3 5 2" xfId="4424" xr:uid="{00000000-0005-0000-0000-000038080000}"/>
    <cellStyle name="Migliaia 33 3 6" xfId="4419" xr:uid="{00000000-0005-0000-0000-000039080000}"/>
    <cellStyle name="Migliaia 33 4" xfId="1376" xr:uid="{00000000-0005-0000-0000-00003A080000}"/>
    <cellStyle name="Migliaia 33 4 2" xfId="1377" xr:uid="{00000000-0005-0000-0000-00003B080000}"/>
    <cellStyle name="Migliaia 33 4 2 2" xfId="4426" xr:uid="{00000000-0005-0000-0000-00003C080000}"/>
    <cellStyle name="Migliaia 33 4 3" xfId="4425" xr:uid="{00000000-0005-0000-0000-00003D080000}"/>
    <cellStyle name="Migliaia 33 5" xfId="1378" xr:uid="{00000000-0005-0000-0000-00003E080000}"/>
    <cellStyle name="Migliaia 33 5 2" xfId="4427" xr:uid="{00000000-0005-0000-0000-00003F080000}"/>
    <cellStyle name="Migliaia 33 6" xfId="1379" xr:uid="{00000000-0005-0000-0000-000040080000}"/>
    <cellStyle name="Migliaia 33 6 2" xfId="4428" xr:uid="{00000000-0005-0000-0000-000041080000}"/>
    <cellStyle name="Migliaia 33 7" xfId="1380" xr:uid="{00000000-0005-0000-0000-000042080000}"/>
    <cellStyle name="Migliaia 33 7 2" xfId="4429" xr:uid="{00000000-0005-0000-0000-000043080000}"/>
    <cellStyle name="Migliaia 33 8" xfId="1381" xr:uid="{00000000-0005-0000-0000-000044080000}"/>
    <cellStyle name="Migliaia 33 8 2" xfId="4430" xr:uid="{00000000-0005-0000-0000-000045080000}"/>
    <cellStyle name="Migliaia 33 9" xfId="4415" xr:uid="{00000000-0005-0000-0000-000046080000}"/>
    <cellStyle name="Migliaia 34" xfId="1382" xr:uid="{00000000-0005-0000-0000-000047080000}"/>
    <cellStyle name="Migliaia 34 2" xfId="1383" xr:uid="{00000000-0005-0000-0000-000048080000}"/>
    <cellStyle name="Migliaia 34 2 2" xfId="1384" xr:uid="{00000000-0005-0000-0000-000049080000}"/>
    <cellStyle name="Migliaia 34 2 2 2" xfId="4433" xr:uid="{00000000-0005-0000-0000-00004A080000}"/>
    <cellStyle name="Migliaia 34 2 3" xfId="1385" xr:uid="{00000000-0005-0000-0000-00004B080000}"/>
    <cellStyle name="Migliaia 34 2 3 2" xfId="4434" xr:uid="{00000000-0005-0000-0000-00004C080000}"/>
    <cellStyle name="Migliaia 34 2 4" xfId="4432" xr:uid="{00000000-0005-0000-0000-00004D080000}"/>
    <cellStyle name="Migliaia 34 3" xfId="1386" xr:uid="{00000000-0005-0000-0000-00004E080000}"/>
    <cellStyle name="Migliaia 34 3 2" xfId="1387" xr:uid="{00000000-0005-0000-0000-00004F080000}"/>
    <cellStyle name="Migliaia 34 3 2 2" xfId="1388" xr:uid="{00000000-0005-0000-0000-000050080000}"/>
    <cellStyle name="Migliaia 34 3 2 2 2" xfId="4437" xr:uid="{00000000-0005-0000-0000-000051080000}"/>
    <cellStyle name="Migliaia 34 3 2 3" xfId="4436" xr:uid="{00000000-0005-0000-0000-000052080000}"/>
    <cellStyle name="Migliaia 34 3 3" xfId="1389" xr:uid="{00000000-0005-0000-0000-000053080000}"/>
    <cellStyle name="Migliaia 34 3 3 2" xfId="4438" xr:uid="{00000000-0005-0000-0000-000054080000}"/>
    <cellStyle name="Migliaia 34 3 4" xfId="1390" xr:uid="{00000000-0005-0000-0000-000055080000}"/>
    <cellStyle name="Migliaia 34 3 4 2" xfId="4439" xr:uid="{00000000-0005-0000-0000-000056080000}"/>
    <cellStyle name="Migliaia 34 3 5" xfId="1391" xr:uid="{00000000-0005-0000-0000-000057080000}"/>
    <cellStyle name="Migliaia 34 3 5 2" xfId="4440" xr:uid="{00000000-0005-0000-0000-000058080000}"/>
    <cellStyle name="Migliaia 34 3 6" xfId="4435" xr:uid="{00000000-0005-0000-0000-000059080000}"/>
    <cellStyle name="Migliaia 34 4" xfId="1392" xr:uid="{00000000-0005-0000-0000-00005A080000}"/>
    <cellStyle name="Migliaia 34 4 2" xfId="1393" xr:uid="{00000000-0005-0000-0000-00005B080000}"/>
    <cellStyle name="Migliaia 34 4 2 2" xfId="4442" xr:uid="{00000000-0005-0000-0000-00005C080000}"/>
    <cellStyle name="Migliaia 34 4 3" xfId="4441" xr:uid="{00000000-0005-0000-0000-00005D080000}"/>
    <cellStyle name="Migliaia 34 5" xfId="1394" xr:uid="{00000000-0005-0000-0000-00005E080000}"/>
    <cellStyle name="Migliaia 34 5 2" xfId="4443" xr:uid="{00000000-0005-0000-0000-00005F080000}"/>
    <cellStyle name="Migliaia 34 6" xfId="1395" xr:uid="{00000000-0005-0000-0000-000060080000}"/>
    <cellStyle name="Migliaia 34 6 2" xfId="4444" xr:uid="{00000000-0005-0000-0000-000061080000}"/>
    <cellStyle name="Migliaia 34 7" xfId="1396" xr:uid="{00000000-0005-0000-0000-000062080000}"/>
    <cellStyle name="Migliaia 34 7 2" xfId="4445" xr:uid="{00000000-0005-0000-0000-000063080000}"/>
    <cellStyle name="Migliaia 34 8" xfId="1397" xr:uid="{00000000-0005-0000-0000-000064080000}"/>
    <cellStyle name="Migliaia 34 8 2" xfId="4446" xr:uid="{00000000-0005-0000-0000-000065080000}"/>
    <cellStyle name="Migliaia 34 9" xfId="4431" xr:uid="{00000000-0005-0000-0000-000066080000}"/>
    <cellStyle name="Migliaia 35" xfId="1398" xr:uid="{00000000-0005-0000-0000-000067080000}"/>
    <cellStyle name="Migliaia 35 2" xfId="1399" xr:uid="{00000000-0005-0000-0000-000068080000}"/>
    <cellStyle name="Migliaia 35 2 2" xfId="1400" xr:uid="{00000000-0005-0000-0000-000069080000}"/>
    <cellStyle name="Migliaia 35 2 2 2" xfId="4449" xr:uid="{00000000-0005-0000-0000-00006A080000}"/>
    <cellStyle name="Migliaia 35 2 3" xfId="1401" xr:uid="{00000000-0005-0000-0000-00006B080000}"/>
    <cellStyle name="Migliaia 35 2 3 2" xfId="4450" xr:uid="{00000000-0005-0000-0000-00006C080000}"/>
    <cellStyle name="Migliaia 35 2 4" xfId="4448" xr:uid="{00000000-0005-0000-0000-00006D080000}"/>
    <cellStyle name="Migliaia 35 3" xfId="1402" xr:uid="{00000000-0005-0000-0000-00006E080000}"/>
    <cellStyle name="Migliaia 35 3 2" xfId="1403" xr:uid="{00000000-0005-0000-0000-00006F080000}"/>
    <cellStyle name="Migliaia 35 3 2 2" xfId="1404" xr:uid="{00000000-0005-0000-0000-000070080000}"/>
    <cellStyle name="Migliaia 35 3 2 2 2" xfId="4453" xr:uid="{00000000-0005-0000-0000-000071080000}"/>
    <cellStyle name="Migliaia 35 3 2 3" xfId="4452" xr:uid="{00000000-0005-0000-0000-000072080000}"/>
    <cellStyle name="Migliaia 35 3 3" xfId="1405" xr:uid="{00000000-0005-0000-0000-000073080000}"/>
    <cellStyle name="Migliaia 35 3 3 2" xfId="4454" xr:uid="{00000000-0005-0000-0000-000074080000}"/>
    <cellStyle name="Migliaia 35 3 4" xfId="1406" xr:uid="{00000000-0005-0000-0000-000075080000}"/>
    <cellStyle name="Migliaia 35 3 4 2" xfId="4455" xr:uid="{00000000-0005-0000-0000-000076080000}"/>
    <cellStyle name="Migliaia 35 3 5" xfId="1407" xr:uid="{00000000-0005-0000-0000-000077080000}"/>
    <cellStyle name="Migliaia 35 3 5 2" xfId="4456" xr:uid="{00000000-0005-0000-0000-000078080000}"/>
    <cellStyle name="Migliaia 35 3 6" xfId="4451" xr:uid="{00000000-0005-0000-0000-000079080000}"/>
    <cellStyle name="Migliaia 35 4" xfId="1408" xr:uid="{00000000-0005-0000-0000-00007A080000}"/>
    <cellStyle name="Migliaia 35 4 2" xfId="1409" xr:uid="{00000000-0005-0000-0000-00007B080000}"/>
    <cellStyle name="Migliaia 35 4 2 2" xfId="4458" xr:uid="{00000000-0005-0000-0000-00007C080000}"/>
    <cellStyle name="Migliaia 35 4 3" xfId="4457" xr:uid="{00000000-0005-0000-0000-00007D080000}"/>
    <cellStyle name="Migliaia 35 5" xfId="1410" xr:uid="{00000000-0005-0000-0000-00007E080000}"/>
    <cellStyle name="Migliaia 35 5 2" xfId="4459" xr:uid="{00000000-0005-0000-0000-00007F080000}"/>
    <cellStyle name="Migliaia 35 6" xfId="1411" xr:uid="{00000000-0005-0000-0000-000080080000}"/>
    <cellStyle name="Migliaia 35 6 2" xfId="4460" xr:uid="{00000000-0005-0000-0000-000081080000}"/>
    <cellStyle name="Migliaia 35 7" xfId="1412" xr:uid="{00000000-0005-0000-0000-000082080000}"/>
    <cellStyle name="Migliaia 35 7 2" xfId="4461" xr:uid="{00000000-0005-0000-0000-000083080000}"/>
    <cellStyle name="Migliaia 35 8" xfId="1413" xr:uid="{00000000-0005-0000-0000-000084080000}"/>
    <cellStyle name="Migliaia 35 8 2" xfId="4462" xr:uid="{00000000-0005-0000-0000-000085080000}"/>
    <cellStyle name="Migliaia 35 9" xfId="4447" xr:uid="{00000000-0005-0000-0000-000086080000}"/>
    <cellStyle name="Migliaia 36" xfId="1414" xr:uid="{00000000-0005-0000-0000-000087080000}"/>
    <cellStyle name="Migliaia 36 2" xfId="1415" xr:uid="{00000000-0005-0000-0000-000088080000}"/>
    <cellStyle name="Migliaia 36 2 2" xfId="1416" xr:uid="{00000000-0005-0000-0000-000089080000}"/>
    <cellStyle name="Migliaia 36 2 2 2" xfId="4465" xr:uid="{00000000-0005-0000-0000-00008A080000}"/>
    <cellStyle name="Migliaia 36 2 3" xfId="1417" xr:uid="{00000000-0005-0000-0000-00008B080000}"/>
    <cellStyle name="Migliaia 36 2 3 2" xfId="4466" xr:uid="{00000000-0005-0000-0000-00008C080000}"/>
    <cellStyle name="Migliaia 36 2 4" xfId="4464" xr:uid="{00000000-0005-0000-0000-00008D080000}"/>
    <cellStyle name="Migliaia 36 3" xfId="1418" xr:uid="{00000000-0005-0000-0000-00008E080000}"/>
    <cellStyle name="Migliaia 36 3 2" xfId="1419" xr:uid="{00000000-0005-0000-0000-00008F080000}"/>
    <cellStyle name="Migliaia 36 3 2 2" xfId="1420" xr:uid="{00000000-0005-0000-0000-000090080000}"/>
    <cellStyle name="Migliaia 36 3 2 2 2" xfId="4469" xr:uid="{00000000-0005-0000-0000-000091080000}"/>
    <cellStyle name="Migliaia 36 3 2 3" xfId="4468" xr:uid="{00000000-0005-0000-0000-000092080000}"/>
    <cellStyle name="Migliaia 36 3 3" xfId="1421" xr:uid="{00000000-0005-0000-0000-000093080000}"/>
    <cellStyle name="Migliaia 36 3 3 2" xfId="4470" xr:uid="{00000000-0005-0000-0000-000094080000}"/>
    <cellStyle name="Migliaia 36 3 4" xfId="1422" xr:uid="{00000000-0005-0000-0000-000095080000}"/>
    <cellStyle name="Migliaia 36 3 4 2" xfId="4471" xr:uid="{00000000-0005-0000-0000-000096080000}"/>
    <cellStyle name="Migliaia 36 3 5" xfId="1423" xr:uid="{00000000-0005-0000-0000-000097080000}"/>
    <cellStyle name="Migliaia 36 3 5 2" xfId="4472" xr:uid="{00000000-0005-0000-0000-000098080000}"/>
    <cellStyle name="Migliaia 36 3 6" xfId="4467" xr:uid="{00000000-0005-0000-0000-000099080000}"/>
    <cellStyle name="Migliaia 36 4" xfId="1424" xr:uid="{00000000-0005-0000-0000-00009A080000}"/>
    <cellStyle name="Migliaia 36 4 2" xfId="1425" xr:uid="{00000000-0005-0000-0000-00009B080000}"/>
    <cellStyle name="Migliaia 36 4 2 2" xfId="4474" xr:uid="{00000000-0005-0000-0000-00009C080000}"/>
    <cellStyle name="Migliaia 36 4 3" xfId="4473" xr:uid="{00000000-0005-0000-0000-00009D080000}"/>
    <cellStyle name="Migliaia 36 5" xfId="1426" xr:uid="{00000000-0005-0000-0000-00009E080000}"/>
    <cellStyle name="Migliaia 36 5 2" xfId="4475" xr:uid="{00000000-0005-0000-0000-00009F080000}"/>
    <cellStyle name="Migliaia 36 6" xfId="1427" xr:uid="{00000000-0005-0000-0000-0000A0080000}"/>
    <cellStyle name="Migliaia 36 6 2" xfId="4476" xr:uid="{00000000-0005-0000-0000-0000A1080000}"/>
    <cellStyle name="Migliaia 36 7" xfId="1428" xr:uid="{00000000-0005-0000-0000-0000A2080000}"/>
    <cellStyle name="Migliaia 36 7 2" xfId="4477" xr:uid="{00000000-0005-0000-0000-0000A3080000}"/>
    <cellStyle name="Migliaia 36 8" xfId="1429" xr:uid="{00000000-0005-0000-0000-0000A4080000}"/>
    <cellStyle name="Migliaia 36 8 2" xfId="4478" xr:uid="{00000000-0005-0000-0000-0000A5080000}"/>
    <cellStyle name="Migliaia 36 9" xfId="4463" xr:uid="{00000000-0005-0000-0000-0000A6080000}"/>
    <cellStyle name="Migliaia 37" xfId="1430" xr:uid="{00000000-0005-0000-0000-0000A7080000}"/>
    <cellStyle name="Migliaia 37 2" xfId="1431" xr:uid="{00000000-0005-0000-0000-0000A8080000}"/>
    <cellStyle name="Migliaia 37 2 2" xfId="1432" xr:uid="{00000000-0005-0000-0000-0000A9080000}"/>
    <cellStyle name="Migliaia 37 2 2 2" xfId="4481" xr:uid="{00000000-0005-0000-0000-0000AA080000}"/>
    <cellStyle name="Migliaia 37 2 3" xfId="1433" xr:uid="{00000000-0005-0000-0000-0000AB080000}"/>
    <cellStyle name="Migliaia 37 2 3 2" xfId="4482" xr:uid="{00000000-0005-0000-0000-0000AC080000}"/>
    <cellStyle name="Migliaia 37 2 4" xfId="4480" xr:uid="{00000000-0005-0000-0000-0000AD080000}"/>
    <cellStyle name="Migliaia 37 3" xfId="1434" xr:uid="{00000000-0005-0000-0000-0000AE080000}"/>
    <cellStyle name="Migliaia 37 3 2" xfId="1435" xr:uid="{00000000-0005-0000-0000-0000AF080000}"/>
    <cellStyle name="Migliaia 37 3 2 2" xfId="1436" xr:uid="{00000000-0005-0000-0000-0000B0080000}"/>
    <cellStyle name="Migliaia 37 3 2 2 2" xfId="4485" xr:uid="{00000000-0005-0000-0000-0000B1080000}"/>
    <cellStyle name="Migliaia 37 3 2 3" xfId="4484" xr:uid="{00000000-0005-0000-0000-0000B2080000}"/>
    <cellStyle name="Migliaia 37 3 3" xfId="1437" xr:uid="{00000000-0005-0000-0000-0000B3080000}"/>
    <cellStyle name="Migliaia 37 3 3 2" xfId="4486" xr:uid="{00000000-0005-0000-0000-0000B4080000}"/>
    <cellStyle name="Migliaia 37 3 4" xfId="1438" xr:uid="{00000000-0005-0000-0000-0000B5080000}"/>
    <cellStyle name="Migliaia 37 3 4 2" xfId="4487" xr:uid="{00000000-0005-0000-0000-0000B6080000}"/>
    <cellStyle name="Migliaia 37 3 5" xfId="1439" xr:uid="{00000000-0005-0000-0000-0000B7080000}"/>
    <cellStyle name="Migliaia 37 3 5 2" xfId="4488" xr:uid="{00000000-0005-0000-0000-0000B8080000}"/>
    <cellStyle name="Migliaia 37 3 6" xfId="4483" xr:uid="{00000000-0005-0000-0000-0000B9080000}"/>
    <cellStyle name="Migliaia 37 4" xfId="1440" xr:uid="{00000000-0005-0000-0000-0000BA080000}"/>
    <cellStyle name="Migliaia 37 4 2" xfId="1441" xr:uid="{00000000-0005-0000-0000-0000BB080000}"/>
    <cellStyle name="Migliaia 37 4 2 2" xfId="4490" xr:uid="{00000000-0005-0000-0000-0000BC080000}"/>
    <cellStyle name="Migliaia 37 4 3" xfId="4489" xr:uid="{00000000-0005-0000-0000-0000BD080000}"/>
    <cellStyle name="Migliaia 37 5" xfId="1442" xr:uid="{00000000-0005-0000-0000-0000BE080000}"/>
    <cellStyle name="Migliaia 37 5 2" xfId="4491" xr:uid="{00000000-0005-0000-0000-0000BF080000}"/>
    <cellStyle name="Migliaia 37 6" xfId="1443" xr:uid="{00000000-0005-0000-0000-0000C0080000}"/>
    <cellStyle name="Migliaia 37 6 2" xfId="4492" xr:uid="{00000000-0005-0000-0000-0000C1080000}"/>
    <cellStyle name="Migliaia 37 7" xfId="1444" xr:uid="{00000000-0005-0000-0000-0000C2080000}"/>
    <cellStyle name="Migliaia 37 7 2" xfId="4493" xr:uid="{00000000-0005-0000-0000-0000C3080000}"/>
    <cellStyle name="Migliaia 37 8" xfId="1445" xr:uid="{00000000-0005-0000-0000-0000C4080000}"/>
    <cellStyle name="Migliaia 37 8 2" xfId="4494" xr:uid="{00000000-0005-0000-0000-0000C5080000}"/>
    <cellStyle name="Migliaia 37 9" xfId="4479" xr:uid="{00000000-0005-0000-0000-0000C6080000}"/>
    <cellStyle name="Migliaia 38" xfId="1446" xr:uid="{00000000-0005-0000-0000-0000C7080000}"/>
    <cellStyle name="Migliaia 38 2" xfId="1447" xr:uid="{00000000-0005-0000-0000-0000C8080000}"/>
    <cellStyle name="Migliaia 38 2 2" xfId="1448" xr:uid="{00000000-0005-0000-0000-0000C9080000}"/>
    <cellStyle name="Migliaia 38 2 2 2" xfId="4497" xr:uid="{00000000-0005-0000-0000-0000CA080000}"/>
    <cellStyle name="Migliaia 38 2 3" xfId="1449" xr:uid="{00000000-0005-0000-0000-0000CB080000}"/>
    <cellStyle name="Migliaia 38 2 3 2" xfId="4498" xr:uid="{00000000-0005-0000-0000-0000CC080000}"/>
    <cellStyle name="Migliaia 38 2 4" xfId="4496" xr:uid="{00000000-0005-0000-0000-0000CD080000}"/>
    <cellStyle name="Migliaia 38 3" xfId="1450" xr:uid="{00000000-0005-0000-0000-0000CE080000}"/>
    <cellStyle name="Migliaia 38 3 2" xfId="1451" xr:uid="{00000000-0005-0000-0000-0000CF080000}"/>
    <cellStyle name="Migliaia 38 3 2 2" xfId="1452" xr:uid="{00000000-0005-0000-0000-0000D0080000}"/>
    <cellStyle name="Migliaia 38 3 2 2 2" xfId="4501" xr:uid="{00000000-0005-0000-0000-0000D1080000}"/>
    <cellStyle name="Migliaia 38 3 2 3" xfId="4500" xr:uid="{00000000-0005-0000-0000-0000D2080000}"/>
    <cellStyle name="Migliaia 38 3 3" xfId="1453" xr:uid="{00000000-0005-0000-0000-0000D3080000}"/>
    <cellStyle name="Migliaia 38 3 3 2" xfId="4502" xr:uid="{00000000-0005-0000-0000-0000D4080000}"/>
    <cellStyle name="Migliaia 38 3 4" xfId="1454" xr:uid="{00000000-0005-0000-0000-0000D5080000}"/>
    <cellStyle name="Migliaia 38 3 4 2" xfId="4503" xr:uid="{00000000-0005-0000-0000-0000D6080000}"/>
    <cellStyle name="Migliaia 38 3 5" xfId="1455" xr:uid="{00000000-0005-0000-0000-0000D7080000}"/>
    <cellStyle name="Migliaia 38 3 5 2" xfId="4504" xr:uid="{00000000-0005-0000-0000-0000D8080000}"/>
    <cellStyle name="Migliaia 38 3 6" xfId="4499" xr:uid="{00000000-0005-0000-0000-0000D9080000}"/>
    <cellStyle name="Migliaia 38 4" xfId="1456" xr:uid="{00000000-0005-0000-0000-0000DA080000}"/>
    <cellStyle name="Migliaia 38 4 2" xfId="1457" xr:uid="{00000000-0005-0000-0000-0000DB080000}"/>
    <cellStyle name="Migliaia 38 4 2 2" xfId="4506" xr:uid="{00000000-0005-0000-0000-0000DC080000}"/>
    <cellStyle name="Migliaia 38 4 3" xfId="4505" xr:uid="{00000000-0005-0000-0000-0000DD080000}"/>
    <cellStyle name="Migliaia 38 5" xfId="1458" xr:uid="{00000000-0005-0000-0000-0000DE080000}"/>
    <cellStyle name="Migliaia 38 5 2" xfId="4507" xr:uid="{00000000-0005-0000-0000-0000DF080000}"/>
    <cellStyle name="Migliaia 38 6" xfId="1459" xr:uid="{00000000-0005-0000-0000-0000E0080000}"/>
    <cellStyle name="Migliaia 38 6 2" xfId="4508" xr:uid="{00000000-0005-0000-0000-0000E1080000}"/>
    <cellStyle name="Migliaia 38 7" xfId="1460" xr:uid="{00000000-0005-0000-0000-0000E2080000}"/>
    <cellStyle name="Migliaia 38 7 2" xfId="4509" xr:uid="{00000000-0005-0000-0000-0000E3080000}"/>
    <cellStyle name="Migliaia 38 8" xfId="1461" xr:uid="{00000000-0005-0000-0000-0000E4080000}"/>
    <cellStyle name="Migliaia 38 8 2" xfId="4510" xr:uid="{00000000-0005-0000-0000-0000E5080000}"/>
    <cellStyle name="Migliaia 38 9" xfId="4495" xr:uid="{00000000-0005-0000-0000-0000E6080000}"/>
    <cellStyle name="Migliaia 39" xfId="1462" xr:uid="{00000000-0005-0000-0000-0000E7080000}"/>
    <cellStyle name="Migliaia 39 2" xfId="1463" xr:uid="{00000000-0005-0000-0000-0000E8080000}"/>
    <cellStyle name="Migliaia 39 2 2" xfId="1464" xr:uid="{00000000-0005-0000-0000-0000E9080000}"/>
    <cellStyle name="Migliaia 39 2 2 2" xfId="4513" xr:uid="{00000000-0005-0000-0000-0000EA080000}"/>
    <cellStyle name="Migliaia 39 2 3" xfId="1465" xr:uid="{00000000-0005-0000-0000-0000EB080000}"/>
    <cellStyle name="Migliaia 39 2 3 2" xfId="4514" xr:uid="{00000000-0005-0000-0000-0000EC080000}"/>
    <cellStyle name="Migliaia 39 2 4" xfId="4512" xr:uid="{00000000-0005-0000-0000-0000ED080000}"/>
    <cellStyle name="Migliaia 39 3" xfId="1466" xr:uid="{00000000-0005-0000-0000-0000EE080000}"/>
    <cellStyle name="Migliaia 39 3 2" xfId="1467" xr:uid="{00000000-0005-0000-0000-0000EF080000}"/>
    <cellStyle name="Migliaia 39 3 2 2" xfId="1468" xr:uid="{00000000-0005-0000-0000-0000F0080000}"/>
    <cellStyle name="Migliaia 39 3 2 2 2" xfId="4517" xr:uid="{00000000-0005-0000-0000-0000F1080000}"/>
    <cellStyle name="Migliaia 39 3 2 3" xfId="4516" xr:uid="{00000000-0005-0000-0000-0000F2080000}"/>
    <cellStyle name="Migliaia 39 3 3" xfId="1469" xr:uid="{00000000-0005-0000-0000-0000F3080000}"/>
    <cellStyle name="Migliaia 39 3 3 2" xfId="4518" xr:uid="{00000000-0005-0000-0000-0000F4080000}"/>
    <cellStyle name="Migliaia 39 3 4" xfId="1470" xr:uid="{00000000-0005-0000-0000-0000F5080000}"/>
    <cellStyle name="Migliaia 39 3 4 2" xfId="4519" xr:uid="{00000000-0005-0000-0000-0000F6080000}"/>
    <cellStyle name="Migliaia 39 3 5" xfId="1471" xr:uid="{00000000-0005-0000-0000-0000F7080000}"/>
    <cellStyle name="Migliaia 39 3 5 2" xfId="4520" xr:uid="{00000000-0005-0000-0000-0000F8080000}"/>
    <cellStyle name="Migliaia 39 3 6" xfId="4515" xr:uid="{00000000-0005-0000-0000-0000F9080000}"/>
    <cellStyle name="Migliaia 39 4" xfId="1472" xr:uid="{00000000-0005-0000-0000-0000FA080000}"/>
    <cellStyle name="Migliaia 39 4 2" xfId="1473" xr:uid="{00000000-0005-0000-0000-0000FB080000}"/>
    <cellStyle name="Migliaia 39 4 2 2" xfId="4522" xr:uid="{00000000-0005-0000-0000-0000FC080000}"/>
    <cellStyle name="Migliaia 39 4 3" xfId="4521" xr:uid="{00000000-0005-0000-0000-0000FD080000}"/>
    <cellStyle name="Migliaia 39 5" xfId="1474" xr:uid="{00000000-0005-0000-0000-0000FE080000}"/>
    <cellStyle name="Migliaia 39 5 2" xfId="4523" xr:uid="{00000000-0005-0000-0000-0000FF080000}"/>
    <cellStyle name="Migliaia 39 6" xfId="1475" xr:uid="{00000000-0005-0000-0000-000000090000}"/>
    <cellStyle name="Migliaia 39 6 2" xfId="4524" xr:uid="{00000000-0005-0000-0000-000001090000}"/>
    <cellStyle name="Migliaia 39 7" xfId="1476" xr:uid="{00000000-0005-0000-0000-000002090000}"/>
    <cellStyle name="Migliaia 39 7 2" xfId="4525" xr:uid="{00000000-0005-0000-0000-000003090000}"/>
    <cellStyle name="Migliaia 39 8" xfId="1477" xr:uid="{00000000-0005-0000-0000-000004090000}"/>
    <cellStyle name="Migliaia 39 8 2" xfId="4526" xr:uid="{00000000-0005-0000-0000-000005090000}"/>
    <cellStyle name="Migliaia 39 9" xfId="4511" xr:uid="{00000000-0005-0000-0000-000006090000}"/>
    <cellStyle name="Migliaia 4" xfId="1478" xr:uid="{00000000-0005-0000-0000-000007090000}"/>
    <cellStyle name="Migliaia 4 2" xfId="1479" xr:uid="{00000000-0005-0000-0000-000008090000}"/>
    <cellStyle name="Migliaia 4 2 2" xfId="1480" xr:uid="{00000000-0005-0000-0000-000009090000}"/>
    <cellStyle name="Migliaia 4 2 2 2" xfId="4529" xr:uid="{00000000-0005-0000-0000-00000A090000}"/>
    <cellStyle name="Migliaia 4 2 3" xfId="1481" xr:uid="{00000000-0005-0000-0000-00000B090000}"/>
    <cellStyle name="Migliaia 4 2 3 2" xfId="4530" xr:uid="{00000000-0005-0000-0000-00000C090000}"/>
    <cellStyle name="Migliaia 4 2 4" xfId="4528" xr:uid="{00000000-0005-0000-0000-00000D090000}"/>
    <cellStyle name="Migliaia 4 3" xfId="1482" xr:uid="{00000000-0005-0000-0000-00000E090000}"/>
    <cellStyle name="Migliaia 4 3 2" xfId="1483" xr:uid="{00000000-0005-0000-0000-00000F090000}"/>
    <cellStyle name="Migliaia 4 3 2 2" xfId="1484" xr:uid="{00000000-0005-0000-0000-000010090000}"/>
    <cellStyle name="Migliaia 4 3 2 2 2" xfId="4533" xr:uid="{00000000-0005-0000-0000-000011090000}"/>
    <cellStyle name="Migliaia 4 3 2 3" xfId="4532" xr:uid="{00000000-0005-0000-0000-000012090000}"/>
    <cellStyle name="Migliaia 4 3 3" xfId="1485" xr:uid="{00000000-0005-0000-0000-000013090000}"/>
    <cellStyle name="Migliaia 4 3 3 2" xfId="4534" xr:uid="{00000000-0005-0000-0000-000014090000}"/>
    <cellStyle name="Migliaia 4 3 4" xfId="1486" xr:uid="{00000000-0005-0000-0000-000015090000}"/>
    <cellStyle name="Migliaia 4 3 4 2" xfId="4535" xr:uid="{00000000-0005-0000-0000-000016090000}"/>
    <cellStyle name="Migliaia 4 3 5" xfId="1487" xr:uid="{00000000-0005-0000-0000-000017090000}"/>
    <cellStyle name="Migliaia 4 3 5 2" xfId="4536" xr:uid="{00000000-0005-0000-0000-000018090000}"/>
    <cellStyle name="Migliaia 4 3 6" xfId="4531" xr:uid="{00000000-0005-0000-0000-000019090000}"/>
    <cellStyle name="Migliaia 4 4" xfId="1488" xr:uid="{00000000-0005-0000-0000-00001A090000}"/>
    <cellStyle name="Migliaia 4 4 2" xfId="1489" xr:uid="{00000000-0005-0000-0000-00001B090000}"/>
    <cellStyle name="Migliaia 4 4 2 2" xfId="4538" xr:uid="{00000000-0005-0000-0000-00001C090000}"/>
    <cellStyle name="Migliaia 4 4 3" xfId="4537" xr:uid="{00000000-0005-0000-0000-00001D090000}"/>
    <cellStyle name="Migliaia 4 5" xfId="1490" xr:uid="{00000000-0005-0000-0000-00001E090000}"/>
    <cellStyle name="Migliaia 4 5 2" xfId="4539" xr:uid="{00000000-0005-0000-0000-00001F090000}"/>
    <cellStyle name="Migliaia 4 6" xfId="1491" xr:uid="{00000000-0005-0000-0000-000020090000}"/>
    <cellStyle name="Migliaia 4 6 2" xfId="4540" xr:uid="{00000000-0005-0000-0000-000021090000}"/>
    <cellStyle name="Migliaia 4 7" xfId="1492" xr:uid="{00000000-0005-0000-0000-000022090000}"/>
    <cellStyle name="Migliaia 4 7 2" xfId="4541" xr:uid="{00000000-0005-0000-0000-000023090000}"/>
    <cellStyle name="Migliaia 4 8" xfId="1493" xr:uid="{00000000-0005-0000-0000-000024090000}"/>
    <cellStyle name="Migliaia 4 8 2" xfId="4542" xr:uid="{00000000-0005-0000-0000-000025090000}"/>
    <cellStyle name="Migliaia 4 9" xfId="4527" xr:uid="{00000000-0005-0000-0000-000026090000}"/>
    <cellStyle name="Migliaia 40" xfId="1494" xr:uid="{00000000-0005-0000-0000-000027090000}"/>
    <cellStyle name="Migliaia 40 2" xfId="1495" xr:uid="{00000000-0005-0000-0000-000028090000}"/>
    <cellStyle name="Migliaia 40 2 2" xfId="1496" xr:uid="{00000000-0005-0000-0000-000029090000}"/>
    <cellStyle name="Migliaia 40 2 2 2" xfId="4545" xr:uid="{00000000-0005-0000-0000-00002A090000}"/>
    <cellStyle name="Migliaia 40 2 3" xfId="1497" xr:uid="{00000000-0005-0000-0000-00002B090000}"/>
    <cellStyle name="Migliaia 40 2 3 2" xfId="4546" xr:uid="{00000000-0005-0000-0000-00002C090000}"/>
    <cellStyle name="Migliaia 40 2 4" xfId="4544" xr:uid="{00000000-0005-0000-0000-00002D090000}"/>
    <cellStyle name="Migliaia 40 3" xfId="1498" xr:uid="{00000000-0005-0000-0000-00002E090000}"/>
    <cellStyle name="Migliaia 40 3 2" xfId="1499" xr:uid="{00000000-0005-0000-0000-00002F090000}"/>
    <cellStyle name="Migliaia 40 3 2 2" xfId="1500" xr:uid="{00000000-0005-0000-0000-000030090000}"/>
    <cellStyle name="Migliaia 40 3 2 2 2" xfId="4549" xr:uid="{00000000-0005-0000-0000-000031090000}"/>
    <cellStyle name="Migliaia 40 3 2 3" xfId="4548" xr:uid="{00000000-0005-0000-0000-000032090000}"/>
    <cellStyle name="Migliaia 40 3 3" xfId="1501" xr:uid="{00000000-0005-0000-0000-000033090000}"/>
    <cellStyle name="Migliaia 40 3 3 2" xfId="4550" xr:uid="{00000000-0005-0000-0000-000034090000}"/>
    <cellStyle name="Migliaia 40 3 4" xfId="1502" xr:uid="{00000000-0005-0000-0000-000035090000}"/>
    <cellStyle name="Migliaia 40 3 4 2" xfId="4551" xr:uid="{00000000-0005-0000-0000-000036090000}"/>
    <cellStyle name="Migliaia 40 3 5" xfId="1503" xr:uid="{00000000-0005-0000-0000-000037090000}"/>
    <cellStyle name="Migliaia 40 3 5 2" xfId="4552" xr:uid="{00000000-0005-0000-0000-000038090000}"/>
    <cellStyle name="Migliaia 40 3 6" xfId="4547" xr:uid="{00000000-0005-0000-0000-000039090000}"/>
    <cellStyle name="Migliaia 40 4" xfId="1504" xr:uid="{00000000-0005-0000-0000-00003A090000}"/>
    <cellStyle name="Migliaia 40 4 2" xfId="1505" xr:uid="{00000000-0005-0000-0000-00003B090000}"/>
    <cellStyle name="Migliaia 40 4 2 2" xfId="4554" xr:uid="{00000000-0005-0000-0000-00003C090000}"/>
    <cellStyle name="Migliaia 40 4 3" xfId="4553" xr:uid="{00000000-0005-0000-0000-00003D090000}"/>
    <cellStyle name="Migliaia 40 5" xfId="1506" xr:uid="{00000000-0005-0000-0000-00003E090000}"/>
    <cellStyle name="Migliaia 40 5 2" xfId="4555" xr:uid="{00000000-0005-0000-0000-00003F090000}"/>
    <cellStyle name="Migliaia 40 6" xfId="1507" xr:uid="{00000000-0005-0000-0000-000040090000}"/>
    <cellStyle name="Migliaia 40 6 2" xfId="4556" xr:uid="{00000000-0005-0000-0000-000041090000}"/>
    <cellStyle name="Migliaia 40 7" xfId="1508" xr:uid="{00000000-0005-0000-0000-000042090000}"/>
    <cellStyle name="Migliaia 40 7 2" xfId="4557" xr:uid="{00000000-0005-0000-0000-000043090000}"/>
    <cellStyle name="Migliaia 40 8" xfId="1509" xr:uid="{00000000-0005-0000-0000-000044090000}"/>
    <cellStyle name="Migliaia 40 8 2" xfId="4558" xr:uid="{00000000-0005-0000-0000-000045090000}"/>
    <cellStyle name="Migliaia 40 9" xfId="4543" xr:uid="{00000000-0005-0000-0000-000046090000}"/>
    <cellStyle name="Migliaia 41" xfId="1510" xr:uid="{00000000-0005-0000-0000-000047090000}"/>
    <cellStyle name="Migliaia 41 2" xfId="1511" xr:uid="{00000000-0005-0000-0000-000048090000}"/>
    <cellStyle name="Migliaia 41 2 2" xfId="1512" xr:uid="{00000000-0005-0000-0000-000049090000}"/>
    <cellStyle name="Migliaia 41 2 2 2" xfId="4561" xr:uid="{00000000-0005-0000-0000-00004A090000}"/>
    <cellStyle name="Migliaia 41 2 3" xfId="1513" xr:uid="{00000000-0005-0000-0000-00004B090000}"/>
    <cellStyle name="Migliaia 41 2 3 2" xfId="4562" xr:uid="{00000000-0005-0000-0000-00004C090000}"/>
    <cellStyle name="Migliaia 41 2 4" xfId="4560" xr:uid="{00000000-0005-0000-0000-00004D090000}"/>
    <cellStyle name="Migliaia 41 3" xfId="1514" xr:uid="{00000000-0005-0000-0000-00004E090000}"/>
    <cellStyle name="Migliaia 41 3 2" xfId="1515" xr:uid="{00000000-0005-0000-0000-00004F090000}"/>
    <cellStyle name="Migliaia 41 3 2 2" xfId="1516" xr:uid="{00000000-0005-0000-0000-000050090000}"/>
    <cellStyle name="Migliaia 41 3 2 2 2" xfId="4565" xr:uid="{00000000-0005-0000-0000-000051090000}"/>
    <cellStyle name="Migliaia 41 3 2 3" xfId="4564" xr:uid="{00000000-0005-0000-0000-000052090000}"/>
    <cellStyle name="Migliaia 41 3 3" xfId="1517" xr:uid="{00000000-0005-0000-0000-000053090000}"/>
    <cellStyle name="Migliaia 41 3 3 2" xfId="4566" xr:uid="{00000000-0005-0000-0000-000054090000}"/>
    <cellStyle name="Migliaia 41 3 4" xfId="1518" xr:uid="{00000000-0005-0000-0000-000055090000}"/>
    <cellStyle name="Migliaia 41 3 4 2" xfId="4567" xr:uid="{00000000-0005-0000-0000-000056090000}"/>
    <cellStyle name="Migliaia 41 3 5" xfId="1519" xr:uid="{00000000-0005-0000-0000-000057090000}"/>
    <cellStyle name="Migliaia 41 3 5 2" xfId="4568" xr:uid="{00000000-0005-0000-0000-000058090000}"/>
    <cellStyle name="Migliaia 41 3 6" xfId="4563" xr:uid="{00000000-0005-0000-0000-000059090000}"/>
    <cellStyle name="Migliaia 41 4" xfId="1520" xr:uid="{00000000-0005-0000-0000-00005A090000}"/>
    <cellStyle name="Migliaia 41 4 2" xfId="1521" xr:uid="{00000000-0005-0000-0000-00005B090000}"/>
    <cellStyle name="Migliaia 41 4 2 2" xfId="4570" xr:uid="{00000000-0005-0000-0000-00005C090000}"/>
    <cellStyle name="Migliaia 41 4 3" xfId="4569" xr:uid="{00000000-0005-0000-0000-00005D090000}"/>
    <cellStyle name="Migliaia 41 5" xfId="1522" xr:uid="{00000000-0005-0000-0000-00005E090000}"/>
    <cellStyle name="Migliaia 41 5 2" xfId="4571" xr:uid="{00000000-0005-0000-0000-00005F090000}"/>
    <cellStyle name="Migliaia 41 6" xfId="1523" xr:uid="{00000000-0005-0000-0000-000060090000}"/>
    <cellStyle name="Migliaia 41 6 2" xfId="4572" xr:uid="{00000000-0005-0000-0000-000061090000}"/>
    <cellStyle name="Migliaia 41 7" xfId="1524" xr:uid="{00000000-0005-0000-0000-000062090000}"/>
    <cellStyle name="Migliaia 41 7 2" xfId="4573" xr:uid="{00000000-0005-0000-0000-000063090000}"/>
    <cellStyle name="Migliaia 41 8" xfId="1525" xr:uid="{00000000-0005-0000-0000-000064090000}"/>
    <cellStyle name="Migliaia 41 8 2" xfId="4574" xr:uid="{00000000-0005-0000-0000-000065090000}"/>
    <cellStyle name="Migliaia 41 9" xfId="4559" xr:uid="{00000000-0005-0000-0000-000066090000}"/>
    <cellStyle name="Migliaia 42" xfId="1526" xr:uid="{00000000-0005-0000-0000-000067090000}"/>
    <cellStyle name="Migliaia 42 2" xfId="1527" xr:uid="{00000000-0005-0000-0000-000068090000}"/>
    <cellStyle name="Migliaia 42 2 2" xfId="1528" xr:uid="{00000000-0005-0000-0000-000069090000}"/>
    <cellStyle name="Migliaia 42 2 2 2" xfId="4577" xr:uid="{00000000-0005-0000-0000-00006A090000}"/>
    <cellStyle name="Migliaia 42 2 3" xfId="1529" xr:uid="{00000000-0005-0000-0000-00006B090000}"/>
    <cellStyle name="Migliaia 42 2 3 2" xfId="4578" xr:uid="{00000000-0005-0000-0000-00006C090000}"/>
    <cellStyle name="Migliaia 42 2 4" xfId="4576" xr:uid="{00000000-0005-0000-0000-00006D090000}"/>
    <cellStyle name="Migliaia 42 3" xfId="1530" xr:uid="{00000000-0005-0000-0000-00006E090000}"/>
    <cellStyle name="Migliaia 42 3 2" xfId="1531" xr:uid="{00000000-0005-0000-0000-00006F090000}"/>
    <cellStyle name="Migliaia 42 3 2 2" xfId="1532" xr:uid="{00000000-0005-0000-0000-000070090000}"/>
    <cellStyle name="Migliaia 42 3 2 2 2" xfId="4581" xr:uid="{00000000-0005-0000-0000-000071090000}"/>
    <cellStyle name="Migliaia 42 3 2 3" xfId="4580" xr:uid="{00000000-0005-0000-0000-000072090000}"/>
    <cellStyle name="Migliaia 42 3 3" xfId="1533" xr:uid="{00000000-0005-0000-0000-000073090000}"/>
    <cellStyle name="Migliaia 42 3 3 2" xfId="4582" xr:uid="{00000000-0005-0000-0000-000074090000}"/>
    <cellStyle name="Migliaia 42 3 4" xfId="1534" xr:uid="{00000000-0005-0000-0000-000075090000}"/>
    <cellStyle name="Migliaia 42 3 4 2" xfId="4583" xr:uid="{00000000-0005-0000-0000-000076090000}"/>
    <cellStyle name="Migliaia 42 3 5" xfId="1535" xr:uid="{00000000-0005-0000-0000-000077090000}"/>
    <cellStyle name="Migliaia 42 3 5 2" xfId="4584" xr:uid="{00000000-0005-0000-0000-000078090000}"/>
    <cellStyle name="Migliaia 42 3 6" xfId="4579" xr:uid="{00000000-0005-0000-0000-000079090000}"/>
    <cellStyle name="Migliaia 42 4" xfId="1536" xr:uid="{00000000-0005-0000-0000-00007A090000}"/>
    <cellStyle name="Migliaia 42 4 2" xfId="1537" xr:uid="{00000000-0005-0000-0000-00007B090000}"/>
    <cellStyle name="Migliaia 42 4 2 2" xfId="4586" xr:uid="{00000000-0005-0000-0000-00007C090000}"/>
    <cellStyle name="Migliaia 42 4 3" xfId="4585" xr:uid="{00000000-0005-0000-0000-00007D090000}"/>
    <cellStyle name="Migliaia 42 5" xfId="1538" xr:uid="{00000000-0005-0000-0000-00007E090000}"/>
    <cellStyle name="Migliaia 42 5 2" xfId="4587" xr:uid="{00000000-0005-0000-0000-00007F090000}"/>
    <cellStyle name="Migliaia 42 6" xfId="1539" xr:uid="{00000000-0005-0000-0000-000080090000}"/>
    <cellStyle name="Migliaia 42 6 2" xfId="4588" xr:uid="{00000000-0005-0000-0000-000081090000}"/>
    <cellStyle name="Migliaia 42 7" xfId="1540" xr:uid="{00000000-0005-0000-0000-000082090000}"/>
    <cellStyle name="Migliaia 42 7 2" xfId="4589" xr:uid="{00000000-0005-0000-0000-000083090000}"/>
    <cellStyle name="Migliaia 42 8" xfId="1541" xr:uid="{00000000-0005-0000-0000-000084090000}"/>
    <cellStyle name="Migliaia 42 8 2" xfId="4590" xr:uid="{00000000-0005-0000-0000-000085090000}"/>
    <cellStyle name="Migliaia 42 9" xfId="4575" xr:uid="{00000000-0005-0000-0000-000086090000}"/>
    <cellStyle name="Migliaia 43" xfId="1542" xr:uid="{00000000-0005-0000-0000-000087090000}"/>
    <cellStyle name="Migliaia 43 2" xfId="1543" xr:uid="{00000000-0005-0000-0000-000088090000}"/>
    <cellStyle name="Migliaia 43 2 2" xfId="1544" xr:uid="{00000000-0005-0000-0000-000089090000}"/>
    <cellStyle name="Migliaia 43 2 2 2" xfId="4593" xr:uid="{00000000-0005-0000-0000-00008A090000}"/>
    <cellStyle name="Migliaia 43 2 3" xfId="1545" xr:uid="{00000000-0005-0000-0000-00008B090000}"/>
    <cellStyle name="Migliaia 43 2 3 2" xfId="4594" xr:uid="{00000000-0005-0000-0000-00008C090000}"/>
    <cellStyle name="Migliaia 43 2 4" xfId="4592" xr:uid="{00000000-0005-0000-0000-00008D090000}"/>
    <cellStyle name="Migliaia 43 3" xfId="1546" xr:uid="{00000000-0005-0000-0000-00008E090000}"/>
    <cellStyle name="Migliaia 43 3 2" xfId="1547" xr:uid="{00000000-0005-0000-0000-00008F090000}"/>
    <cellStyle name="Migliaia 43 3 2 2" xfId="1548" xr:uid="{00000000-0005-0000-0000-000090090000}"/>
    <cellStyle name="Migliaia 43 3 2 2 2" xfId="4597" xr:uid="{00000000-0005-0000-0000-000091090000}"/>
    <cellStyle name="Migliaia 43 3 2 3" xfId="4596" xr:uid="{00000000-0005-0000-0000-000092090000}"/>
    <cellStyle name="Migliaia 43 3 3" xfId="1549" xr:uid="{00000000-0005-0000-0000-000093090000}"/>
    <cellStyle name="Migliaia 43 3 3 2" xfId="4598" xr:uid="{00000000-0005-0000-0000-000094090000}"/>
    <cellStyle name="Migliaia 43 3 4" xfId="1550" xr:uid="{00000000-0005-0000-0000-000095090000}"/>
    <cellStyle name="Migliaia 43 3 4 2" xfId="4599" xr:uid="{00000000-0005-0000-0000-000096090000}"/>
    <cellStyle name="Migliaia 43 3 5" xfId="1551" xr:uid="{00000000-0005-0000-0000-000097090000}"/>
    <cellStyle name="Migliaia 43 3 5 2" xfId="4600" xr:uid="{00000000-0005-0000-0000-000098090000}"/>
    <cellStyle name="Migliaia 43 3 6" xfId="4595" xr:uid="{00000000-0005-0000-0000-000099090000}"/>
    <cellStyle name="Migliaia 43 4" xfId="1552" xr:uid="{00000000-0005-0000-0000-00009A090000}"/>
    <cellStyle name="Migliaia 43 4 2" xfId="1553" xr:uid="{00000000-0005-0000-0000-00009B090000}"/>
    <cellStyle name="Migliaia 43 4 2 2" xfId="4602" xr:uid="{00000000-0005-0000-0000-00009C090000}"/>
    <cellStyle name="Migliaia 43 4 3" xfId="4601" xr:uid="{00000000-0005-0000-0000-00009D090000}"/>
    <cellStyle name="Migliaia 43 5" xfId="1554" xr:uid="{00000000-0005-0000-0000-00009E090000}"/>
    <cellStyle name="Migliaia 43 5 2" xfId="4603" xr:uid="{00000000-0005-0000-0000-00009F090000}"/>
    <cellStyle name="Migliaia 43 6" xfId="1555" xr:uid="{00000000-0005-0000-0000-0000A0090000}"/>
    <cellStyle name="Migliaia 43 6 2" xfId="4604" xr:uid="{00000000-0005-0000-0000-0000A1090000}"/>
    <cellStyle name="Migliaia 43 7" xfId="1556" xr:uid="{00000000-0005-0000-0000-0000A2090000}"/>
    <cellStyle name="Migliaia 43 7 2" xfId="4605" xr:uid="{00000000-0005-0000-0000-0000A3090000}"/>
    <cellStyle name="Migliaia 43 8" xfId="1557" xr:uid="{00000000-0005-0000-0000-0000A4090000}"/>
    <cellStyle name="Migliaia 43 8 2" xfId="4606" xr:uid="{00000000-0005-0000-0000-0000A5090000}"/>
    <cellStyle name="Migliaia 43 9" xfId="4591" xr:uid="{00000000-0005-0000-0000-0000A6090000}"/>
    <cellStyle name="Migliaia 44" xfId="1558" xr:uid="{00000000-0005-0000-0000-0000A7090000}"/>
    <cellStyle name="Migliaia 44 2" xfId="1559" xr:uid="{00000000-0005-0000-0000-0000A8090000}"/>
    <cellStyle name="Migliaia 44 2 2" xfId="1560" xr:uid="{00000000-0005-0000-0000-0000A9090000}"/>
    <cellStyle name="Migliaia 44 2 2 2" xfId="4609" xr:uid="{00000000-0005-0000-0000-0000AA090000}"/>
    <cellStyle name="Migliaia 44 2 3" xfId="1561" xr:uid="{00000000-0005-0000-0000-0000AB090000}"/>
    <cellStyle name="Migliaia 44 2 3 2" xfId="4610" xr:uid="{00000000-0005-0000-0000-0000AC090000}"/>
    <cellStyle name="Migliaia 44 2 4" xfId="4608" xr:uid="{00000000-0005-0000-0000-0000AD090000}"/>
    <cellStyle name="Migliaia 44 3" xfId="1562" xr:uid="{00000000-0005-0000-0000-0000AE090000}"/>
    <cellStyle name="Migliaia 44 3 2" xfId="1563" xr:uid="{00000000-0005-0000-0000-0000AF090000}"/>
    <cellStyle name="Migliaia 44 3 2 2" xfId="1564" xr:uid="{00000000-0005-0000-0000-0000B0090000}"/>
    <cellStyle name="Migliaia 44 3 2 2 2" xfId="4613" xr:uid="{00000000-0005-0000-0000-0000B1090000}"/>
    <cellStyle name="Migliaia 44 3 2 3" xfId="4612" xr:uid="{00000000-0005-0000-0000-0000B2090000}"/>
    <cellStyle name="Migliaia 44 3 3" xfId="1565" xr:uid="{00000000-0005-0000-0000-0000B3090000}"/>
    <cellStyle name="Migliaia 44 3 3 2" xfId="4614" xr:uid="{00000000-0005-0000-0000-0000B4090000}"/>
    <cellStyle name="Migliaia 44 3 4" xfId="1566" xr:uid="{00000000-0005-0000-0000-0000B5090000}"/>
    <cellStyle name="Migliaia 44 3 4 2" xfId="4615" xr:uid="{00000000-0005-0000-0000-0000B6090000}"/>
    <cellStyle name="Migliaia 44 3 5" xfId="1567" xr:uid="{00000000-0005-0000-0000-0000B7090000}"/>
    <cellStyle name="Migliaia 44 3 5 2" xfId="4616" xr:uid="{00000000-0005-0000-0000-0000B8090000}"/>
    <cellStyle name="Migliaia 44 3 6" xfId="4611" xr:uid="{00000000-0005-0000-0000-0000B9090000}"/>
    <cellStyle name="Migliaia 44 4" xfId="1568" xr:uid="{00000000-0005-0000-0000-0000BA090000}"/>
    <cellStyle name="Migliaia 44 4 2" xfId="1569" xr:uid="{00000000-0005-0000-0000-0000BB090000}"/>
    <cellStyle name="Migliaia 44 4 2 2" xfId="4618" xr:uid="{00000000-0005-0000-0000-0000BC090000}"/>
    <cellStyle name="Migliaia 44 4 3" xfId="4617" xr:uid="{00000000-0005-0000-0000-0000BD090000}"/>
    <cellStyle name="Migliaia 44 5" xfId="1570" xr:uid="{00000000-0005-0000-0000-0000BE090000}"/>
    <cellStyle name="Migliaia 44 5 2" xfId="4619" xr:uid="{00000000-0005-0000-0000-0000BF090000}"/>
    <cellStyle name="Migliaia 44 6" xfId="1571" xr:uid="{00000000-0005-0000-0000-0000C0090000}"/>
    <cellStyle name="Migliaia 44 6 2" xfId="4620" xr:uid="{00000000-0005-0000-0000-0000C1090000}"/>
    <cellStyle name="Migliaia 44 7" xfId="1572" xr:uid="{00000000-0005-0000-0000-0000C2090000}"/>
    <cellStyle name="Migliaia 44 7 2" xfId="4621" xr:uid="{00000000-0005-0000-0000-0000C3090000}"/>
    <cellStyle name="Migliaia 44 8" xfId="1573" xr:uid="{00000000-0005-0000-0000-0000C4090000}"/>
    <cellStyle name="Migliaia 44 8 2" xfId="4622" xr:uid="{00000000-0005-0000-0000-0000C5090000}"/>
    <cellStyle name="Migliaia 44 9" xfId="4607" xr:uid="{00000000-0005-0000-0000-0000C6090000}"/>
    <cellStyle name="Migliaia 45" xfId="1574" xr:uid="{00000000-0005-0000-0000-0000C7090000}"/>
    <cellStyle name="Migliaia 45 2" xfId="1575" xr:uid="{00000000-0005-0000-0000-0000C8090000}"/>
    <cellStyle name="Migliaia 45 2 2" xfId="1576" xr:uid="{00000000-0005-0000-0000-0000C9090000}"/>
    <cellStyle name="Migliaia 45 2 2 2" xfId="4625" xr:uid="{00000000-0005-0000-0000-0000CA090000}"/>
    <cellStyle name="Migliaia 45 2 3" xfId="1577" xr:uid="{00000000-0005-0000-0000-0000CB090000}"/>
    <cellStyle name="Migliaia 45 2 3 2" xfId="4626" xr:uid="{00000000-0005-0000-0000-0000CC090000}"/>
    <cellStyle name="Migliaia 45 2 4" xfId="4624" xr:uid="{00000000-0005-0000-0000-0000CD090000}"/>
    <cellStyle name="Migliaia 45 3" xfId="1578" xr:uid="{00000000-0005-0000-0000-0000CE090000}"/>
    <cellStyle name="Migliaia 45 3 2" xfId="1579" xr:uid="{00000000-0005-0000-0000-0000CF090000}"/>
    <cellStyle name="Migliaia 45 3 2 2" xfId="1580" xr:uid="{00000000-0005-0000-0000-0000D0090000}"/>
    <cellStyle name="Migliaia 45 3 2 2 2" xfId="4629" xr:uid="{00000000-0005-0000-0000-0000D1090000}"/>
    <cellStyle name="Migliaia 45 3 2 3" xfId="4628" xr:uid="{00000000-0005-0000-0000-0000D2090000}"/>
    <cellStyle name="Migliaia 45 3 3" xfId="1581" xr:uid="{00000000-0005-0000-0000-0000D3090000}"/>
    <cellStyle name="Migliaia 45 3 3 2" xfId="4630" xr:uid="{00000000-0005-0000-0000-0000D4090000}"/>
    <cellStyle name="Migliaia 45 3 4" xfId="1582" xr:uid="{00000000-0005-0000-0000-0000D5090000}"/>
    <cellStyle name="Migliaia 45 3 4 2" xfId="4631" xr:uid="{00000000-0005-0000-0000-0000D6090000}"/>
    <cellStyle name="Migliaia 45 3 5" xfId="1583" xr:uid="{00000000-0005-0000-0000-0000D7090000}"/>
    <cellStyle name="Migliaia 45 3 5 2" xfId="4632" xr:uid="{00000000-0005-0000-0000-0000D8090000}"/>
    <cellStyle name="Migliaia 45 3 6" xfId="4627" xr:uid="{00000000-0005-0000-0000-0000D9090000}"/>
    <cellStyle name="Migliaia 45 4" xfId="1584" xr:uid="{00000000-0005-0000-0000-0000DA090000}"/>
    <cellStyle name="Migliaia 45 4 2" xfId="1585" xr:uid="{00000000-0005-0000-0000-0000DB090000}"/>
    <cellStyle name="Migliaia 45 4 2 2" xfId="4634" xr:uid="{00000000-0005-0000-0000-0000DC090000}"/>
    <cellStyle name="Migliaia 45 4 3" xfId="4633" xr:uid="{00000000-0005-0000-0000-0000DD090000}"/>
    <cellStyle name="Migliaia 45 5" xfId="1586" xr:uid="{00000000-0005-0000-0000-0000DE090000}"/>
    <cellStyle name="Migliaia 45 5 2" xfId="4635" xr:uid="{00000000-0005-0000-0000-0000DF090000}"/>
    <cellStyle name="Migliaia 45 6" xfId="1587" xr:uid="{00000000-0005-0000-0000-0000E0090000}"/>
    <cellStyle name="Migliaia 45 6 2" xfId="4636" xr:uid="{00000000-0005-0000-0000-0000E1090000}"/>
    <cellStyle name="Migliaia 45 7" xfId="1588" xr:uid="{00000000-0005-0000-0000-0000E2090000}"/>
    <cellStyle name="Migliaia 45 7 2" xfId="4637" xr:uid="{00000000-0005-0000-0000-0000E3090000}"/>
    <cellStyle name="Migliaia 45 8" xfId="1589" xr:uid="{00000000-0005-0000-0000-0000E4090000}"/>
    <cellStyle name="Migliaia 45 8 2" xfId="4638" xr:uid="{00000000-0005-0000-0000-0000E5090000}"/>
    <cellStyle name="Migliaia 45 9" xfId="4623" xr:uid="{00000000-0005-0000-0000-0000E6090000}"/>
    <cellStyle name="Migliaia 46" xfId="1590" xr:uid="{00000000-0005-0000-0000-0000E7090000}"/>
    <cellStyle name="Migliaia 46 2" xfId="1591" xr:uid="{00000000-0005-0000-0000-0000E8090000}"/>
    <cellStyle name="Migliaia 46 2 2" xfId="1592" xr:uid="{00000000-0005-0000-0000-0000E9090000}"/>
    <cellStyle name="Migliaia 46 2 2 2" xfId="4641" xr:uid="{00000000-0005-0000-0000-0000EA090000}"/>
    <cellStyle name="Migliaia 46 2 3" xfId="1593" xr:uid="{00000000-0005-0000-0000-0000EB090000}"/>
    <cellStyle name="Migliaia 46 2 3 2" xfId="4642" xr:uid="{00000000-0005-0000-0000-0000EC090000}"/>
    <cellStyle name="Migliaia 46 2 4" xfId="4640" xr:uid="{00000000-0005-0000-0000-0000ED090000}"/>
    <cellStyle name="Migliaia 46 3" xfId="1594" xr:uid="{00000000-0005-0000-0000-0000EE090000}"/>
    <cellStyle name="Migliaia 46 3 2" xfId="1595" xr:uid="{00000000-0005-0000-0000-0000EF090000}"/>
    <cellStyle name="Migliaia 46 3 2 2" xfId="1596" xr:uid="{00000000-0005-0000-0000-0000F0090000}"/>
    <cellStyle name="Migliaia 46 3 2 2 2" xfId="4645" xr:uid="{00000000-0005-0000-0000-0000F1090000}"/>
    <cellStyle name="Migliaia 46 3 2 3" xfId="4644" xr:uid="{00000000-0005-0000-0000-0000F2090000}"/>
    <cellStyle name="Migliaia 46 3 3" xfId="1597" xr:uid="{00000000-0005-0000-0000-0000F3090000}"/>
    <cellStyle name="Migliaia 46 3 3 2" xfId="4646" xr:uid="{00000000-0005-0000-0000-0000F4090000}"/>
    <cellStyle name="Migliaia 46 3 4" xfId="1598" xr:uid="{00000000-0005-0000-0000-0000F5090000}"/>
    <cellStyle name="Migliaia 46 3 4 2" xfId="4647" xr:uid="{00000000-0005-0000-0000-0000F6090000}"/>
    <cellStyle name="Migliaia 46 3 5" xfId="1599" xr:uid="{00000000-0005-0000-0000-0000F7090000}"/>
    <cellStyle name="Migliaia 46 3 5 2" xfId="4648" xr:uid="{00000000-0005-0000-0000-0000F8090000}"/>
    <cellStyle name="Migliaia 46 3 6" xfId="4643" xr:uid="{00000000-0005-0000-0000-0000F9090000}"/>
    <cellStyle name="Migliaia 46 4" xfId="1600" xr:uid="{00000000-0005-0000-0000-0000FA090000}"/>
    <cellStyle name="Migliaia 46 4 2" xfId="1601" xr:uid="{00000000-0005-0000-0000-0000FB090000}"/>
    <cellStyle name="Migliaia 46 4 2 2" xfId="4650" xr:uid="{00000000-0005-0000-0000-0000FC090000}"/>
    <cellStyle name="Migliaia 46 4 3" xfId="4649" xr:uid="{00000000-0005-0000-0000-0000FD090000}"/>
    <cellStyle name="Migliaia 46 5" xfId="1602" xr:uid="{00000000-0005-0000-0000-0000FE090000}"/>
    <cellStyle name="Migliaia 46 5 2" xfId="4651" xr:uid="{00000000-0005-0000-0000-0000FF090000}"/>
    <cellStyle name="Migliaia 46 6" xfId="1603" xr:uid="{00000000-0005-0000-0000-0000000A0000}"/>
    <cellStyle name="Migliaia 46 6 2" xfId="4652" xr:uid="{00000000-0005-0000-0000-0000010A0000}"/>
    <cellStyle name="Migliaia 46 7" xfId="1604" xr:uid="{00000000-0005-0000-0000-0000020A0000}"/>
    <cellStyle name="Migliaia 46 7 2" xfId="4653" xr:uid="{00000000-0005-0000-0000-0000030A0000}"/>
    <cellStyle name="Migliaia 46 8" xfId="1605" xr:uid="{00000000-0005-0000-0000-0000040A0000}"/>
    <cellStyle name="Migliaia 46 8 2" xfId="4654" xr:uid="{00000000-0005-0000-0000-0000050A0000}"/>
    <cellStyle name="Migliaia 46 9" xfId="4639" xr:uid="{00000000-0005-0000-0000-0000060A0000}"/>
    <cellStyle name="Migliaia 47" xfId="1606" xr:uid="{00000000-0005-0000-0000-0000070A0000}"/>
    <cellStyle name="Migliaia 47 2" xfId="1607" xr:uid="{00000000-0005-0000-0000-0000080A0000}"/>
    <cellStyle name="Migliaia 47 2 2" xfId="1608" xr:uid="{00000000-0005-0000-0000-0000090A0000}"/>
    <cellStyle name="Migliaia 47 2 2 2" xfId="4657" xr:uid="{00000000-0005-0000-0000-00000A0A0000}"/>
    <cellStyle name="Migliaia 47 2 3" xfId="1609" xr:uid="{00000000-0005-0000-0000-00000B0A0000}"/>
    <cellStyle name="Migliaia 47 2 3 2" xfId="4658" xr:uid="{00000000-0005-0000-0000-00000C0A0000}"/>
    <cellStyle name="Migliaia 47 2 4" xfId="4656" xr:uid="{00000000-0005-0000-0000-00000D0A0000}"/>
    <cellStyle name="Migliaia 47 3" xfId="1610" xr:uid="{00000000-0005-0000-0000-00000E0A0000}"/>
    <cellStyle name="Migliaia 47 3 2" xfId="1611" xr:uid="{00000000-0005-0000-0000-00000F0A0000}"/>
    <cellStyle name="Migliaia 47 3 2 2" xfId="1612" xr:uid="{00000000-0005-0000-0000-0000100A0000}"/>
    <cellStyle name="Migliaia 47 3 2 2 2" xfId="4661" xr:uid="{00000000-0005-0000-0000-0000110A0000}"/>
    <cellStyle name="Migliaia 47 3 2 3" xfId="4660" xr:uid="{00000000-0005-0000-0000-0000120A0000}"/>
    <cellStyle name="Migliaia 47 3 3" xfId="1613" xr:uid="{00000000-0005-0000-0000-0000130A0000}"/>
    <cellStyle name="Migliaia 47 3 3 2" xfId="4662" xr:uid="{00000000-0005-0000-0000-0000140A0000}"/>
    <cellStyle name="Migliaia 47 3 4" xfId="1614" xr:uid="{00000000-0005-0000-0000-0000150A0000}"/>
    <cellStyle name="Migliaia 47 3 4 2" xfId="4663" xr:uid="{00000000-0005-0000-0000-0000160A0000}"/>
    <cellStyle name="Migliaia 47 3 5" xfId="1615" xr:uid="{00000000-0005-0000-0000-0000170A0000}"/>
    <cellStyle name="Migliaia 47 3 5 2" xfId="4664" xr:uid="{00000000-0005-0000-0000-0000180A0000}"/>
    <cellStyle name="Migliaia 47 3 6" xfId="4659" xr:uid="{00000000-0005-0000-0000-0000190A0000}"/>
    <cellStyle name="Migliaia 47 4" xfId="1616" xr:uid="{00000000-0005-0000-0000-00001A0A0000}"/>
    <cellStyle name="Migliaia 47 4 2" xfId="1617" xr:uid="{00000000-0005-0000-0000-00001B0A0000}"/>
    <cellStyle name="Migliaia 47 4 2 2" xfId="4666" xr:uid="{00000000-0005-0000-0000-00001C0A0000}"/>
    <cellStyle name="Migliaia 47 4 3" xfId="4665" xr:uid="{00000000-0005-0000-0000-00001D0A0000}"/>
    <cellStyle name="Migliaia 47 5" xfId="1618" xr:uid="{00000000-0005-0000-0000-00001E0A0000}"/>
    <cellStyle name="Migliaia 47 5 2" xfId="4667" xr:uid="{00000000-0005-0000-0000-00001F0A0000}"/>
    <cellStyle name="Migliaia 47 6" xfId="1619" xr:uid="{00000000-0005-0000-0000-0000200A0000}"/>
    <cellStyle name="Migliaia 47 6 2" xfId="4668" xr:uid="{00000000-0005-0000-0000-0000210A0000}"/>
    <cellStyle name="Migliaia 47 7" xfId="1620" xr:uid="{00000000-0005-0000-0000-0000220A0000}"/>
    <cellStyle name="Migliaia 47 7 2" xfId="4669" xr:uid="{00000000-0005-0000-0000-0000230A0000}"/>
    <cellStyle name="Migliaia 47 8" xfId="1621" xr:uid="{00000000-0005-0000-0000-0000240A0000}"/>
    <cellStyle name="Migliaia 47 8 2" xfId="4670" xr:uid="{00000000-0005-0000-0000-0000250A0000}"/>
    <cellStyle name="Migliaia 47 9" xfId="4655" xr:uid="{00000000-0005-0000-0000-0000260A0000}"/>
    <cellStyle name="Migliaia 48" xfId="1622" xr:uid="{00000000-0005-0000-0000-0000270A0000}"/>
    <cellStyle name="Migliaia 48 2" xfId="1623" xr:uid="{00000000-0005-0000-0000-0000280A0000}"/>
    <cellStyle name="Migliaia 48 2 2" xfId="1624" xr:uid="{00000000-0005-0000-0000-0000290A0000}"/>
    <cellStyle name="Migliaia 48 2 2 2" xfId="4673" xr:uid="{00000000-0005-0000-0000-00002A0A0000}"/>
    <cellStyle name="Migliaia 48 2 3" xfId="1625" xr:uid="{00000000-0005-0000-0000-00002B0A0000}"/>
    <cellStyle name="Migliaia 48 2 3 2" xfId="4674" xr:uid="{00000000-0005-0000-0000-00002C0A0000}"/>
    <cellStyle name="Migliaia 48 2 4" xfId="4672" xr:uid="{00000000-0005-0000-0000-00002D0A0000}"/>
    <cellStyle name="Migliaia 48 3" xfId="1626" xr:uid="{00000000-0005-0000-0000-00002E0A0000}"/>
    <cellStyle name="Migliaia 48 3 2" xfId="1627" xr:uid="{00000000-0005-0000-0000-00002F0A0000}"/>
    <cellStyle name="Migliaia 48 3 2 2" xfId="1628" xr:uid="{00000000-0005-0000-0000-0000300A0000}"/>
    <cellStyle name="Migliaia 48 3 2 2 2" xfId="4677" xr:uid="{00000000-0005-0000-0000-0000310A0000}"/>
    <cellStyle name="Migliaia 48 3 2 3" xfId="4676" xr:uid="{00000000-0005-0000-0000-0000320A0000}"/>
    <cellStyle name="Migliaia 48 3 3" xfId="1629" xr:uid="{00000000-0005-0000-0000-0000330A0000}"/>
    <cellStyle name="Migliaia 48 3 3 2" xfId="4678" xr:uid="{00000000-0005-0000-0000-0000340A0000}"/>
    <cellStyle name="Migliaia 48 3 4" xfId="1630" xr:uid="{00000000-0005-0000-0000-0000350A0000}"/>
    <cellStyle name="Migliaia 48 3 4 2" xfId="4679" xr:uid="{00000000-0005-0000-0000-0000360A0000}"/>
    <cellStyle name="Migliaia 48 3 5" xfId="1631" xr:uid="{00000000-0005-0000-0000-0000370A0000}"/>
    <cellStyle name="Migliaia 48 3 5 2" xfId="4680" xr:uid="{00000000-0005-0000-0000-0000380A0000}"/>
    <cellStyle name="Migliaia 48 3 6" xfId="4675" xr:uid="{00000000-0005-0000-0000-0000390A0000}"/>
    <cellStyle name="Migliaia 48 4" xfId="1632" xr:uid="{00000000-0005-0000-0000-00003A0A0000}"/>
    <cellStyle name="Migliaia 48 4 2" xfId="1633" xr:uid="{00000000-0005-0000-0000-00003B0A0000}"/>
    <cellStyle name="Migliaia 48 4 2 2" xfId="4682" xr:uid="{00000000-0005-0000-0000-00003C0A0000}"/>
    <cellStyle name="Migliaia 48 4 3" xfId="4681" xr:uid="{00000000-0005-0000-0000-00003D0A0000}"/>
    <cellStyle name="Migliaia 48 5" xfId="1634" xr:uid="{00000000-0005-0000-0000-00003E0A0000}"/>
    <cellStyle name="Migliaia 48 5 2" xfId="4683" xr:uid="{00000000-0005-0000-0000-00003F0A0000}"/>
    <cellStyle name="Migliaia 48 6" xfId="1635" xr:uid="{00000000-0005-0000-0000-0000400A0000}"/>
    <cellStyle name="Migliaia 48 6 2" xfId="4684" xr:uid="{00000000-0005-0000-0000-0000410A0000}"/>
    <cellStyle name="Migliaia 48 7" xfId="1636" xr:uid="{00000000-0005-0000-0000-0000420A0000}"/>
    <cellStyle name="Migliaia 48 7 2" xfId="4685" xr:uid="{00000000-0005-0000-0000-0000430A0000}"/>
    <cellStyle name="Migliaia 48 8" xfId="1637" xr:uid="{00000000-0005-0000-0000-0000440A0000}"/>
    <cellStyle name="Migliaia 48 8 2" xfId="4686" xr:uid="{00000000-0005-0000-0000-0000450A0000}"/>
    <cellStyle name="Migliaia 48 9" xfId="4671" xr:uid="{00000000-0005-0000-0000-0000460A0000}"/>
    <cellStyle name="Migliaia 49" xfId="1638" xr:uid="{00000000-0005-0000-0000-0000470A0000}"/>
    <cellStyle name="Migliaia 49 2" xfId="1639" xr:uid="{00000000-0005-0000-0000-0000480A0000}"/>
    <cellStyle name="Migliaia 49 2 2" xfId="1640" xr:uid="{00000000-0005-0000-0000-0000490A0000}"/>
    <cellStyle name="Migliaia 49 2 2 2" xfId="4689" xr:uid="{00000000-0005-0000-0000-00004A0A0000}"/>
    <cellStyle name="Migliaia 49 2 3" xfId="1641" xr:uid="{00000000-0005-0000-0000-00004B0A0000}"/>
    <cellStyle name="Migliaia 49 2 3 2" xfId="4690" xr:uid="{00000000-0005-0000-0000-00004C0A0000}"/>
    <cellStyle name="Migliaia 49 2 4" xfId="4688" xr:uid="{00000000-0005-0000-0000-00004D0A0000}"/>
    <cellStyle name="Migliaia 49 3" xfId="1642" xr:uid="{00000000-0005-0000-0000-00004E0A0000}"/>
    <cellStyle name="Migliaia 49 3 2" xfId="1643" xr:uid="{00000000-0005-0000-0000-00004F0A0000}"/>
    <cellStyle name="Migliaia 49 3 2 2" xfId="1644" xr:uid="{00000000-0005-0000-0000-0000500A0000}"/>
    <cellStyle name="Migliaia 49 3 2 2 2" xfId="4693" xr:uid="{00000000-0005-0000-0000-0000510A0000}"/>
    <cellStyle name="Migliaia 49 3 2 3" xfId="4692" xr:uid="{00000000-0005-0000-0000-0000520A0000}"/>
    <cellStyle name="Migliaia 49 3 3" xfId="1645" xr:uid="{00000000-0005-0000-0000-0000530A0000}"/>
    <cellStyle name="Migliaia 49 3 3 2" xfId="4694" xr:uid="{00000000-0005-0000-0000-0000540A0000}"/>
    <cellStyle name="Migliaia 49 3 4" xfId="1646" xr:uid="{00000000-0005-0000-0000-0000550A0000}"/>
    <cellStyle name="Migliaia 49 3 4 2" xfId="4695" xr:uid="{00000000-0005-0000-0000-0000560A0000}"/>
    <cellStyle name="Migliaia 49 3 5" xfId="1647" xr:uid="{00000000-0005-0000-0000-0000570A0000}"/>
    <cellStyle name="Migliaia 49 3 5 2" xfId="4696" xr:uid="{00000000-0005-0000-0000-0000580A0000}"/>
    <cellStyle name="Migliaia 49 3 6" xfId="4691" xr:uid="{00000000-0005-0000-0000-0000590A0000}"/>
    <cellStyle name="Migliaia 49 4" xfId="1648" xr:uid="{00000000-0005-0000-0000-00005A0A0000}"/>
    <cellStyle name="Migliaia 49 4 2" xfId="1649" xr:uid="{00000000-0005-0000-0000-00005B0A0000}"/>
    <cellStyle name="Migliaia 49 4 2 2" xfId="4698" xr:uid="{00000000-0005-0000-0000-00005C0A0000}"/>
    <cellStyle name="Migliaia 49 4 3" xfId="4697" xr:uid="{00000000-0005-0000-0000-00005D0A0000}"/>
    <cellStyle name="Migliaia 49 5" xfId="1650" xr:uid="{00000000-0005-0000-0000-00005E0A0000}"/>
    <cellStyle name="Migliaia 49 5 2" xfId="4699" xr:uid="{00000000-0005-0000-0000-00005F0A0000}"/>
    <cellStyle name="Migliaia 49 6" xfId="1651" xr:uid="{00000000-0005-0000-0000-0000600A0000}"/>
    <cellStyle name="Migliaia 49 6 2" xfId="4700" xr:uid="{00000000-0005-0000-0000-0000610A0000}"/>
    <cellStyle name="Migliaia 49 7" xfId="1652" xr:uid="{00000000-0005-0000-0000-0000620A0000}"/>
    <cellStyle name="Migliaia 49 7 2" xfId="4701" xr:uid="{00000000-0005-0000-0000-0000630A0000}"/>
    <cellStyle name="Migliaia 49 8" xfId="1653" xr:uid="{00000000-0005-0000-0000-0000640A0000}"/>
    <cellStyle name="Migliaia 49 8 2" xfId="4702" xr:uid="{00000000-0005-0000-0000-0000650A0000}"/>
    <cellStyle name="Migliaia 49 9" xfId="4687" xr:uid="{00000000-0005-0000-0000-0000660A0000}"/>
    <cellStyle name="Migliaia 5" xfId="1654" xr:uid="{00000000-0005-0000-0000-0000670A0000}"/>
    <cellStyle name="Migliaia 5 2" xfId="1655" xr:uid="{00000000-0005-0000-0000-0000680A0000}"/>
    <cellStyle name="Migliaia 5 2 2" xfId="1656" xr:uid="{00000000-0005-0000-0000-0000690A0000}"/>
    <cellStyle name="Migliaia 5 2 2 2" xfId="4705" xr:uid="{00000000-0005-0000-0000-00006A0A0000}"/>
    <cellStyle name="Migliaia 5 2 3" xfId="1657" xr:uid="{00000000-0005-0000-0000-00006B0A0000}"/>
    <cellStyle name="Migliaia 5 2 3 2" xfId="4706" xr:uid="{00000000-0005-0000-0000-00006C0A0000}"/>
    <cellStyle name="Migliaia 5 2 4" xfId="4704" xr:uid="{00000000-0005-0000-0000-00006D0A0000}"/>
    <cellStyle name="Migliaia 5 3" xfId="1658" xr:uid="{00000000-0005-0000-0000-00006E0A0000}"/>
    <cellStyle name="Migliaia 5 3 2" xfId="1659" xr:uid="{00000000-0005-0000-0000-00006F0A0000}"/>
    <cellStyle name="Migliaia 5 3 2 2" xfId="1660" xr:uid="{00000000-0005-0000-0000-0000700A0000}"/>
    <cellStyle name="Migliaia 5 3 2 2 2" xfId="4709" xr:uid="{00000000-0005-0000-0000-0000710A0000}"/>
    <cellStyle name="Migliaia 5 3 2 3" xfId="4708" xr:uid="{00000000-0005-0000-0000-0000720A0000}"/>
    <cellStyle name="Migliaia 5 3 3" xfId="1661" xr:uid="{00000000-0005-0000-0000-0000730A0000}"/>
    <cellStyle name="Migliaia 5 3 3 2" xfId="4710" xr:uid="{00000000-0005-0000-0000-0000740A0000}"/>
    <cellStyle name="Migliaia 5 3 4" xfId="1662" xr:uid="{00000000-0005-0000-0000-0000750A0000}"/>
    <cellStyle name="Migliaia 5 3 4 2" xfId="4711" xr:uid="{00000000-0005-0000-0000-0000760A0000}"/>
    <cellStyle name="Migliaia 5 3 5" xfId="1663" xr:uid="{00000000-0005-0000-0000-0000770A0000}"/>
    <cellStyle name="Migliaia 5 3 5 2" xfId="4712" xr:uid="{00000000-0005-0000-0000-0000780A0000}"/>
    <cellStyle name="Migliaia 5 3 6" xfId="4707" xr:uid="{00000000-0005-0000-0000-0000790A0000}"/>
    <cellStyle name="Migliaia 5 4" xfId="1664" xr:uid="{00000000-0005-0000-0000-00007A0A0000}"/>
    <cellStyle name="Migliaia 5 4 2" xfId="1665" xr:uid="{00000000-0005-0000-0000-00007B0A0000}"/>
    <cellStyle name="Migliaia 5 4 2 2" xfId="4714" xr:uid="{00000000-0005-0000-0000-00007C0A0000}"/>
    <cellStyle name="Migliaia 5 4 3" xfId="4713" xr:uid="{00000000-0005-0000-0000-00007D0A0000}"/>
    <cellStyle name="Migliaia 5 5" xfId="1666" xr:uid="{00000000-0005-0000-0000-00007E0A0000}"/>
    <cellStyle name="Migliaia 5 5 2" xfId="4715" xr:uid="{00000000-0005-0000-0000-00007F0A0000}"/>
    <cellStyle name="Migliaia 5 6" xfId="1667" xr:uid="{00000000-0005-0000-0000-0000800A0000}"/>
    <cellStyle name="Migliaia 5 6 2" xfId="4716" xr:uid="{00000000-0005-0000-0000-0000810A0000}"/>
    <cellStyle name="Migliaia 5 7" xfId="1668" xr:uid="{00000000-0005-0000-0000-0000820A0000}"/>
    <cellStyle name="Migliaia 5 7 2" xfId="4717" xr:uid="{00000000-0005-0000-0000-0000830A0000}"/>
    <cellStyle name="Migliaia 5 8" xfId="1669" xr:uid="{00000000-0005-0000-0000-0000840A0000}"/>
    <cellStyle name="Migliaia 5 8 2" xfId="4718" xr:uid="{00000000-0005-0000-0000-0000850A0000}"/>
    <cellStyle name="Migliaia 5 9" xfId="4703" xr:uid="{00000000-0005-0000-0000-0000860A0000}"/>
    <cellStyle name="Migliaia 50" xfId="1670" xr:uid="{00000000-0005-0000-0000-0000870A0000}"/>
    <cellStyle name="Migliaia 50 2" xfId="1671" xr:uid="{00000000-0005-0000-0000-0000880A0000}"/>
    <cellStyle name="Migliaia 50 2 2" xfId="1672" xr:uid="{00000000-0005-0000-0000-0000890A0000}"/>
    <cellStyle name="Migliaia 50 2 2 2" xfId="4721" xr:uid="{00000000-0005-0000-0000-00008A0A0000}"/>
    <cellStyle name="Migliaia 50 2 3" xfId="1673" xr:uid="{00000000-0005-0000-0000-00008B0A0000}"/>
    <cellStyle name="Migliaia 50 2 3 2" xfId="4722" xr:uid="{00000000-0005-0000-0000-00008C0A0000}"/>
    <cellStyle name="Migliaia 50 2 4" xfId="4720" xr:uid="{00000000-0005-0000-0000-00008D0A0000}"/>
    <cellStyle name="Migliaia 50 3" xfId="1674" xr:uid="{00000000-0005-0000-0000-00008E0A0000}"/>
    <cellStyle name="Migliaia 50 3 2" xfId="1675" xr:uid="{00000000-0005-0000-0000-00008F0A0000}"/>
    <cellStyle name="Migliaia 50 3 2 2" xfId="1676" xr:uid="{00000000-0005-0000-0000-0000900A0000}"/>
    <cellStyle name="Migliaia 50 3 2 2 2" xfId="4725" xr:uid="{00000000-0005-0000-0000-0000910A0000}"/>
    <cellStyle name="Migliaia 50 3 2 3" xfId="4724" xr:uid="{00000000-0005-0000-0000-0000920A0000}"/>
    <cellStyle name="Migliaia 50 3 3" xfId="1677" xr:uid="{00000000-0005-0000-0000-0000930A0000}"/>
    <cellStyle name="Migliaia 50 3 3 2" xfId="4726" xr:uid="{00000000-0005-0000-0000-0000940A0000}"/>
    <cellStyle name="Migliaia 50 3 4" xfId="1678" xr:uid="{00000000-0005-0000-0000-0000950A0000}"/>
    <cellStyle name="Migliaia 50 3 4 2" xfId="4727" xr:uid="{00000000-0005-0000-0000-0000960A0000}"/>
    <cellStyle name="Migliaia 50 3 5" xfId="1679" xr:uid="{00000000-0005-0000-0000-0000970A0000}"/>
    <cellStyle name="Migliaia 50 3 5 2" xfId="4728" xr:uid="{00000000-0005-0000-0000-0000980A0000}"/>
    <cellStyle name="Migliaia 50 3 6" xfId="4723" xr:uid="{00000000-0005-0000-0000-0000990A0000}"/>
    <cellStyle name="Migliaia 50 4" xfId="1680" xr:uid="{00000000-0005-0000-0000-00009A0A0000}"/>
    <cellStyle name="Migliaia 50 4 2" xfId="1681" xr:uid="{00000000-0005-0000-0000-00009B0A0000}"/>
    <cellStyle name="Migliaia 50 4 2 2" xfId="4730" xr:uid="{00000000-0005-0000-0000-00009C0A0000}"/>
    <cellStyle name="Migliaia 50 4 3" xfId="4729" xr:uid="{00000000-0005-0000-0000-00009D0A0000}"/>
    <cellStyle name="Migliaia 50 5" xfId="1682" xr:uid="{00000000-0005-0000-0000-00009E0A0000}"/>
    <cellStyle name="Migliaia 50 5 2" xfId="4731" xr:uid="{00000000-0005-0000-0000-00009F0A0000}"/>
    <cellStyle name="Migliaia 50 6" xfId="1683" xr:uid="{00000000-0005-0000-0000-0000A00A0000}"/>
    <cellStyle name="Migliaia 50 6 2" xfId="4732" xr:uid="{00000000-0005-0000-0000-0000A10A0000}"/>
    <cellStyle name="Migliaia 50 7" xfId="1684" xr:uid="{00000000-0005-0000-0000-0000A20A0000}"/>
    <cellStyle name="Migliaia 50 7 2" xfId="4733" xr:uid="{00000000-0005-0000-0000-0000A30A0000}"/>
    <cellStyle name="Migliaia 50 8" xfId="1685" xr:uid="{00000000-0005-0000-0000-0000A40A0000}"/>
    <cellStyle name="Migliaia 50 8 2" xfId="4734" xr:uid="{00000000-0005-0000-0000-0000A50A0000}"/>
    <cellStyle name="Migliaia 50 9" xfId="4719" xr:uid="{00000000-0005-0000-0000-0000A60A0000}"/>
    <cellStyle name="Migliaia 51" xfId="1686" xr:uid="{00000000-0005-0000-0000-0000A70A0000}"/>
    <cellStyle name="Migliaia 51 2" xfId="1687" xr:uid="{00000000-0005-0000-0000-0000A80A0000}"/>
    <cellStyle name="Migliaia 51 2 2" xfId="1688" xr:uid="{00000000-0005-0000-0000-0000A90A0000}"/>
    <cellStyle name="Migliaia 51 2 2 2" xfId="4737" xr:uid="{00000000-0005-0000-0000-0000AA0A0000}"/>
    <cellStyle name="Migliaia 51 2 3" xfId="1689" xr:uid="{00000000-0005-0000-0000-0000AB0A0000}"/>
    <cellStyle name="Migliaia 51 2 3 2" xfId="4738" xr:uid="{00000000-0005-0000-0000-0000AC0A0000}"/>
    <cellStyle name="Migliaia 51 2 4" xfId="4736" xr:uid="{00000000-0005-0000-0000-0000AD0A0000}"/>
    <cellStyle name="Migliaia 51 3" xfId="1690" xr:uid="{00000000-0005-0000-0000-0000AE0A0000}"/>
    <cellStyle name="Migliaia 51 3 2" xfId="1691" xr:uid="{00000000-0005-0000-0000-0000AF0A0000}"/>
    <cellStyle name="Migliaia 51 3 2 2" xfId="1692" xr:uid="{00000000-0005-0000-0000-0000B00A0000}"/>
    <cellStyle name="Migliaia 51 3 2 2 2" xfId="4741" xr:uid="{00000000-0005-0000-0000-0000B10A0000}"/>
    <cellStyle name="Migliaia 51 3 2 3" xfId="4740" xr:uid="{00000000-0005-0000-0000-0000B20A0000}"/>
    <cellStyle name="Migliaia 51 3 3" xfId="1693" xr:uid="{00000000-0005-0000-0000-0000B30A0000}"/>
    <cellStyle name="Migliaia 51 3 3 2" xfId="4742" xr:uid="{00000000-0005-0000-0000-0000B40A0000}"/>
    <cellStyle name="Migliaia 51 3 4" xfId="1694" xr:uid="{00000000-0005-0000-0000-0000B50A0000}"/>
    <cellStyle name="Migliaia 51 3 4 2" xfId="4743" xr:uid="{00000000-0005-0000-0000-0000B60A0000}"/>
    <cellStyle name="Migliaia 51 3 5" xfId="1695" xr:uid="{00000000-0005-0000-0000-0000B70A0000}"/>
    <cellStyle name="Migliaia 51 3 5 2" xfId="4744" xr:uid="{00000000-0005-0000-0000-0000B80A0000}"/>
    <cellStyle name="Migliaia 51 3 6" xfId="4739" xr:uid="{00000000-0005-0000-0000-0000B90A0000}"/>
    <cellStyle name="Migliaia 51 4" xfId="1696" xr:uid="{00000000-0005-0000-0000-0000BA0A0000}"/>
    <cellStyle name="Migliaia 51 4 2" xfId="1697" xr:uid="{00000000-0005-0000-0000-0000BB0A0000}"/>
    <cellStyle name="Migliaia 51 4 2 2" xfId="4746" xr:uid="{00000000-0005-0000-0000-0000BC0A0000}"/>
    <cellStyle name="Migliaia 51 4 3" xfId="4745" xr:uid="{00000000-0005-0000-0000-0000BD0A0000}"/>
    <cellStyle name="Migliaia 51 5" xfId="1698" xr:uid="{00000000-0005-0000-0000-0000BE0A0000}"/>
    <cellStyle name="Migliaia 51 5 2" xfId="4747" xr:uid="{00000000-0005-0000-0000-0000BF0A0000}"/>
    <cellStyle name="Migliaia 51 6" xfId="1699" xr:uid="{00000000-0005-0000-0000-0000C00A0000}"/>
    <cellStyle name="Migliaia 51 6 2" xfId="4748" xr:uid="{00000000-0005-0000-0000-0000C10A0000}"/>
    <cellStyle name="Migliaia 51 7" xfId="1700" xr:uid="{00000000-0005-0000-0000-0000C20A0000}"/>
    <cellStyle name="Migliaia 51 7 2" xfId="4749" xr:uid="{00000000-0005-0000-0000-0000C30A0000}"/>
    <cellStyle name="Migliaia 51 8" xfId="1701" xr:uid="{00000000-0005-0000-0000-0000C40A0000}"/>
    <cellStyle name="Migliaia 51 8 2" xfId="4750" xr:uid="{00000000-0005-0000-0000-0000C50A0000}"/>
    <cellStyle name="Migliaia 51 9" xfId="4735" xr:uid="{00000000-0005-0000-0000-0000C60A0000}"/>
    <cellStyle name="Migliaia 52" xfId="1702" xr:uid="{00000000-0005-0000-0000-0000C70A0000}"/>
    <cellStyle name="Migliaia 52 2" xfId="1703" xr:uid="{00000000-0005-0000-0000-0000C80A0000}"/>
    <cellStyle name="Migliaia 52 2 2" xfId="1704" xr:uid="{00000000-0005-0000-0000-0000C90A0000}"/>
    <cellStyle name="Migliaia 52 2 2 2" xfId="4753" xr:uid="{00000000-0005-0000-0000-0000CA0A0000}"/>
    <cellStyle name="Migliaia 52 2 3" xfId="1705" xr:uid="{00000000-0005-0000-0000-0000CB0A0000}"/>
    <cellStyle name="Migliaia 52 2 3 2" xfId="4754" xr:uid="{00000000-0005-0000-0000-0000CC0A0000}"/>
    <cellStyle name="Migliaia 52 2 4" xfId="4752" xr:uid="{00000000-0005-0000-0000-0000CD0A0000}"/>
    <cellStyle name="Migliaia 52 3" xfId="1706" xr:uid="{00000000-0005-0000-0000-0000CE0A0000}"/>
    <cellStyle name="Migliaia 52 3 2" xfId="1707" xr:uid="{00000000-0005-0000-0000-0000CF0A0000}"/>
    <cellStyle name="Migliaia 52 3 2 2" xfId="1708" xr:uid="{00000000-0005-0000-0000-0000D00A0000}"/>
    <cellStyle name="Migliaia 52 3 2 2 2" xfId="4757" xr:uid="{00000000-0005-0000-0000-0000D10A0000}"/>
    <cellStyle name="Migliaia 52 3 2 3" xfId="4756" xr:uid="{00000000-0005-0000-0000-0000D20A0000}"/>
    <cellStyle name="Migliaia 52 3 3" xfId="1709" xr:uid="{00000000-0005-0000-0000-0000D30A0000}"/>
    <cellStyle name="Migliaia 52 3 3 2" xfId="4758" xr:uid="{00000000-0005-0000-0000-0000D40A0000}"/>
    <cellStyle name="Migliaia 52 3 4" xfId="1710" xr:uid="{00000000-0005-0000-0000-0000D50A0000}"/>
    <cellStyle name="Migliaia 52 3 4 2" xfId="4759" xr:uid="{00000000-0005-0000-0000-0000D60A0000}"/>
    <cellStyle name="Migliaia 52 3 5" xfId="1711" xr:uid="{00000000-0005-0000-0000-0000D70A0000}"/>
    <cellStyle name="Migliaia 52 3 5 2" xfId="4760" xr:uid="{00000000-0005-0000-0000-0000D80A0000}"/>
    <cellStyle name="Migliaia 52 3 6" xfId="4755" xr:uid="{00000000-0005-0000-0000-0000D90A0000}"/>
    <cellStyle name="Migliaia 52 4" xfId="1712" xr:uid="{00000000-0005-0000-0000-0000DA0A0000}"/>
    <cellStyle name="Migliaia 52 4 2" xfId="1713" xr:uid="{00000000-0005-0000-0000-0000DB0A0000}"/>
    <cellStyle name="Migliaia 52 4 2 2" xfId="4762" xr:uid="{00000000-0005-0000-0000-0000DC0A0000}"/>
    <cellStyle name="Migliaia 52 4 3" xfId="4761" xr:uid="{00000000-0005-0000-0000-0000DD0A0000}"/>
    <cellStyle name="Migliaia 52 5" xfId="1714" xr:uid="{00000000-0005-0000-0000-0000DE0A0000}"/>
    <cellStyle name="Migliaia 52 5 2" xfId="4763" xr:uid="{00000000-0005-0000-0000-0000DF0A0000}"/>
    <cellStyle name="Migliaia 52 6" xfId="1715" xr:uid="{00000000-0005-0000-0000-0000E00A0000}"/>
    <cellStyle name="Migliaia 52 6 2" xfId="4764" xr:uid="{00000000-0005-0000-0000-0000E10A0000}"/>
    <cellStyle name="Migliaia 52 7" xfId="1716" xr:uid="{00000000-0005-0000-0000-0000E20A0000}"/>
    <cellStyle name="Migliaia 52 7 2" xfId="4765" xr:uid="{00000000-0005-0000-0000-0000E30A0000}"/>
    <cellStyle name="Migliaia 52 8" xfId="1717" xr:uid="{00000000-0005-0000-0000-0000E40A0000}"/>
    <cellStyle name="Migliaia 52 8 2" xfId="4766" xr:uid="{00000000-0005-0000-0000-0000E50A0000}"/>
    <cellStyle name="Migliaia 52 9" xfId="4751" xr:uid="{00000000-0005-0000-0000-0000E60A0000}"/>
    <cellStyle name="Migliaia 53" xfId="1718" xr:uid="{00000000-0005-0000-0000-0000E70A0000}"/>
    <cellStyle name="Migliaia 53 2" xfId="1719" xr:uid="{00000000-0005-0000-0000-0000E80A0000}"/>
    <cellStyle name="Migliaia 53 2 2" xfId="1720" xr:uid="{00000000-0005-0000-0000-0000E90A0000}"/>
    <cellStyle name="Migliaia 53 2 2 2" xfId="4769" xr:uid="{00000000-0005-0000-0000-0000EA0A0000}"/>
    <cellStyle name="Migliaia 53 2 3" xfId="1721" xr:uid="{00000000-0005-0000-0000-0000EB0A0000}"/>
    <cellStyle name="Migliaia 53 2 3 2" xfId="4770" xr:uid="{00000000-0005-0000-0000-0000EC0A0000}"/>
    <cellStyle name="Migliaia 53 2 4" xfId="4768" xr:uid="{00000000-0005-0000-0000-0000ED0A0000}"/>
    <cellStyle name="Migliaia 53 3" xfId="1722" xr:uid="{00000000-0005-0000-0000-0000EE0A0000}"/>
    <cellStyle name="Migliaia 53 3 2" xfId="1723" xr:uid="{00000000-0005-0000-0000-0000EF0A0000}"/>
    <cellStyle name="Migliaia 53 3 2 2" xfId="1724" xr:uid="{00000000-0005-0000-0000-0000F00A0000}"/>
    <cellStyle name="Migliaia 53 3 2 2 2" xfId="4773" xr:uid="{00000000-0005-0000-0000-0000F10A0000}"/>
    <cellStyle name="Migliaia 53 3 2 3" xfId="4772" xr:uid="{00000000-0005-0000-0000-0000F20A0000}"/>
    <cellStyle name="Migliaia 53 3 3" xfId="1725" xr:uid="{00000000-0005-0000-0000-0000F30A0000}"/>
    <cellStyle name="Migliaia 53 3 3 2" xfId="4774" xr:uid="{00000000-0005-0000-0000-0000F40A0000}"/>
    <cellStyle name="Migliaia 53 3 4" xfId="1726" xr:uid="{00000000-0005-0000-0000-0000F50A0000}"/>
    <cellStyle name="Migliaia 53 3 4 2" xfId="4775" xr:uid="{00000000-0005-0000-0000-0000F60A0000}"/>
    <cellStyle name="Migliaia 53 3 5" xfId="1727" xr:uid="{00000000-0005-0000-0000-0000F70A0000}"/>
    <cellStyle name="Migliaia 53 3 5 2" xfId="4776" xr:uid="{00000000-0005-0000-0000-0000F80A0000}"/>
    <cellStyle name="Migliaia 53 3 6" xfId="4771" xr:uid="{00000000-0005-0000-0000-0000F90A0000}"/>
    <cellStyle name="Migliaia 53 4" xfId="1728" xr:uid="{00000000-0005-0000-0000-0000FA0A0000}"/>
    <cellStyle name="Migliaia 53 4 2" xfId="1729" xr:uid="{00000000-0005-0000-0000-0000FB0A0000}"/>
    <cellStyle name="Migliaia 53 4 2 2" xfId="4778" xr:uid="{00000000-0005-0000-0000-0000FC0A0000}"/>
    <cellStyle name="Migliaia 53 4 3" xfId="4777" xr:uid="{00000000-0005-0000-0000-0000FD0A0000}"/>
    <cellStyle name="Migliaia 53 5" xfId="1730" xr:uid="{00000000-0005-0000-0000-0000FE0A0000}"/>
    <cellStyle name="Migliaia 53 5 2" xfId="4779" xr:uid="{00000000-0005-0000-0000-0000FF0A0000}"/>
    <cellStyle name="Migliaia 53 6" xfId="1731" xr:uid="{00000000-0005-0000-0000-0000000B0000}"/>
    <cellStyle name="Migliaia 53 6 2" xfId="4780" xr:uid="{00000000-0005-0000-0000-0000010B0000}"/>
    <cellStyle name="Migliaia 53 7" xfId="1732" xr:uid="{00000000-0005-0000-0000-0000020B0000}"/>
    <cellStyle name="Migliaia 53 7 2" xfId="4781" xr:uid="{00000000-0005-0000-0000-0000030B0000}"/>
    <cellStyle name="Migliaia 53 8" xfId="1733" xr:uid="{00000000-0005-0000-0000-0000040B0000}"/>
    <cellStyle name="Migliaia 53 8 2" xfId="4782" xr:uid="{00000000-0005-0000-0000-0000050B0000}"/>
    <cellStyle name="Migliaia 53 9" xfId="4767" xr:uid="{00000000-0005-0000-0000-0000060B0000}"/>
    <cellStyle name="Migliaia 54" xfId="1734" xr:uid="{00000000-0005-0000-0000-0000070B0000}"/>
    <cellStyle name="Migliaia 54 2" xfId="1735" xr:uid="{00000000-0005-0000-0000-0000080B0000}"/>
    <cellStyle name="Migliaia 54 2 2" xfId="1736" xr:uid="{00000000-0005-0000-0000-0000090B0000}"/>
    <cellStyle name="Migliaia 54 2 2 2" xfId="4785" xr:uid="{00000000-0005-0000-0000-00000A0B0000}"/>
    <cellStyle name="Migliaia 54 2 3" xfId="1737" xr:uid="{00000000-0005-0000-0000-00000B0B0000}"/>
    <cellStyle name="Migliaia 54 2 3 2" xfId="4786" xr:uid="{00000000-0005-0000-0000-00000C0B0000}"/>
    <cellStyle name="Migliaia 54 2 4" xfId="4784" xr:uid="{00000000-0005-0000-0000-00000D0B0000}"/>
    <cellStyle name="Migliaia 54 3" xfId="1738" xr:uid="{00000000-0005-0000-0000-00000E0B0000}"/>
    <cellStyle name="Migliaia 54 3 2" xfId="1739" xr:uid="{00000000-0005-0000-0000-00000F0B0000}"/>
    <cellStyle name="Migliaia 54 3 2 2" xfId="1740" xr:uid="{00000000-0005-0000-0000-0000100B0000}"/>
    <cellStyle name="Migliaia 54 3 2 2 2" xfId="4789" xr:uid="{00000000-0005-0000-0000-0000110B0000}"/>
    <cellStyle name="Migliaia 54 3 2 3" xfId="4788" xr:uid="{00000000-0005-0000-0000-0000120B0000}"/>
    <cellStyle name="Migliaia 54 3 3" xfId="1741" xr:uid="{00000000-0005-0000-0000-0000130B0000}"/>
    <cellStyle name="Migliaia 54 3 3 2" xfId="4790" xr:uid="{00000000-0005-0000-0000-0000140B0000}"/>
    <cellStyle name="Migliaia 54 3 4" xfId="1742" xr:uid="{00000000-0005-0000-0000-0000150B0000}"/>
    <cellStyle name="Migliaia 54 3 4 2" xfId="4791" xr:uid="{00000000-0005-0000-0000-0000160B0000}"/>
    <cellStyle name="Migliaia 54 3 5" xfId="1743" xr:uid="{00000000-0005-0000-0000-0000170B0000}"/>
    <cellStyle name="Migliaia 54 3 5 2" xfId="4792" xr:uid="{00000000-0005-0000-0000-0000180B0000}"/>
    <cellStyle name="Migliaia 54 3 6" xfId="4787" xr:uid="{00000000-0005-0000-0000-0000190B0000}"/>
    <cellStyle name="Migliaia 54 4" xfId="1744" xr:uid="{00000000-0005-0000-0000-00001A0B0000}"/>
    <cellStyle name="Migliaia 54 4 2" xfId="1745" xr:uid="{00000000-0005-0000-0000-00001B0B0000}"/>
    <cellStyle name="Migliaia 54 4 2 2" xfId="4794" xr:uid="{00000000-0005-0000-0000-00001C0B0000}"/>
    <cellStyle name="Migliaia 54 4 3" xfId="4793" xr:uid="{00000000-0005-0000-0000-00001D0B0000}"/>
    <cellStyle name="Migliaia 54 5" xfId="1746" xr:uid="{00000000-0005-0000-0000-00001E0B0000}"/>
    <cellStyle name="Migliaia 54 5 2" xfId="4795" xr:uid="{00000000-0005-0000-0000-00001F0B0000}"/>
    <cellStyle name="Migliaia 54 6" xfId="1747" xr:uid="{00000000-0005-0000-0000-0000200B0000}"/>
    <cellStyle name="Migliaia 54 6 2" xfId="4796" xr:uid="{00000000-0005-0000-0000-0000210B0000}"/>
    <cellStyle name="Migliaia 54 7" xfId="1748" xr:uid="{00000000-0005-0000-0000-0000220B0000}"/>
    <cellStyle name="Migliaia 54 7 2" xfId="4797" xr:uid="{00000000-0005-0000-0000-0000230B0000}"/>
    <cellStyle name="Migliaia 54 8" xfId="1749" xr:uid="{00000000-0005-0000-0000-0000240B0000}"/>
    <cellStyle name="Migliaia 54 8 2" xfId="4798" xr:uid="{00000000-0005-0000-0000-0000250B0000}"/>
    <cellStyle name="Migliaia 54 9" xfId="4783" xr:uid="{00000000-0005-0000-0000-0000260B0000}"/>
    <cellStyle name="Migliaia 55" xfId="1750" xr:uid="{00000000-0005-0000-0000-0000270B0000}"/>
    <cellStyle name="Migliaia 55 2" xfId="1751" xr:uid="{00000000-0005-0000-0000-0000280B0000}"/>
    <cellStyle name="Migliaia 55 2 2" xfId="1752" xr:uid="{00000000-0005-0000-0000-0000290B0000}"/>
    <cellStyle name="Migliaia 55 2 2 2" xfId="4801" xr:uid="{00000000-0005-0000-0000-00002A0B0000}"/>
    <cellStyle name="Migliaia 55 2 3" xfId="1753" xr:uid="{00000000-0005-0000-0000-00002B0B0000}"/>
    <cellStyle name="Migliaia 55 2 3 2" xfId="4802" xr:uid="{00000000-0005-0000-0000-00002C0B0000}"/>
    <cellStyle name="Migliaia 55 2 4" xfId="4800" xr:uid="{00000000-0005-0000-0000-00002D0B0000}"/>
    <cellStyle name="Migliaia 55 3" xfId="1754" xr:uid="{00000000-0005-0000-0000-00002E0B0000}"/>
    <cellStyle name="Migliaia 55 3 2" xfId="1755" xr:uid="{00000000-0005-0000-0000-00002F0B0000}"/>
    <cellStyle name="Migliaia 55 3 2 2" xfId="1756" xr:uid="{00000000-0005-0000-0000-0000300B0000}"/>
    <cellStyle name="Migliaia 55 3 2 2 2" xfId="4805" xr:uid="{00000000-0005-0000-0000-0000310B0000}"/>
    <cellStyle name="Migliaia 55 3 2 3" xfId="4804" xr:uid="{00000000-0005-0000-0000-0000320B0000}"/>
    <cellStyle name="Migliaia 55 3 3" xfId="1757" xr:uid="{00000000-0005-0000-0000-0000330B0000}"/>
    <cellStyle name="Migliaia 55 3 3 2" xfId="4806" xr:uid="{00000000-0005-0000-0000-0000340B0000}"/>
    <cellStyle name="Migliaia 55 3 4" xfId="1758" xr:uid="{00000000-0005-0000-0000-0000350B0000}"/>
    <cellStyle name="Migliaia 55 3 4 2" xfId="4807" xr:uid="{00000000-0005-0000-0000-0000360B0000}"/>
    <cellStyle name="Migliaia 55 3 5" xfId="1759" xr:uid="{00000000-0005-0000-0000-0000370B0000}"/>
    <cellStyle name="Migliaia 55 3 5 2" xfId="4808" xr:uid="{00000000-0005-0000-0000-0000380B0000}"/>
    <cellStyle name="Migliaia 55 3 6" xfId="4803" xr:uid="{00000000-0005-0000-0000-0000390B0000}"/>
    <cellStyle name="Migliaia 55 4" xfId="1760" xr:uid="{00000000-0005-0000-0000-00003A0B0000}"/>
    <cellStyle name="Migliaia 55 4 2" xfId="1761" xr:uid="{00000000-0005-0000-0000-00003B0B0000}"/>
    <cellStyle name="Migliaia 55 4 2 2" xfId="4810" xr:uid="{00000000-0005-0000-0000-00003C0B0000}"/>
    <cellStyle name="Migliaia 55 4 3" xfId="4809" xr:uid="{00000000-0005-0000-0000-00003D0B0000}"/>
    <cellStyle name="Migliaia 55 5" xfId="1762" xr:uid="{00000000-0005-0000-0000-00003E0B0000}"/>
    <cellStyle name="Migliaia 55 5 2" xfId="4811" xr:uid="{00000000-0005-0000-0000-00003F0B0000}"/>
    <cellStyle name="Migliaia 55 6" xfId="1763" xr:uid="{00000000-0005-0000-0000-0000400B0000}"/>
    <cellStyle name="Migliaia 55 6 2" xfId="4812" xr:uid="{00000000-0005-0000-0000-0000410B0000}"/>
    <cellStyle name="Migliaia 55 7" xfId="1764" xr:uid="{00000000-0005-0000-0000-0000420B0000}"/>
    <cellStyle name="Migliaia 55 7 2" xfId="4813" xr:uid="{00000000-0005-0000-0000-0000430B0000}"/>
    <cellStyle name="Migliaia 55 8" xfId="1765" xr:uid="{00000000-0005-0000-0000-0000440B0000}"/>
    <cellStyle name="Migliaia 55 8 2" xfId="4814" xr:uid="{00000000-0005-0000-0000-0000450B0000}"/>
    <cellStyle name="Migliaia 55 9" xfId="4799" xr:uid="{00000000-0005-0000-0000-0000460B0000}"/>
    <cellStyle name="Migliaia 56" xfId="1766" xr:uid="{00000000-0005-0000-0000-0000470B0000}"/>
    <cellStyle name="Migliaia 56 2" xfId="1767" xr:uid="{00000000-0005-0000-0000-0000480B0000}"/>
    <cellStyle name="Migliaia 56 2 2" xfId="1768" xr:uid="{00000000-0005-0000-0000-0000490B0000}"/>
    <cellStyle name="Migliaia 56 2 2 2" xfId="4817" xr:uid="{00000000-0005-0000-0000-00004A0B0000}"/>
    <cellStyle name="Migliaia 56 2 3" xfId="1769" xr:uid="{00000000-0005-0000-0000-00004B0B0000}"/>
    <cellStyle name="Migliaia 56 2 3 2" xfId="4818" xr:uid="{00000000-0005-0000-0000-00004C0B0000}"/>
    <cellStyle name="Migliaia 56 2 4" xfId="4816" xr:uid="{00000000-0005-0000-0000-00004D0B0000}"/>
    <cellStyle name="Migliaia 56 3" xfId="1770" xr:uid="{00000000-0005-0000-0000-00004E0B0000}"/>
    <cellStyle name="Migliaia 56 3 2" xfId="1771" xr:uid="{00000000-0005-0000-0000-00004F0B0000}"/>
    <cellStyle name="Migliaia 56 3 2 2" xfId="1772" xr:uid="{00000000-0005-0000-0000-0000500B0000}"/>
    <cellStyle name="Migliaia 56 3 2 2 2" xfId="4821" xr:uid="{00000000-0005-0000-0000-0000510B0000}"/>
    <cellStyle name="Migliaia 56 3 2 3" xfId="4820" xr:uid="{00000000-0005-0000-0000-0000520B0000}"/>
    <cellStyle name="Migliaia 56 3 3" xfId="1773" xr:uid="{00000000-0005-0000-0000-0000530B0000}"/>
    <cellStyle name="Migliaia 56 3 3 2" xfId="4822" xr:uid="{00000000-0005-0000-0000-0000540B0000}"/>
    <cellStyle name="Migliaia 56 3 4" xfId="1774" xr:uid="{00000000-0005-0000-0000-0000550B0000}"/>
    <cellStyle name="Migliaia 56 3 4 2" xfId="4823" xr:uid="{00000000-0005-0000-0000-0000560B0000}"/>
    <cellStyle name="Migliaia 56 3 5" xfId="1775" xr:uid="{00000000-0005-0000-0000-0000570B0000}"/>
    <cellStyle name="Migliaia 56 3 5 2" xfId="4824" xr:uid="{00000000-0005-0000-0000-0000580B0000}"/>
    <cellStyle name="Migliaia 56 3 6" xfId="4819" xr:uid="{00000000-0005-0000-0000-0000590B0000}"/>
    <cellStyle name="Migliaia 56 4" xfId="1776" xr:uid="{00000000-0005-0000-0000-00005A0B0000}"/>
    <cellStyle name="Migliaia 56 4 2" xfId="1777" xr:uid="{00000000-0005-0000-0000-00005B0B0000}"/>
    <cellStyle name="Migliaia 56 4 2 2" xfId="4826" xr:uid="{00000000-0005-0000-0000-00005C0B0000}"/>
    <cellStyle name="Migliaia 56 4 3" xfId="4825" xr:uid="{00000000-0005-0000-0000-00005D0B0000}"/>
    <cellStyle name="Migliaia 56 5" xfId="1778" xr:uid="{00000000-0005-0000-0000-00005E0B0000}"/>
    <cellStyle name="Migliaia 56 5 2" xfId="4827" xr:uid="{00000000-0005-0000-0000-00005F0B0000}"/>
    <cellStyle name="Migliaia 56 6" xfId="1779" xr:uid="{00000000-0005-0000-0000-0000600B0000}"/>
    <cellStyle name="Migliaia 56 6 2" xfId="4828" xr:uid="{00000000-0005-0000-0000-0000610B0000}"/>
    <cellStyle name="Migliaia 56 7" xfId="1780" xr:uid="{00000000-0005-0000-0000-0000620B0000}"/>
    <cellStyle name="Migliaia 56 7 2" xfId="4829" xr:uid="{00000000-0005-0000-0000-0000630B0000}"/>
    <cellStyle name="Migliaia 56 8" xfId="1781" xr:uid="{00000000-0005-0000-0000-0000640B0000}"/>
    <cellStyle name="Migliaia 56 8 2" xfId="4830" xr:uid="{00000000-0005-0000-0000-0000650B0000}"/>
    <cellStyle name="Migliaia 56 9" xfId="4815" xr:uid="{00000000-0005-0000-0000-0000660B0000}"/>
    <cellStyle name="Migliaia 57" xfId="1782" xr:uid="{00000000-0005-0000-0000-0000670B0000}"/>
    <cellStyle name="Migliaia 57 2" xfId="1783" xr:uid="{00000000-0005-0000-0000-0000680B0000}"/>
    <cellStyle name="Migliaia 57 2 2" xfId="1784" xr:uid="{00000000-0005-0000-0000-0000690B0000}"/>
    <cellStyle name="Migliaia 57 2 2 2" xfId="4833" xr:uid="{00000000-0005-0000-0000-00006A0B0000}"/>
    <cellStyle name="Migliaia 57 2 3" xfId="1785" xr:uid="{00000000-0005-0000-0000-00006B0B0000}"/>
    <cellStyle name="Migliaia 57 2 3 2" xfId="4834" xr:uid="{00000000-0005-0000-0000-00006C0B0000}"/>
    <cellStyle name="Migliaia 57 2 4" xfId="4832" xr:uid="{00000000-0005-0000-0000-00006D0B0000}"/>
    <cellStyle name="Migliaia 57 3" xfId="1786" xr:uid="{00000000-0005-0000-0000-00006E0B0000}"/>
    <cellStyle name="Migliaia 57 3 2" xfId="1787" xr:uid="{00000000-0005-0000-0000-00006F0B0000}"/>
    <cellStyle name="Migliaia 57 3 2 2" xfId="1788" xr:uid="{00000000-0005-0000-0000-0000700B0000}"/>
    <cellStyle name="Migliaia 57 3 2 2 2" xfId="4837" xr:uid="{00000000-0005-0000-0000-0000710B0000}"/>
    <cellStyle name="Migliaia 57 3 2 3" xfId="4836" xr:uid="{00000000-0005-0000-0000-0000720B0000}"/>
    <cellStyle name="Migliaia 57 3 3" xfId="1789" xr:uid="{00000000-0005-0000-0000-0000730B0000}"/>
    <cellStyle name="Migliaia 57 3 3 2" xfId="4838" xr:uid="{00000000-0005-0000-0000-0000740B0000}"/>
    <cellStyle name="Migliaia 57 3 4" xfId="1790" xr:uid="{00000000-0005-0000-0000-0000750B0000}"/>
    <cellStyle name="Migliaia 57 3 4 2" xfId="4839" xr:uid="{00000000-0005-0000-0000-0000760B0000}"/>
    <cellStyle name="Migliaia 57 3 5" xfId="1791" xr:uid="{00000000-0005-0000-0000-0000770B0000}"/>
    <cellStyle name="Migliaia 57 3 5 2" xfId="4840" xr:uid="{00000000-0005-0000-0000-0000780B0000}"/>
    <cellStyle name="Migliaia 57 3 6" xfId="4835" xr:uid="{00000000-0005-0000-0000-0000790B0000}"/>
    <cellStyle name="Migliaia 57 4" xfId="1792" xr:uid="{00000000-0005-0000-0000-00007A0B0000}"/>
    <cellStyle name="Migliaia 57 4 2" xfId="1793" xr:uid="{00000000-0005-0000-0000-00007B0B0000}"/>
    <cellStyle name="Migliaia 57 4 2 2" xfId="4842" xr:uid="{00000000-0005-0000-0000-00007C0B0000}"/>
    <cellStyle name="Migliaia 57 4 3" xfId="4841" xr:uid="{00000000-0005-0000-0000-00007D0B0000}"/>
    <cellStyle name="Migliaia 57 5" xfId="1794" xr:uid="{00000000-0005-0000-0000-00007E0B0000}"/>
    <cellStyle name="Migliaia 57 5 2" xfId="4843" xr:uid="{00000000-0005-0000-0000-00007F0B0000}"/>
    <cellStyle name="Migliaia 57 6" xfId="1795" xr:uid="{00000000-0005-0000-0000-0000800B0000}"/>
    <cellStyle name="Migliaia 57 6 2" xfId="4844" xr:uid="{00000000-0005-0000-0000-0000810B0000}"/>
    <cellStyle name="Migliaia 57 7" xfId="1796" xr:uid="{00000000-0005-0000-0000-0000820B0000}"/>
    <cellStyle name="Migliaia 57 7 2" xfId="4845" xr:uid="{00000000-0005-0000-0000-0000830B0000}"/>
    <cellStyle name="Migliaia 57 8" xfId="1797" xr:uid="{00000000-0005-0000-0000-0000840B0000}"/>
    <cellStyle name="Migliaia 57 8 2" xfId="4846" xr:uid="{00000000-0005-0000-0000-0000850B0000}"/>
    <cellStyle name="Migliaia 57 9" xfId="4831" xr:uid="{00000000-0005-0000-0000-0000860B0000}"/>
    <cellStyle name="Migliaia 58" xfId="1798" xr:uid="{00000000-0005-0000-0000-0000870B0000}"/>
    <cellStyle name="Migliaia 58 2" xfId="1799" xr:uid="{00000000-0005-0000-0000-0000880B0000}"/>
    <cellStyle name="Migliaia 58 2 2" xfId="1800" xr:uid="{00000000-0005-0000-0000-0000890B0000}"/>
    <cellStyle name="Migliaia 58 2 2 2" xfId="4849" xr:uid="{00000000-0005-0000-0000-00008A0B0000}"/>
    <cellStyle name="Migliaia 58 2 3" xfId="1801" xr:uid="{00000000-0005-0000-0000-00008B0B0000}"/>
    <cellStyle name="Migliaia 58 2 3 2" xfId="4850" xr:uid="{00000000-0005-0000-0000-00008C0B0000}"/>
    <cellStyle name="Migliaia 58 2 4" xfId="4848" xr:uid="{00000000-0005-0000-0000-00008D0B0000}"/>
    <cellStyle name="Migliaia 58 3" xfId="1802" xr:uid="{00000000-0005-0000-0000-00008E0B0000}"/>
    <cellStyle name="Migliaia 58 3 2" xfId="1803" xr:uid="{00000000-0005-0000-0000-00008F0B0000}"/>
    <cellStyle name="Migliaia 58 3 2 2" xfId="1804" xr:uid="{00000000-0005-0000-0000-0000900B0000}"/>
    <cellStyle name="Migliaia 58 3 2 2 2" xfId="4853" xr:uid="{00000000-0005-0000-0000-0000910B0000}"/>
    <cellStyle name="Migliaia 58 3 2 3" xfId="4852" xr:uid="{00000000-0005-0000-0000-0000920B0000}"/>
    <cellStyle name="Migliaia 58 3 3" xfId="1805" xr:uid="{00000000-0005-0000-0000-0000930B0000}"/>
    <cellStyle name="Migliaia 58 3 3 2" xfId="4854" xr:uid="{00000000-0005-0000-0000-0000940B0000}"/>
    <cellStyle name="Migliaia 58 3 4" xfId="1806" xr:uid="{00000000-0005-0000-0000-0000950B0000}"/>
    <cellStyle name="Migliaia 58 3 4 2" xfId="4855" xr:uid="{00000000-0005-0000-0000-0000960B0000}"/>
    <cellStyle name="Migliaia 58 3 5" xfId="1807" xr:uid="{00000000-0005-0000-0000-0000970B0000}"/>
    <cellStyle name="Migliaia 58 3 5 2" xfId="4856" xr:uid="{00000000-0005-0000-0000-0000980B0000}"/>
    <cellStyle name="Migliaia 58 3 6" xfId="4851" xr:uid="{00000000-0005-0000-0000-0000990B0000}"/>
    <cellStyle name="Migliaia 58 4" xfId="1808" xr:uid="{00000000-0005-0000-0000-00009A0B0000}"/>
    <cellStyle name="Migliaia 58 4 2" xfId="1809" xr:uid="{00000000-0005-0000-0000-00009B0B0000}"/>
    <cellStyle name="Migliaia 58 4 2 2" xfId="4858" xr:uid="{00000000-0005-0000-0000-00009C0B0000}"/>
    <cellStyle name="Migliaia 58 4 3" xfId="4857" xr:uid="{00000000-0005-0000-0000-00009D0B0000}"/>
    <cellStyle name="Migliaia 58 5" xfId="1810" xr:uid="{00000000-0005-0000-0000-00009E0B0000}"/>
    <cellStyle name="Migliaia 58 5 2" xfId="4859" xr:uid="{00000000-0005-0000-0000-00009F0B0000}"/>
    <cellStyle name="Migliaia 58 6" xfId="1811" xr:uid="{00000000-0005-0000-0000-0000A00B0000}"/>
    <cellStyle name="Migliaia 58 6 2" xfId="4860" xr:uid="{00000000-0005-0000-0000-0000A10B0000}"/>
    <cellStyle name="Migliaia 58 7" xfId="1812" xr:uid="{00000000-0005-0000-0000-0000A20B0000}"/>
    <cellStyle name="Migliaia 58 7 2" xfId="4861" xr:uid="{00000000-0005-0000-0000-0000A30B0000}"/>
    <cellStyle name="Migliaia 58 8" xfId="1813" xr:uid="{00000000-0005-0000-0000-0000A40B0000}"/>
    <cellStyle name="Migliaia 58 8 2" xfId="4862" xr:uid="{00000000-0005-0000-0000-0000A50B0000}"/>
    <cellStyle name="Migliaia 58 9" xfId="4847" xr:uid="{00000000-0005-0000-0000-0000A60B0000}"/>
    <cellStyle name="Migliaia 59" xfId="1814" xr:uid="{00000000-0005-0000-0000-0000A70B0000}"/>
    <cellStyle name="Migliaia 59 2" xfId="1815" xr:uid="{00000000-0005-0000-0000-0000A80B0000}"/>
    <cellStyle name="Migliaia 59 2 2" xfId="1816" xr:uid="{00000000-0005-0000-0000-0000A90B0000}"/>
    <cellStyle name="Migliaia 59 2 2 2" xfId="4865" xr:uid="{00000000-0005-0000-0000-0000AA0B0000}"/>
    <cellStyle name="Migliaia 59 2 3" xfId="1817" xr:uid="{00000000-0005-0000-0000-0000AB0B0000}"/>
    <cellStyle name="Migliaia 59 2 3 2" xfId="4866" xr:uid="{00000000-0005-0000-0000-0000AC0B0000}"/>
    <cellStyle name="Migliaia 59 2 4" xfId="4864" xr:uid="{00000000-0005-0000-0000-0000AD0B0000}"/>
    <cellStyle name="Migliaia 59 3" xfId="1818" xr:uid="{00000000-0005-0000-0000-0000AE0B0000}"/>
    <cellStyle name="Migliaia 59 3 2" xfId="1819" xr:uid="{00000000-0005-0000-0000-0000AF0B0000}"/>
    <cellStyle name="Migliaia 59 3 2 2" xfId="1820" xr:uid="{00000000-0005-0000-0000-0000B00B0000}"/>
    <cellStyle name="Migliaia 59 3 2 2 2" xfId="4869" xr:uid="{00000000-0005-0000-0000-0000B10B0000}"/>
    <cellStyle name="Migliaia 59 3 2 3" xfId="4868" xr:uid="{00000000-0005-0000-0000-0000B20B0000}"/>
    <cellStyle name="Migliaia 59 3 3" xfId="1821" xr:uid="{00000000-0005-0000-0000-0000B30B0000}"/>
    <cellStyle name="Migliaia 59 3 3 2" xfId="4870" xr:uid="{00000000-0005-0000-0000-0000B40B0000}"/>
    <cellStyle name="Migliaia 59 3 4" xfId="1822" xr:uid="{00000000-0005-0000-0000-0000B50B0000}"/>
    <cellStyle name="Migliaia 59 3 4 2" xfId="4871" xr:uid="{00000000-0005-0000-0000-0000B60B0000}"/>
    <cellStyle name="Migliaia 59 3 5" xfId="1823" xr:uid="{00000000-0005-0000-0000-0000B70B0000}"/>
    <cellStyle name="Migliaia 59 3 5 2" xfId="4872" xr:uid="{00000000-0005-0000-0000-0000B80B0000}"/>
    <cellStyle name="Migliaia 59 3 6" xfId="4867" xr:uid="{00000000-0005-0000-0000-0000B90B0000}"/>
    <cellStyle name="Migliaia 59 4" xfId="1824" xr:uid="{00000000-0005-0000-0000-0000BA0B0000}"/>
    <cellStyle name="Migliaia 59 4 2" xfId="1825" xr:uid="{00000000-0005-0000-0000-0000BB0B0000}"/>
    <cellStyle name="Migliaia 59 4 2 2" xfId="4874" xr:uid="{00000000-0005-0000-0000-0000BC0B0000}"/>
    <cellStyle name="Migliaia 59 4 3" xfId="4873" xr:uid="{00000000-0005-0000-0000-0000BD0B0000}"/>
    <cellStyle name="Migliaia 59 5" xfId="1826" xr:uid="{00000000-0005-0000-0000-0000BE0B0000}"/>
    <cellStyle name="Migliaia 59 5 2" xfId="4875" xr:uid="{00000000-0005-0000-0000-0000BF0B0000}"/>
    <cellStyle name="Migliaia 59 6" xfId="1827" xr:uid="{00000000-0005-0000-0000-0000C00B0000}"/>
    <cellStyle name="Migliaia 59 6 2" xfId="4876" xr:uid="{00000000-0005-0000-0000-0000C10B0000}"/>
    <cellStyle name="Migliaia 59 7" xfId="1828" xr:uid="{00000000-0005-0000-0000-0000C20B0000}"/>
    <cellStyle name="Migliaia 59 7 2" xfId="4877" xr:uid="{00000000-0005-0000-0000-0000C30B0000}"/>
    <cellStyle name="Migliaia 59 8" xfId="1829" xr:uid="{00000000-0005-0000-0000-0000C40B0000}"/>
    <cellStyle name="Migliaia 59 8 2" xfId="4878" xr:uid="{00000000-0005-0000-0000-0000C50B0000}"/>
    <cellStyle name="Migliaia 59 9" xfId="4863" xr:uid="{00000000-0005-0000-0000-0000C60B0000}"/>
    <cellStyle name="Migliaia 6" xfId="1830" xr:uid="{00000000-0005-0000-0000-0000C70B0000}"/>
    <cellStyle name="Migliaia 6 2" xfId="1831" xr:uid="{00000000-0005-0000-0000-0000C80B0000}"/>
    <cellStyle name="Migliaia 6 2 2" xfId="1832" xr:uid="{00000000-0005-0000-0000-0000C90B0000}"/>
    <cellStyle name="Migliaia 6 2 2 2" xfId="4881" xr:uid="{00000000-0005-0000-0000-0000CA0B0000}"/>
    <cellStyle name="Migliaia 6 2 3" xfId="1833" xr:uid="{00000000-0005-0000-0000-0000CB0B0000}"/>
    <cellStyle name="Migliaia 6 2 3 2" xfId="4882" xr:uid="{00000000-0005-0000-0000-0000CC0B0000}"/>
    <cellStyle name="Migliaia 6 2 4" xfId="4880" xr:uid="{00000000-0005-0000-0000-0000CD0B0000}"/>
    <cellStyle name="Migliaia 6 3" xfId="1834" xr:uid="{00000000-0005-0000-0000-0000CE0B0000}"/>
    <cellStyle name="Migliaia 6 3 2" xfId="1835" xr:uid="{00000000-0005-0000-0000-0000CF0B0000}"/>
    <cellStyle name="Migliaia 6 3 2 2" xfId="1836" xr:uid="{00000000-0005-0000-0000-0000D00B0000}"/>
    <cellStyle name="Migliaia 6 3 2 2 2" xfId="4885" xr:uid="{00000000-0005-0000-0000-0000D10B0000}"/>
    <cellStyle name="Migliaia 6 3 2 3" xfId="4884" xr:uid="{00000000-0005-0000-0000-0000D20B0000}"/>
    <cellStyle name="Migliaia 6 3 3" xfId="1837" xr:uid="{00000000-0005-0000-0000-0000D30B0000}"/>
    <cellStyle name="Migliaia 6 3 3 2" xfId="4886" xr:uid="{00000000-0005-0000-0000-0000D40B0000}"/>
    <cellStyle name="Migliaia 6 3 4" xfId="1838" xr:uid="{00000000-0005-0000-0000-0000D50B0000}"/>
    <cellStyle name="Migliaia 6 3 4 2" xfId="4887" xr:uid="{00000000-0005-0000-0000-0000D60B0000}"/>
    <cellStyle name="Migliaia 6 3 5" xfId="1839" xr:uid="{00000000-0005-0000-0000-0000D70B0000}"/>
    <cellStyle name="Migliaia 6 3 5 2" xfId="4888" xr:uid="{00000000-0005-0000-0000-0000D80B0000}"/>
    <cellStyle name="Migliaia 6 3 6" xfId="4883" xr:uid="{00000000-0005-0000-0000-0000D90B0000}"/>
    <cellStyle name="Migliaia 6 4" xfId="1840" xr:uid="{00000000-0005-0000-0000-0000DA0B0000}"/>
    <cellStyle name="Migliaia 6 4 2" xfId="1841" xr:uid="{00000000-0005-0000-0000-0000DB0B0000}"/>
    <cellStyle name="Migliaia 6 4 2 2" xfId="4890" xr:uid="{00000000-0005-0000-0000-0000DC0B0000}"/>
    <cellStyle name="Migliaia 6 4 3" xfId="4889" xr:uid="{00000000-0005-0000-0000-0000DD0B0000}"/>
    <cellStyle name="Migliaia 6 5" xfId="1842" xr:uid="{00000000-0005-0000-0000-0000DE0B0000}"/>
    <cellStyle name="Migliaia 6 5 2" xfId="4891" xr:uid="{00000000-0005-0000-0000-0000DF0B0000}"/>
    <cellStyle name="Migliaia 6 6" xfId="1843" xr:uid="{00000000-0005-0000-0000-0000E00B0000}"/>
    <cellStyle name="Migliaia 6 6 2" xfId="4892" xr:uid="{00000000-0005-0000-0000-0000E10B0000}"/>
    <cellStyle name="Migliaia 6 7" xfId="1844" xr:uid="{00000000-0005-0000-0000-0000E20B0000}"/>
    <cellStyle name="Migliaia 6 7 2" xfId="4893" xr:uid="{00000000-0005-0000-0000-0000E30B0000}"/>
    <cellStyle name="Migliaia 6 8" xfId="1845" xr:uid="{00000000-0005-0000-0000-0000E40B0000}"/>
    <cellStyle name="Migliaia 6 8 2" xfId="4894" xr:uid="{00000000-0005-0000-0000-0000E50B0000}"/>
    <cellStyle name="Migliaia 6 9" xfId="4879" xr:uid="{00000000-0005-0000-0000-0000E60B0000}"/>
    <cellStyle name="Migliaia 60" xfId="1846" xr:uid="{00000000-0005-0000-0000-0000E70B0000}"/>
    <cellStyle name="Migliaia 60 2" xfId="1847" xr:uid="{00000000-0005-0000-0000-0000E80B0000}"/>
    <cellStyle name="Migliaia 60 2 2" xfId="1848" xr:uid="{00000000-0005-0000-0000-0000E90B0000}"/>
    <cellStyle name="Migliaia 60 2 2 2" xfId="4897" xr:uid="{00000000-0005-0000-0000-0000EA0B0000}"/>
    <cellStyle name="Migliaia 60 2 3" xfId="1849" xr:uid="{00000000-0005-0000-0000-0000EB0B0000}"/>
    <cellStyle name="Migliaia 60 2 3 2" xfId="4898" xr:uid="{00000000-0005-0000-0000-0000EC0B0000}"/>
    <cellStyle name="Migliaia 60 2 4" xfId="4896" xr:uid="{00000000-0005-0000-0000-0000ED0B0000}"/>
    <cellStyle name="Migliaia 60 3" xfId="1850" xr:uid="{00000000-0005-0000-0000-0000EE0B0000}"/>
    <cellStyle name="Migliaia 60 3 2" xfId="1851" xr:uid="{00000000-0005-0000-0000-0000EF0B0000}"/>
    <cellStyle name="Migliaia 60 3 2 2" xfId="1852" xr:uid="{00000000-0005-0000-0000-0000F00B0000}"/>
    <cellStyle name="Migliaia 60 3 2 2 2" xfId="4901" xr:uid="{00000000-0005-0000-0000-0000F10B0000}"/>
    <cellStyle name="Migliaia 60 3 2 3" xfId="4900" xr:uid="{00000000-0005-0000-0000-0000F20B0000}"/>
    <cellStyle name="Migliaia 60 3 3" xfId="1853" xr:uid="{00000000-0005-0000-0000-0000F30B0000}"/>
    <cellStyle name="Migliaia 60 3 3 2" xfId="4902" xr:uid="{00000000-0005-0000-0000-0000F40B0000}"/>
    <cellStyle name="Migliaia 60 3 4" xfId="1854" xr:uid="{00000000-0005-0000-0000-0000F50B0000}"/>
    <cellStyle name="Migliaia 60 3 4 2" xfId="4903" xr:uid="{00000000-0005-0000-0000-0000F60B0000}"/>
    <cellStyle name="Migliaia 60 3 5" xfId="1855" xr:uid="{00000000-0005-0000-0000-0000F70B0000}"/>
    <cellStyle name="Migliaia 60 3 5 2" xfId="4904" xr:uid="{00000000-0005-0000-0000-0000F80B0000}"/>
    <cellStyle name="Migliaia 60 3 6" xfId="4899" xr:uid="{00000000-0005-0000-0000-0000F90B0000}"/>
    <cellStyle name="Migliaia 60 4" xfId="1856" xr:uid="{00000000-0005-0000-0000-0000FA0B0000}"/>
    <cellStyle name="Migliaia 60 4 2" xfId="1857" xr:uid="{00000000-0005-0000-0000-0000FB0B0000}"/>
    <cellStyle name="Migliaia 60 4 2 2" xfId="4906" xr:uid="{00000000-0005-0000-0000-0000FC0B0000}"/>
    <cellStyle name="Migliaia 60 4 3" xfId="4905" xr:uid="{00000000-0005-0000-0000-0000FD0B0000}"/>
    <cellStyle name="Migliaia 60 5" xfId="1858" xr:uid="{00000000-0005-0000-0000-0000FE0B0000}"/>
    <cellStyle name="Migliaia 60 5 2" xfId="4907" xr:uid="{00000000-0005-0000-0000-0000FF0B0000}"/>
    <cellStyle name="Migliaia 60 6" xfId="1859" xr:uid="{00000000-0005-0000-0000-0000000C0000}"/>
    <cellStyle name="Migliaia 60 6 2" xfId="4908" xr:uid="{00000000-0005-0000-0000-0000010C0000}"/>
    <cellStyle name="Migliaia 60 7" xfId="1860" xr:uid="{00000000-0005-0000-0000-0000020C0000}"/>
    <cellStyle name="Migliaia 60 7 2" xfId="4909" xr:uid="{00000000-0005-0000-0000-0000030C0000}"/>
    <cellStyle name="Migliaia 60 8" xfId="1861" xr:uid="{00000000-0005-0000-0000-0000040C0000}"/>
    <cellStyle name="Migliaia 60 8 2" xfId="4910" xr:uid="{00000000-0005-0000-0000-0000050C0000}"/>
    <cellStyle name="Migliaia 60 9" xfId="4895" xr:uid="{00000000-0005-0000-0000-0000060C0000}"/>
    <cellStyle name="Migliaia 61" xfId="1862" xr:uid="{00000000-0005-0000-0000-0000070C0000}"/>
    <cellStyle name="Migliaia 61 2" xfId="1863" xr:uid="{00000000-0005-0000-0000-0000080C0000}"/>
    <cellStyle name="Migliaia 61 2 2" xfId="1864" xr:uid="{00000000-0005-0000-0000-0000090C0000}"/>
    <cellStyle name="Migliaia 61 2 2 2" xfId="4913" xr:uid="{00000000-0005-0000-0000-00000A0C0000}"/>
    <cellStyle name="Migliaia 61 2 3" xfId="1865" xr:uid="{00000000-0005-0000-0000-00000B0C0000}"/>
    <cellStyle name="Migliaia 61 2 3 2" xfId="4914" xr:uid="{00000000-0005-0000-0000-00000C0C0000}"/>
    <cellStyle name="Migliaia 61 2 4" xfId="4912" xr:uid="{00000000-0005-0000-0000-00000D0C0000}"/>
    <cellStyle name="Migliaia 61 3" xfId="1866" xr:uid="{00000000-0005-0000-0000-00000E0C0000}"/>
    <cellStyle name="Migliaia 61 3 2" xfId="1867" xr:uid="{00000000-0005-0000-0000-00000F0C0000}"/>
    <cellStyle name="Migliaia 61 3 2 2" xfId="1868" xr:uid="{00000000-0005-0000-0000-0000100C0000}"/>
    <cellStyle name="Migliaia 61 3 2 2 2" xfId="4917" xr:uid="{00000000-0005-0000-0000-0000110C0000}"/>
    <cellStyle name="Migliaia 61 3 2 3" xfId="4916" xr:uid="{00000000-0005-0000-0000-0000120C0000}"/>
    <cellStyle name="Migliaia 61 3 3" xfId="1869" xr:uid="{00000000-0005-0000-0000-0000130C0000}"/>
    <cellStyle name="Migliaia 61 3 3 2" xfId="4918" xr:uid="{00000000-0005-0000-0000-0000140C0000}"/>
    <cellStyle name="Migliaia 61 3 4" xfId="1870" xr:uid="{00000000-0005-0000-0000-0000150C0000}"/>
    <cellStyle name="Migliaia 61 3 4 2" xfId="4919" xr:uid="{00000000-0005-0000-0000-0000160C0000}"/>
    <cellStyle name="Migliaia 61 3 5" xfId="1871" xr:uid="{00000000-0005-0000-0000-0000170C0000}"/>
    <cellStyle name="Migliaia 61 3 5 2" xfId="4920" xr:uid="{00000000-0005-0000-0000-0000180C0000}"/>
    <cellStyle name="Migliaia 61 3 6" xfId="4915" xr:uid="{00000000-0005-0000-0000-0000190C0000}"/>
    <cellStyle name="Migliaia 61 4" xfId="1872" xr:uid="{00000000-0005-0000-0000-00001A0C0000}"/>
    <cellStyle name="Migliaia 61 4 2" xfId="1873" xr:uid="{00000000-0005-0000-0000-00001B0C0000}"/>
    <cellStyle name="Migliaia 61 4 2 2" xfId="4922" xr:uid="{00000000-0005-0000-0000-00001C0C0000}"/>
    <cellStyle name="Migliaia 61 4 3" xfId="4921" xr:uid="{00000000-0005-0000-0000-00001D0C0000}"/>
    <cellStyle name="Migliaia 61 5" xfId="1874" xr:uid="{00000000-0005-0000-0000-00001E0C0000}"/>
    <cellStyle name="Migliaia 61 5 2" xfId="4923" xr:uid="{00000000-0005-0000-0000-00001F0C0000}"/>
    <cellStyle name="Migliaia 61 6" xfId="1875" xr:uid="{00000000-0005-0000-0000-0000200C0000}"/>
    <cellStyle name="Migliaia 61 6 2" xfId="4924" xr:uid="{00000000-0005-0000-0000-0000210C0000}"/>
    <cellStyle name="Migliaia 61 7" xfId="1876" xr:uid="{00000000-0005-0000-0000-0000220C0000}"/>
    <cellStyle name="Migliaia 61 7 2" xfId="4925" xr:uid="{00000000-0005-0000-0000-0000230C0000}"/>
    <cellStyle name="Migliaia 61 8" xfId="1877" xr:uid="{00000000-0005-0000-0000-0000240C0000}"/>
    <cellStyle name="Migliaia 61 8 2" xfId="4926" xr:uid="{00000000-0005-0000-0000-0000250C0000}"/>
    <cellStyle name="Migliaia 61 9" xfId="4911" xr:uid="{00000000-0005-0000-0000-0000260C0000}"/>
    <cellStyle name="Migliaia 7" xfId="1878" xr:uid="{00000000-0005-0000-0000-0000270C0000}"/>
    <cellStyle name="Migliaia 7 2" xfId="1879" xr:uid="{00000000-0005-0000-0000-0000280C0000}"/>
    <cellStyle name="Migliaia 7 2 2" xfId="1880" xr:uid="{00000000-0005-0000-0000-0000290C0000}"/>
    <cellStyle name="Migliaia 7 2 2 2" xfId="4929" xr:uid="{00000000-0005-0000-0000-00002A0C0000}"/>
    <cellStyle name="Migliaia 7 2 3" xfId="1881" xr:uid="{00000000-0005-0000-0000-00002B0C0000}"/>
    <cellStyle name="Migliaia 7 2 3 2" xfId="4930" xr:uid="{00000000-0005-0000-0000-00002C0C0000}"/>
    <cellStyle name="Migliaia 7 2 4" xfId="4928" xr:uid="{00000000-0005-0000-0000-00002D0C0000}"/>
    <cellStyle name="Migliaia 7 3" xfId="1882" xr:uid="{00000000-0005-0000-0000-00002E0C0000}"/>
    <cellStyle name="Migliaia 7 3 2" xfId="1883" xr:uid="{00000000-0005-0000-0000-00002F0C0000}"/>
    <cellStyle name="Migliaia 7 3 2 2" xfId="1884" xr:uid="{00000000-0005-0000-0000-0000300C0000}"/>
    <cellStyle name="Migliaia 7 3 2 2 2" xfId="4933" xr:uid="{00000000-0005-0000-0000-0000310C0000}"/>
    <cellStyle name="Migliaia 7 3 2 3" xfId="4932" xr:uid="{00000000-0005-0000-0000-0000320C0000}"/>
    <cellStyle name="Migliaia 7 3 3" xfId="1885" xr:uid="{00000000-0005-0000-0000-0000330C0000}"/>
    <cellStyle name="Migliaia 7 3 3 2" xfId="4934" xr:uid="{00000000-0005-0000-0000-0000340C0000}"/>
    <cellStyle name="Migliaia 7 3 4" xfId="1886" xr:uid="{00000000-0005-0000-0000-0000350C0000}"/>
    <cellStyle name="Migliaia 7 3 4 2" xfId="4935" xr:uid="{00000000-0005-0000-0000-0000360C0000}"/>
    <cellStyle name="Migliaia 7 3 5" xfId="1887" xr:uid="{00000000-0005-0000-0000-0000370C0000}"/>
    <cellStyle name="Migliaia 7 3 5 2" xfId="4936" xr:uid="{00000000-0005-0000-0000-0000380C0000}"/>
    <cellStyle name="Migliaia 7 3 6" xfId="4931" xr:uid="{00000000-0005-0000-0000-0000390C0000}"/>
    <cellStyle name="Migliaia 7 4" xfId="1888" xr:uid="{00000000-0005-0000-0000-00003A0C0000}"/>
    <cellStyle name="Migliaia 7 4 2" xfId="1889" xr:uid="{00000000-0005-0000-0000-00003B0C0000}"/>
    <cellStyle name="Migliaia 7 4 2 2" xfId="4938" xr:uid="{00000000-0005-0000-0000-00003C0C0000}"/>
    <cellStyle name="Migliaia 7 4 3" xfId="4937" xr:uid="{00000000-0005-0000-0000-00003D0C0000}"/>
    <cellStyle name="Migliaia 7 5" xfId="1890" xr:uid="{00000000-0005-0000-0000-00003E0C0000}"/>
    <cellStyle name="Migliaia 7 5 2" xfId="4939" xr:uid="{00000000-0005-0000-0000-00003F0C0000}"/>
    <cellStyle name="Migliaia 7 6" xfId="1891" xr:uid="{00000000-0005-0000-0000-0000400C0000}"/>
    <cellStyle name="Migliaia 7 6 2" xfId="4940" xr:uid="{00000000-0005-0000-0000-0000410C0000}"/>
    <cellStyle name="Migliaia 7 7" xfId="1892" xr:uid="{00000000-0005-0000-0000-0000420C0000}"/>
    <cellStyle name="Migliaia 7 7 2" xfId="4941" xr:uid="{00000000-0005-0000-0000-0000430C0000}"/>
    <cellStyle name="Migliaia 7 8" xfId="1893" xr:uid="{00000000-0005-0000-0000-0000440C0000}"/>
    <cellStyle name="Migliaia 7 8 2" xfId="4942" xr:uid="{00000000-0005-0000-0000-0000450C0000}"/>
    <cellStyle name="Migliaia 7 9" xfId="4927" xr:uid="{00000000-0005-0000-0000-0000460C0000}"/>
    <cellStyle name="Migliaia 8" xfId="1894" xr:uid="{00000000-0005-0000-0000-0000470C0000}"/>
    <cellStyle name="Migliaia 8 2" xfId="1895" xr:uid="{00000000-0005-0000-0000-0000480C0000}"/>
    <cellStyle name="Migliaia 8 2 2" xfId="1896" xr:uid="{00000000-0005-0000-0000-0000490C0000}"/>
    <cellStyle name="Migliaia 8 2 2 2" xfId="4945" xr:uid="{00000000-0005-0000-0000-00004A0C0000}"/>
    <cellStyle name="Migliaia 8 2 3" xfId="1897" xr:uid="{00000000-0005-0000-0000-00004B0C0000}"/>
    <cellStyle name="Migliaia 8 2 3 2" xfId="4946" xr:uid="{00000000-0005-0000-0000-00004C0C0000}"/>
    <cellStyle name="Migliaia 8 2 4" xfId="4944" xr:uid="{00000000-0005-0000-0000-00004D0C0000}"/>
    <cellStyle name="Migliaia 8 3" xfId="1898" xr:uid="{00000000-0005-0000-0000-00004E0C0000}"/>
    <cellStyle name="Migliaia 8 3 2" xfId="1899" xr:uid="{00000000-0005-0000-0000-00004F0C0000}"/>
    <cellStyle name="Migliaia 8 3 2 2" xfId="1900" xr:uid="{00000000-0005-0000-0000-0000500C0000}"/>
    <cellStyle name="Migliaia 8 3 2 2 2" xfId="4949" xr:uid="{00000000-0005-0000-0000-0000510C0000}"/>
    <cellStyle name="Migliaia 8 3 2 3" xfId="4948" xr:uid="{00000000-0005-0000-0000-0000520C0000}"/>
    <cellStyle name="Migliaia 8 3 3" xfId="1901" xr:uid="{00000000-0005-0000-0000-0000530C0000}"/>
    <cellStyle name="Migliaia 8 3 3 2" xfId="4950" xr:uid="{00000000-0005-0000-0000-0000540C0000}"/>
    <cellStyle name="Migliaia 8 3 4" xfId="1902" xr:uid="{00000000-0005-0000-0000-0000550C0000}"/>
    <cellStyle name="Migliaia 8 3 4 2" xfId="4951" xr:uid="{00000000-0005-0000-0000-0000560C0000}"/>
    <cellStyle name="Migliaia 8 3 5" xfId="1903" xr:uid="{00000000-0005-0000-0000-0000570C0000}"/>
    <cellStyle name="Migliaia 8 3 5 2" xfId="4952" xr:uid="{00000000-0005-0000-0000-0000580C0000}"/>
    <cellStyle name="Migliaia 8 3 6" xfId="4947" xr:uid="{00000000-0005-0000-0000-0000590C0000}"/>
    <cellStyle name="Migliaia 8 4" xfId="1904" xr:uid="{00000000-0005-0000-0000-00005A0C0000}"/>
    <cellStyle name="Migliaia 8 4 2" xfId="1905" xr:uid="{00000000-0005-0000-0000-00005B0C0000}"/>
    <cellStyle name="Migliaia 8 4 2 2" xfId="4954" xr:uid="{00000000-0005-0000-0000-00005C0C0000}"/>
    <cellStyle name="Migliaia 8 4 3" xfId="4953" xr:uid="{00000000-0005-0000-0000-00005D0C0000}"/>
    <cellStyle name="Migliaia 8 5" xfId="1906" xr:uid="{00000000-0005-0000-0000-00005E0C0000}"/>
    <cellStyle name="Migliaia 8 5 2" xfId="4955" xr:uid="{00000000-0005-0000-0000-00005F0C0000}"/>
    <cellStyle name="Migliaia 8 6" xfId="1907" xr:uid="{00000000-0005-0000-0000-0000600C0000}"/>
    <cellStyle name="Migliaia 8 6 2" xfId="4956" xr:uid="{00000000-0005-0000-0000-0000610C0000}"/>
    <cellStyle name="Migliaia 8 7" xfId="1908" xr:uid="{00000000-0005-0000-0000-0000620C0000}"/>
    <cellStyle name="Migliaia 8 7 2" xfId="4957" xr:uid="{00000000-0005-0000-0000-0000630C0000}"/>
    <cellStyle name="Migliaia 8 8" xfId="1909" xr:uid="{00000000-0005-0000-0000-0000640C0000}"/>
    <cellStyle name="Migliaia 8 8 2" xfId="4958" xr:uid="{00000000-0005-0000-0000-0000650C0000}"/>
    <cellStyle name="Migliaia 8 9" xfId="4943" xr:uid="{00000000-0005-0000-0000-0000660C0000}"/>
    <cellStyle name="Migliaia 9" xfId="1910" xr:uid="{00000000-0005-0000-0000-0000670C0000}"/>
    <cellStyle name="Migliaia 9 2" xfId="1911" xr:uid="{00000000-0005-0000-0000-0000680C0000}"/>
    <cellStyle name="Migliaia 9 2 2" xfId="1912" xr:uid="{00000000-0005-0000-0000-0000690C0000}"/>
    <cellStyle name="Migliaia 9 2 2 2" xfId="4961" xr:uid="{00000000-0005-0000-0000-00006A0C0000}"/>
    <cellStyle name="Migliaia 9 2 3" xfId="1913" xr:uid="{00000000-0005-0000-0000-00006B0C0000}"/>
    <cellStyle name="Migliaia 9 2 3 2" xfId="4962" xr:uid="{00000000-0005-0000-0000-00006C0C0000}"/>
    <cellStyle name="Migliaia 9 2 4" xfId="4960" xr:uid="{00000000-0005-0000-0000-00006D0C0000}"/>
    <cellStyle name="Migliaia 9 3" xfId="1914" xr:uid="{00000000-0005-0000-0000-00006E0C0000}"/>
    <cellStyle name="Migliaia 9 3 2" xfId="1915" xr:uid="{00000000-0005-0000-0000-00006F0C0000}"/>
    <cellStyle name="Migliaia 9 3 2 2" xfId="1916" xr:uid="{00000000-0005-0000-0000-0000700C0000}"/>
    <cellStyle name="Migliaia 9 3 2 2 2" xfId="4965" xr:uid="{00000000-0005-0000-0000-0000710C0000}"/>
    <cellStyle name="Migliaia 9 3 2 3" xfId="4964" xr:uid="{00000000-0005-0000-0000-0000720C0000}"/>
    <cellStyle name="Migliaia 9 3 3" xfId="1917" xr:uid="{00000000-0005-0000-0000-0000730C0000}"/>
    <cellStyle name="Migliaia 9 3 3 2" xfId="4966" xr:uid="{00000000-0005-0000-0000-0000740C0000}"/>
    <cellStyle name="Migliaia 9 3 4" xfId="1918" xr:uid="{00000000-0005-0000-0000-0000750C0000}"/>
    <cellStyle name="Migliaia 9 3 4 2" xfId="4967" xr:uid="{00000000-0005-0000-0000-0000760C0000}"/>
    <cellStyle name="Migliaia 9 3 5" xfId="1919" xr:uid="{00000000-0005-0000-0000-0000770C0000}"/>
    <cellStyle name="Migliaia 9 3 5 2" xfId="4968" xr:uid="{00000000-0005-0000-0000-0000780C0000}"/>
    <cellStyle name="Migliaia 9 3 6" xfId="4963" xr:uid="{00000000-0005-0000-0000-0000790C0000}"/>
    <cellStyle name="Migliaia 9 4" xfId="1920" xr:uid="{00000000-0005-0000-0000-00007A0C0000}"/>
    <cellStyle name="Migliaia 9 4 2" xfId="1921" xr:uid="{00000000-0005-0000-0000-00007B0C0000}"/>
    <cellStyle name="Migliaia 9 4 2 2" xfId="4970" xr:uid="{00000000-0005-0000-0000-00007C0C0000}"/>
    <cellStyle name="Migliaia 9 4 3" xfId="4969" xr:uid="{00000000-0005-0000-0000-00007D0C0000}"/>
    <cellStyle name="Migliaia 9 5" xfId="1922" xr:uid="{00000000-0005-0000-0000-00007E0C0000}"/>
    <cellStyle name="Migliaia 9 5 2" xfId="4971" xr:uid="{00000000-0005-0000-0000-00007F0C0000}"/>
    <cellStyle name="Migliaia 9 6" xfId="1923" xr:uid="{00000000-0005-0000-0000-0000800C0000}"/>
    <cellStyle name="Migliaia 9 6 2" xfId="4972" xr:uid="{00000000-0005-0000-0000-0000810C0000}"/>
    <cellStyle name="Migliaia 9 7" xfId="1924" xr:uid="{00000000-0005-0000-0000-0000820C0000}"/>
    <cellStyle name="Migliaia 9 7 2" xfId="4973" xr:uid="{00000000-0005-0000-0000-0000830C0000}"/>
    <cellStyle name="Migliaia 9 8" xfId="1925" xr:uid="{00000000-0005-0000-0000-0000840C0000}"/>
    <cellStyle name="Migliaia 9 8 2" xfId="4974" xr:uid="{00000000-0005-0000-0000-0000850C0000}"/>
    <cellStyle name="Migliaia 9 9" xfId="4959" xr:uid="{00000000-0005-0000-0000-0000860C0000}"/>
    <cellStyle name="Neutral 2" xfId="1926" xr:uid="{00000000-0005-0000-0000-0000870C0000}"/>
    <cellStyle name="Neutrale" xfId="1927" xr:uid="{00000000-0005-0000-0000-0000880C0000}"/>
    <cellStyle name="Normal" xfId="0" builtinId="0"/>
    <cellStyle name="Normal 10" xfId="1928" xr:uid="{00000000-0005-0000-0000-00008A0C0000}"/>
    <cellStyle name="Normal 10 2" xfId="1929" xr:uid="{00000000-0005-0000-0000-00008B0C0000}"/>
    <cellStyle name="Normal 11" xfId="1930" xr:uid="{00000000-0005-0000-0000-00008C0C0000}"/>
    <cellStyle name="Normal 12" xfId="1931" xr:uid="{00000000-0005-0000-0000-00008D0C0000}"/>
    <cellStyle name="Normal 12 2" xfId="1932" xr:uid="{00000000-0005-0000-0000-00008E0C0000}"/>
    <cellStyle name="Normal 13" xfId="1933" xr:uid="{00000000-0005-0000-0000-00008F0C0000}"/>
    <cellStyle name="Normal 14" xfId="1934" xr:uid="{00000000-0005-0000-0000-0000900C0000}"/>
    <cellStyle name="Normal 15" xfId="1935" xr:uid="{00000000-0005-0000-0000-0000910C0000}"/>
    <cellStyle name="Normal 16" xfId="1936" xr:uid="{00000000-0005-0000-0000-0000920C0000}"/>
    <cellStyle name="Normal 16 2" xfId="1937" xr:uid="{00000000-0005-0000-0000-0000930C0000}"/>
    <cellStyle name="Normal 16 3" xfId="1938" xr:uid="{00000000-0005-0000-0000-0000940C0000}"/>
    <cellStyle name="Normal 17" xfId="1939" xr:uid="{00000000-0005-0000-0000-0000950C0000}"/>
    <cellStyle name="Normal 17 2" xfId="1940" xr:uid="{00000000-0005-0000-0000-0000960C0000}"/>
    <cellStyle name="Normal 18" xfId="1941" xr:uid="{00000000-0005-0000-0000-0000970C0000}"/>
    <cellStyle name="Normal 18 2" xfId="1942" xr:uid="{00000000-0005-0000-0000-0000980C0000}"/>
    <cellStyle name="Normal 19" xfId="1943" xr:uid="{00000000-0005-0000-0000-0000990C0000}"/>
    <cellStyle name="Normal 19 2" xfId="1944" xr:uid="{00000000-0005-0000-0000-00009A0C0000}"/>
    <cellStyle name="Normal 19 3" xfId="1945" xr:uid="{00000000-0005-0000-0000-00009B0C0000}"/>
    <cellStyle name="Normal 2" xfId="1946" xr:uid="{00000000-0005-0000-0000-00009C0C0000}"/>
    <cellStyle name="Normal 2 2" xfId="1947" xr:uid="{00000000-0005-0000-0000-00009D0C0000}"/>
    <cellStyle name="Normal 2 2 2" xfId="1948" xr:uid="{00000000-0005-0000-0000-00009E0C0000}"/>
    <cellStyle name="Normal 2 2 2 2" xfId="1949" xr:uid="{00000000-0005-0000-0000-00009F0C0000}"/>
    <cellStyle name="Normal 2 2 2 2 2" xfId="1950" xr:uid="{00000000-0005-0000-0000-0000A00C0000}"/>
    <cellStyle name="Normal 2 2 2 2 2 2" xfId="1951" xr:uid="{00000000-0005-0000-0000-0000A10C0000}"/>
    <cellStyle name="Normal 2 2 2 2 3" xfId="1952" xr:uid="{00000000-0005-0000-0000-0000A20C0000}"/>
    <cellStyle name="Normal 2 2 3" xfId="1953" xr:uid="{00000000-0005-0000-0000-0000A30C0000}"/>
    <cellStyle name="Normal 2 2 3 2" xfId="1954" xr:uid="{00000000-0005-0000-0000-0000A40C0000}"/>
    <cellStyle name="Normal 2 2 3 2 2" xfId="1955" xr:uid="{00000000-0005-0000-0000-0000A50C0000}"/>
    <cellStyle name="Normal 2 2 3 3" xfId="1956" xr:uid="{00000000-0005-0000-0000-0000A60C0000}"/>
    <cellStyle name="Normal 2 2 4" xfId="1957" xr:uid="{00000000-0005-0000-0000-0000A70C0000}"/>
    <cellStyle name="Normal 2 2 4 2" xfId="1958" xr:uid="{00000000-0005-0000-0000-0000A80C0000}"/>
    <cellStyle name="Normal 2 2 5" xfId="1959" xr:uid="{00000000-0005-0000-0000-0000A90C0000}"/>
    <cellStyle name="Normal 2 3" xfId="1960" xr:uid="{00000000-0005-0000-0000-0000AA0C0000}"/>
    <cellStyle name="Normal 2 3 2" xfId="1961" xr:uid="{00000000-0005-0000-0000-0000AB0C0000}"/>
    <cellStyle name="Normal 2 3 3" xfId="1962" xr:uid="{00000000-0005-0000-0000-0000AC0C0000}"/>
    <cellStyle name="Normal 2 4" xfId="1963" xr:uid="{00000000-0005-0000-0000-0000AD0C0000}"/>
    <cellStyle name="Normal 2 4 2" xfId="1964" xr:uid="{00000000-0005-0000-0000-0000AE0C0000}"/>
    <cellStyle name="Normal 2 4 2 2" xfId="1965" xr:uid="{00000000-0005-0000-0000-0000AF0C0000}"/>
    <cellStyle name="Normal 2 4 3" xfId="1966" xr:uid="{00000000-0005-0000-0000-0000B00C0000}"/>
    <cellStyle name="Normal 2 5" xfId="1967" xr:uid="{00000000-0005-0000-0000-0000B10C0000}"/>
    <cellStyle name="Normal 2_Plants" xfId="1968" xr:uid="{00000000-0005-0000-0000-0000B20C0000}"/>
    <cellStyle name="Normal 20" xfId="1969" xr:uid="{00000000-0005-0000-0000-0000B30C0000}"/>
    <cellStyle name="Normal 21" xfId="1970" xr:uid="{00000000-0005-0000-0000-0000B40C0000}"/>
    <cellStyle name="Normal 22" xfId="1971" xr:uid="{00000000-0005-0000-0000-0000B50C0000}"/>
    <cellStyle name="Normal 23" xfId="1972" xr:uid="{00000000-0005-0000-0000-0000B60C0000}"/>
    <cellStyle name="Normal 24" xfId="1973" xr:uid="{00000000-0005-0000-0000-0000B70C0000}"/>
    <cellStyle name="Normal 25" xfId="1974" xr:uid="{00000000-0005-0000-0000-0000B80C0000}"/>
    <cellStyle name="Normal 26" xfId="1975" xr:uid="{00000000-0005-0000-0000-0000B90C0000}"/>
    <cellStyle name="Normal 27" xfId="1976" xr:uid="{00000000-0005-0000-0000-0000BA0C0000}"/>
    <cellStyle name="Normal 28" xfId="1977" xr:uid="{00000000-0005-0000-0000-0000BB0C0000}"/>
    <cellStyle name="Normal 29" xfId="1978" xr:uid="{00000000-0005-0000-0000-0000BC0C0000}"/>
    <cellStyle name="Normal 29 2" xfId="1979" xr:uid="{00000000-0005-0000-0000-0000BD0C0000}"/>
    <cellStyle name="Normal 3" xfId="1980" xr:uid="{00000000-0005-0000-0000-0000BE0C0000}"/>
    <cellStyle name="Normal 3 10" xfId="1981" xr:uid="{00000000-0005-0000-0000-0000BF0C0000}"/>
    <cellStyle name="Normal 3 11" xfId="1982" xr:uid="{00000000-0005-0000-0000-0000C00C0000}"/>
    <cellStyle name="Normal 3 12" xfId="1983" xr:uid="{00000000-0005-0000-0000-0000C10C0000}"/>
    <cellStyle name="Normal 3 13" xfId="1984" xr:uid="{00000000-0005-0000-0000-0000C20C0000}"/>
    <cellStyle name="Normal 3 14" xfId="1985" xr:uid="{00000000-0005-0000-0000-0000C30C0000}"/>
    <cellStyle name="Normal 3 15" xfId="1986" xr:uid="{00000000-0005-0000-0000-0000C40C0000}"/>
    <cellStyle name="Normal 3 16" xfId="1987" xr:uid="{00000000-0005-0000-0000-0000C50C0000}"/>
    <cellStyle name="Normal 3 2" xfId="1988" xr:uid="{00000000-0005-0000-0000-0000C60C0000}"/>
    <cellStyle name="Normal 3 2 2" xfId="1989" xr:uid="{00000000-0005-0000-0000-0000C70C0000}"/>
    <cellStyle name="Normal 3 2 2 2" xfId="1990" xr:uid="{00000000-0005-0000-0000-0000C80C0000}"/>
    <cellStyle name="Normal 3 2 2 3" xfId="1991" xr:uid="{00000000-0005-0000-0000-0000C90C0000}"/>
    <cellStyle name="Normal 3 2 2 3 2" xfId="1992" xr:uid="{00000000-0005-0000-0000-0000CA0C0000}"/>
    <cellStyle name="Normal 3 2 2 4" xfId="1993" xr:uid="{00000000-0005-0000-0000-0000CB0C0000}"/>
    <cellStyle name="Normal 3 2 3" xfId="1994" xr:uid="{00000000-0005-0000-0000-0000CC0C0000}"/>
    <cellStyle name="Normal 3 2 3 2" xfId="1995" xr:uid="{00000000-0005-0000-0000-0000CD0C0000}"/>
    <cellStyle name="Normal 3 2 3 2 2" xfId="1996" xr:uid="{00000000-0005-0000-0000-0000CE0C0000}"/>
    <cellStyle name="Normal 3 2 3 3" xfId="1997" xr:uid="{00000000-0005-0000-0000-0000CF0C0000}"/>
    <cellStyle name="Normal 3 2 4" xfId="1998" xr:uid="{00000000-0005-0000-0000-0000D00C0000}"/>
    <cellStyle name="Normal 3 2 4 2" xfId="1999" xr:uid="{00000000-0005-0000-0000-0000D10C0000}"/>
    <cellStyle name="Normal 3 2 5" xfId="2000" xr:uid="{00000000-0005-0000-0000-0000D20C0000}"/>
    <cellStyle name="Normal 3 3" xfId="2001" xr:uid="{00000000-0005-0000-0000-0000D30C0000}"/>
    <cellStyle name="Normal 3 3 2" xfId="2002" xr:uid="{00000000-0005-0000-0000-0000D40C0000}"/>
    <cellStyle name="Normal 3 3 2 2" xfId="2003" xr:uid="{00000000-0005-0000-0000-0000D50C0000}"/>
    <cellStyle name="Normal 3 3 2 2 2" xfId="2004" xr:uid="{00000000-0005-0000-0000-0000D60C0000}"/>
    <cellStyle name="Normal 3 3 2 3" xfId="2005" xr:uid="{00000000-0005-0000-0000-0000D70C0000}"/>
    <cellStyle name="Normal 3 3 3" xfId="2006" xr:uid="{00000000-0005-0000-0000-0000D80C0000}"/>
    <cellStyle name="Normal 3 3 3 2" xfId="2007" xr:uid="{00000000-0005-0000-0000-0000D90C0000}"/>
    <cellStyle name="Normal 3 3 4" xfId="2008" xr:uid="{00000000-0005-0000-0000-0000DA0C0000}"/>
    <cellStyle name="Normal 3 4" xfId="2009" xr:uid="{00000000-0005-0000-0000-0000DB0C0000}"/>
    <cellStyle name="Normal 3 4 2" xfId="2010" xr:uid="{00000000-0005-0000-0000-0000DC0C0000}"/>
    <cellStyle name="Normal 3 5" xfId="2011" xr:uid="{00000000-0005-0000-0000-0000DD0C0000}"/>
    <cellStyle name="Normal 3 5 2" xfId="2012" xr:uid="{00000000-0005-0000-0000-0000DE0C0000}"/>
    <cellStyle name="Normal 3 6" xfId="2013" xr:uid="{00000000-0005-0000-0000-0000DF0C0000}"/>
    <cellStyle name="Normal 3 6 2" xfId="2014" xr:uid="{00000000-0005-0000-0000-0000E00C0000}"/>
    <cellStyle name="Normal 3 7" xfId="2015" xr:uid="{00000000-0005-0000-0000-0000E10C0000}"/>
    <cellStyle name="Normal 3 8" xfId="2016" xr:uid="{00000000-0005-0000-0000-0000E20C0000}"/>
    <cellStyle name="Normal 3 9" xfId="2017" xr:uid="{00000000-0005-0000-0000-0000E30C0000}"/>
    <cellStyle name="Normal 31" xfId="2018" xr:uid="{00000000-0005-0000-0000-0000E40C0000}"/>
    <cellStyle name="Normal 32" xfId="2019" xr:uid="{00000000-0005-0000-0000-0000E50C0000}"/>
    <cellStyle name="Normal 33" xfId="2020" xr:uid="{00000000-0005-0000-0000-0000E60C0000}"/>
    <cellStyle name="Normal 34" xfId="2021" xr:uid="{00000000-0005-0000-0000-0000E70C0000}"/>
    <cellStyle name="Normal 4" xfId="2022" xr:uid="{00000000-0005-0000-0000-0000E80C0000}"/>
    <cellStyle name="Normal 4 10" xfId="2023" xr:uid="{00000000-0005-0000-0000-0000E90C0000}"/>
    <cellStyle name="Normal 4 11" xfId="2024" xr:uid="{00000000-0005-0000-0000-0000EA0C0000}"/>
    <cellStyle name="Normal 4 12" xfId="2025" xr:uid="{00000000-0005-0000-0000-0000EB0C0000}"/>
    <cellStyle name="Normal 4 13" xfId="2026" xr:uid="{00000000-0005-0000-0000-0000EC0C0000}"/>
    <cellStyle name="Normal 4 14" xfId="2027" xr:uid="{00000000-0005-0000-0000-0000ED0C0000}"/>
    <cellStyle name="Normal 4 15" xfId="2028" xr:uid="{00000000-0005-0000-0000-0000EE0C0000}"/>
    <cellStyle name="Normal 4 2" xfId="2029" xr:uid="{00000000-0005-0000-0000-0000EF0C0000}"/>
    <cellStyle name="Normal 4 3" xfId="2030" xr:uid="{00000000-0005-0000-0000-0000F00C0000}"/>
    <cellStyle name="Normal 4 4" xfId="2031" xr:uid="{00000000-0005-0000-0000-0000F10C0000}"/>
    <cellStyle name="Normal 4 5" xfId="2032" xr:uid="{00000000-0005-0000-0000-0000F20C0000}"/>
    <cellStyle name="Normal 4 6" xfId="2033" xr:uid="{00000000-0005-0000-0000-0000F30C0000}"/>
    <cellStyle name="Normal 4 7" xfId="2034" xr:uid="{00000000-0005-0000-0000-0000F40C0000}"/>
    <cellStyle name="Normal 4 8" xfId="2035" xr:uid="{00000000-0005-0000-0000-0000F50C0000}"/>
    <cellStyle name="Normal 4 9" xfId="2036" xr:uid="{00000000-0005-0000-0000-0000F60C0000}"/>
    <cellStyle name="Normal 5" xfId="2037" xr:uid="{00000000-0005-0000-0000-0000F70C0000}"/>
    <cellStyle name="Normal 5 2" xfId="2038" xr:uid="{00000000-0005-0000-0000-0000F80C0000}"/>
    <cellStyle name="Normal 5 2 2" xfId="2039" xr:uid="{00000000-0005-0000-0000-0000F90C0000}"/>
    <cellStyle name="Normal 5 2 2 2" xfId="2040" xr:uid="{00000000-0005-0000-0000-0000FA0C0000}"/>
    <cellStyle name="Normal 5 2 2 3" xfId="2041" xr:uid="{00000000-0005-0000-0000-0000FB0C0000}"/>
    <cellStyle name="Normal 5 2 3" xfId="2042" xr:uid="{00000000-0005-0000-0000-0000FC0C0000}"/>
    <cellStyle name="Normal 5 2 3 2" xfId="2043" xr:uid="{00000000-0005-0000-0000-0000FD0C0000}"/>
    <cellStyle name="Normal 5 3" xfId="2044" xr:uid="{00000000-0005-0000-0000-0000FE0C0000}"/>
    <cellStyle name="Normal 6" xfId="2045" xr:uid="{00000000-0005-0000-0000-0000FF0C0000}"/>
    <cellStyle name="Normal 6 2" xfId="2046" xr:uid="{00000000-0005-0000-0000-0000000D0000}"/>
    <cellStyle name="Normal 6 2 2" xfId="2047" xr:uid="{00000000-0005-0000-0000-0000010D0000}"/>
    <cellStyle name="Normal 6 2 3" xfId="2048" xr:uid="{00000000-0005-0000-0000-0000020D0000}"/>
    <cellStyle name="Normal 6 2 3 2" xfId="2049" xr:uid="{00000000-0005-0000-0000-0000030D0000}"/>
    <cellStyle name="Normal 6 2 4" xfId="2050" xr:uid="{00000000-0005-0000-0000-0000040D0000}"/>
    <cellStyle name="Normal 6 3" xfId="2051" xr:uid="{00000000-0005-0000-0000-0000050D0000}"/>
    <cellStyle name="Normal 6 3 2" xfId="2052" xr:uid="{00000000-0005-0000-0000-0000060D0000}"/>
    <cellStyle name="Normal 6 3 2 2" xfId="2053" xr:uid="{00000000-0005-0000-0000-0000070D0000}"/>
    <cellStyle name="Normal 6 3 2 2 2" xfId="2054" xr:uid="{00000000-0005-0000-0000-0000080D0000}"/>
    <cellStyle name="Normal 6 3 2 3" xfId="2055" xr:uid="{00000000-0005-0000-0000-0000090D0000}"/>
    <cellStyle name="Normal 6 4" xfId="2056" xr:uid="{00000000-0005-0000-0000-00000A0D0000}"/>
    <cellStyle name="Normal 6 4 2" xfId="2057" xr:uid="{00000000-0005-0000-0000-00000B0D0000}"/>
    <cellStyle name="Normal 6 5" xfId="2058" xr:uid="{00000000-0005-0000-0000-00000C0D0000}"/>
    <cellStyle name="Normal 7" xfId="2059" xr:uid="{00000000-0005-0000-0000-00000D0D0000}"/>
    <cellStyle name="Normal 7 2" xfId="2060" xr:uid="{00000000-0005-0000-0000-00000E0D0000}"/>
    <cellStyle name="Normal 7 3" xfId="2061" xr:uid="{00000000-0005-0000-0000-00000F0D0000}"/>
    <cellStyle name="Normal 7 3 2" xfId="2062" xr:uid="{00000000-0005-0000-0000-0000100D0000}"/>
    <cellStyle name="Normal 7 3 2 2" xfId="2063" xr:uid="{00000000-0005-0000-0000-0000110D0000}"/>
    <cellStyle name="Normal 7 3 3" xfId="2064" xr:uid="{00000000-0005-0000-0000-0000120D0000}"/>
    <cellStyle name="Normal 7 4" xfId="2065" xr:uid="{00000000-0005-0000-0000-0000130D0000}"/>
    <cellStyle name="Normal 8" xfId="2066" xr:uid="{00000000-0005-0000-0000-0000140D0000}"/>
    <cellStyle name="Normal 8 2" xfId="2067" xr:uid="{00000000-0005-0000-0000-0000150D0000}"/>
    <cellStyle name="Normal 8 2 2" xfId="2068" xr:uid="{00000000-0005-0000-0000-0000160D0000}"/>
    <cellStyle name="Normal 8 2 2 2" xfId="2069" xr:uid="{00000000-0005-0000-0000-0000170D0000}"/>
    <cellStyle name="Normal 8 2 2 2 2" xfId="2070" xr:uid="{00000000-0005-0000-0000-0000180D0000}"/>
    <cellStyle name="Normal 8 2 2 3" xfId="2071" xr:uid="{00000000-0005-0000-0000-0000190D0000}"/>
    <cellStyle name="Normal 8 3" xfId="2072" xr:uid="{00000000-0005-0000-0000-00001A0D0000}"/>
    <cellStyle name="Normal 8 4" xfId="2073" xr:uid="{00000000-0005-0000-0000-00001B0D0000}"/>
    <cellStyle name="Normal 9" xfId="2074" xr:uid="{00000000-0005-0000-0000-00001C0D0000}"/>
    <cellStyle name="Normal 9 2" xfId="2075" xr:uid="{00000000-0005-0000-0000-00001D0D0000}"/>
    <cellStyle name="Normal 9 2 2" xfId="2076" xr:uid="{00000000-0005-0000-0000-00001E0D0000}"/>
    <cellStyle name="Normal GHG Numbers (0.00)" xfId="2077" xr:uid="{00000000-0005-0000-0000-00001F0D0000}"/>
    <cellStyle name="Normal GHG Numbers (0.00) 2" xfId="2078" xr:uid="{00000000-0005-0000-0000-0000200D0000}"/>
    <cellStyle name="Normal GHG Numbers (0.00) 3" xfId="2079" xr:uid="{00000000-0005-0000-0000-0000210D0000}"/>
    <cellStyle name="Normal GHG Numbers (0.00) 4" xfId="2080" xr:uid="{00000000-0005-0000-0000-0000220D0000}"/>
    <cellStyle name="Normal GHG Textfiels Bold" xfId="2081" xr:uid="{00000000-0005-0000-0000-0000230D0000}"/>
    <cellStyle name="Normal GHG-Shade" xfId="2082" xr:uid="{00000000-0005-0000-0000-0000240D0000}"/>
    <cellStyle name="Normal GHG-Shade 2" xfId="2083" xr:uid="{00000000-0005-0000-0000-0000250D0000}"/>
    <cellStyle name="Normale 10" xfId="2084" xr:uid="{00000000-0005-0000-0000-0000260D0000}"/>
    <cellStyle name="Normale 10 2" xfId="2085" xr:uid="{00000000-0005-0000-0000-0000270D0000}"/>
    <cellStyle name="Normale 10 2 2" xfId="2086" xr:uid="{00000000-0005-0000-0000-0000280D0000}"/>
    <cellStyle name="Normale 10 3" xfId="2087" xr:uid="{00000000-0005-0000-0000-0000290D0000}"/>
    <cellStyle name="Normale 10 3 2" xfId="2088" xr:uid="{00000000-0005-0000-0000-00002A0D0000}"/>
    <cellStyle name="Normale 10 4" xfId="2089" xr:uid="{00000000-0005-0000-0000-00002B0D0000}"/>
    <cellStyle name="Normale 10_EDEN industria 2008 rev" xfId="2090" xr:uid="{00000000-0005-0000-0000-00002C0D0000}"/>
    <cellStyle name="Normale 11" xfId="2091" xr:uid="{00000000-0005-0000-0000-00002D0D0000}"/>
    <cellStyle name="Normale 11 2" xfId="2092" xr:uid="{00000000-0005-0000-0000-00002E0D0000}"/>
    <cellStyle name="Normale 11 2 2" xfId="2093" xr:uid="{00000000-0005-0000-0000-00002F0D0000}"/>
    <cellStyle name="Normale 11 3" xfId="2094" xr:uid="{00000000-0005-0000-0000-0000300D0000}"/>
    <cellStyle name="Normale 11 3 2" xfId="2095" xr:uid="{00000000-0005-0000-0000-0000310D0000}"/>
    <cellStyle name="Normale 11 4" xfId="2096" xr:uid="{00000000-0005-0000-0000-0000320D0000}"/>
    <cellStyle name="Normale 11_EDEN industria 2008 rev" xfId="2097" xr:uid="{00000000-0005-0000-0000-0000330D0000}"/>
    <cellStyle name="Normale 12" xfId="2098" xr:uid="{00000000-0005-0000-0000-0000340D0000}"/>
    <cellStyle name="Normale 12 2" xfId="2099" xr:uid="{00000000-0005-0000-0000-0000350D0000}"/>
    <cellStyle name="Normale 12 2 2" xfId="2100" xr:uid="{00000000-0005-0000-0000-0000360D0000}"/>
    <cellStyle name="Normale 12 3" xfId="2101" xr:uid="{00000000-0005-0000-0000-0000370D0000}"/>
    <cellStyle name="Normale 12 3 2" xfId="2102" xr:uid="{00000000-0005-0000-0000-0000380D0000}"/>
    <cellStyle name="Normale 12 4" xfId="2103" xr:uid="{00000000-0005-0000-0000-0000390D0000}"/>
    <cellStyle name="Normale 12_EDEN industria 2008 rev" xfId="2104" xr:uid="{00000000-0005-0000-0000-00003A0D0000}"/>
    <cellStyle name="Normale 13" xfId="2105" xr:uid="{00000000-0005-0000-0000-00003B0D0000}"/>
    <cellStyle name="Normale 13 2" xfId="2106" xr:uid="{00000000-0005-0000-0000-00003C0D0000}"/>
    <cellStyle name="Normale 13 2 2" xfId="2107" xr:uid="{00000000-0005-0000-0000-00003D0D0000}"/>
    <cellStyle name="Normale 13 3" xfId="2108" xr:uid="{00000000-0005-0000-0000-00003E0D0000}"/>
    <cellStyle name="Normale 13 3 2" xfId="2109" xr:uid="{00000000-0005-0000-0000-00003F0D0000}"/>
    <cellStyle name="Normale 13 4" xfId="2110" xr:uid="{00000000-0005-0000-0000-0000400D0000}"/>
    <cellStyle name="Normale 13_EDEN industria 2008 rev" xfId="2111" xr:uid="{00000000-0005-0000-0000-0000410D0000}"/>
    <cellStyle name="Normale 14" xfId="2112" xr:uid="{00000000-0005-0000-0000-0000420D0000}"/>
    <cellStyle name="Normale 14 2" xfId="2113" xr:uid="{00000000-0005-0000-0000-0000430D0000}"/>
    <cellStyle name="Normale 14 2 2" xfId="2114" xr:uid="{00000000-0005-0000-0000-0000440D0000}"/>
    <cellStyle name="Normale 14 3" xfId="2115" xr:uid="{00000000-0005-0000-0000-0000450D0000}"/>
    <cellStyle name="Normale 14 3 2" xfId="2116" xr:uid="{00000000-0005-0000-0000-0000460D0000}"/>
    <cellStyle name="Normale 14 4" xfId="2117" xr:uid="{00000000-0005-0000-0000-0000470D0000}"/>
    <cellStyle name="Normale 14_EDEN industria 2008 rev" xfId="2118" xr:uid="{00000000-0005-0000-0000-0000480D0000}"/>
    <cellStyle name="Normale 15" xfId="2119" xr:uid="{00000000-0005-0000-0000-0000490D0000}"/>
    <cellStyle name="Normale 15 2" xfId="2120" xr:uid="{00000000-0005-0000-0000-00004A0D0000}"/>
    <cellStyle name="Normale 15 2 2" xfId="2121" xr:uid="{00000000-0005-0000-0000-00004B0D0000}"/>
    <cellStyle name="Normale 15 3" xfId="2122" xr:uid="{00000000-0005-0000-0000-00004C0D0000}"/>
    <cellStyle name="Normale 15 3 2" xfId="2123" xr:uid="{00000000-0005-0000-0000-00004D0D0000}"/>
    <cellStyle name="Normale 15 4" xfId="2124" xr:uid="{00000000-0005-0000-0000-00004E0D0000}"/>
    <cellStyle name="Normale 15_EDEN industria 2008 rev" xfId="2125" xr:uid="{00000000-0005-0000-0000-00004F0D0000}"/>
    <cellStyle name="Normale 16" xfId="2126" xr:uid="{00000000-0005-0000-0000-0000500D0000}"/>
    <cellStyle name="Normale 16 2" xfId="2127" xr:uid="{00000000-0005-0000-0000-0000510D0000}"/>
    <cellStyle name="Normale 17" xfId="2128" xr:uid="{00000000-0005-0000-0000-0000520D0000}"/>
    <cellStyle name="Normale 17 2" xfId="2129" xr:uid="{00000000-0005-0000-0000-0000530D0000}"/>
    <cellStyle name="Normale 18" xfId="2130" xr:uid="{00000000-0005-0000-0000-0000540D0000}"/>
    <cellStyle name="Normale 18 2" xfId="2131" xr:uid="{00000000-0005-0000-0000-0000550D0000}"/>
    <cellStyle name="Normale 19" xfId="2132" xr:uid="{00000000-0005-0000-0000-0000560D0000}"/>
    <cellStyle name="Normale 19 2" xfId="2133" xr:uid="{00000000-0005-0000-0000-0000570D0000}"/>
    <cellStyle name="Normale 2" xfId="2134" xr:uid="{00000000-0005-0000-0000-0000580D0000}"/>
    <cellStyle name="Normale 2 2" xfId="2135" xr:uid="{00000000-0005-0000-0000-0000590D0000}"/>
    <cellStyle name="Normale 2 2 2" xfId="2136" xr:uid="{00000000-0005-0000-0000-00005A0D0000}"/>
    <cellStyle name="Normale 2 3" xfId="2137" xr:uid="{00000000-0005-0000-0000-00005B0D0000}"/>
    <cellStyle name="Normale 2_EDEN industria 2008 rev" xfId="2138" xr:uid="{00000000-0005-0000-0000-00005C0D0000}"/>
    <cellStyle name="Normale 20" xfId="2139" xr:uid="{00000000-0005-0000-0000-00005D0D0000}"/>
    <cellStyle name="Normale 20 2" xfId="2140" xr:uid="{00000000-0005-0000-0000-00005E0D0000}"/>
    <cellStyle name="Normale 21" xfId="2141" xr:uid="{00000000-0005-0000-0000-00005F0D0000}"/>
    <cellStyle name="Normale 21 2" xfId="2142" xr:uid="{00000000-0005-0000-0000-0000600D0000}"/>
    <cellStyle name="Normale 22" xfId="2143" xr:uid="{00000000-0005-0000-0000-0000610D0000}"/>
    <cellStyle name="Normale 22 2" xfId="2144" xr:uid="{00000000-0005-0000-0000-0000620D0000}"/>
    <cellStyle name="Normale 23" xfId="2145" xr:uid="{00000000-0005-0000-0000-0000630D0000}"/>
    <cellStyle name="Normale 23 2" xfId="2146" xr:uid="{00000000-0005-0000-0000-0000640D0000}"/>
    <cellStyle name="Normale 24" xfId="2147" xr:uid="{00000000-0005-0000-0000-0000650D0000}"/>
    <cellStyle name="Normale 24 2" xfId="2148" xr:uid="{00000000-0005-0000-0000-0000660D0000}"/>
    <cellStyle name="Normale 25" xfId="2149" xr:uid="{00000000-0005-0000-0000-0000670D0000}"/>
    <cellStyle name="Normale 25 2" xfId="2150" xr:uid="{00000000-0005-0000-0000-0000680D0000}"/>
    <cellStyle name="Normale 26" xfId="2151" xr:uid="{00000000-0005-0000-0000-0000690D0000}"/>
    <cellStyle name="Normale 26 2" xfId="2152" xr:uid="{00000000-0005-0000-0000-00006A0D0000}"/>
    <cellStyle name="Normale 27" xfId="2153" xr:uid="{00000000-0005-0000-0000-00006B0D0000}"/>
    <cellStyle name="Normale 27 2" xfId="2154" xr:uid="{00000000-0005-0000-0000-00006C0D0000}"/>
    <cellStyle name="Normale 28" xfId="2155" xr:uid="{00000000-0005-0000-0000-00006D0D0000}"/>
    <cellStyle name="Normale 28 2" xfId="2156" xr:uid="{00000000-0005-0000-0000-00006E0D0000}"/>
    <cellStyle name="Normale 29" xfId="2157" xr:uid="{00000000-0005-0000-0000-00006F0D0000}"/>
    <cellStyle name="Normale 29 2" xfId="2158" xr:uid="{00000000-0005-0000-0000-0000700D0000}"/>
    <cellStyle name="Normale 3" xfId="2159" xr:uid="{00000000-0005-0000-0000-0000710D0000}"/>
    <cellStyle name="Normale 3 2" xfId="2160" xr:uid="{00000000-0005-0000-0000-0000720D0000}"/>
    <cellStyle name="Normale 3 2 2" xfId="2161" xr:uid="{00000000-0005-0000-0000-0000730D0000}"/>
    <cellStyle name="Normale 3 3" xfId="2162" xr:uid="{00000000-0005-0000-0000-0000740D0000}"/>
    <cellStyle name="Normale 3 3 2" xfId="2163" xr:uid="{00000000-0005-0000-0000-0000750D0000}"/>
    <cellStyle name="Normale 3 4" xfId="2164" xr:uid="{00000000-0005-0000-0000-0000760D0000}"/>
    <cellStyle name="Normale 3_EDEN industria 2008 rev" xfId="2165" xr:uid="{00000000-0005-0000-0000-0000770D0000}"/>
    <cellStyle name="Normale 30" xfId="2166" xr:uid="{00000000-0005-0000-0000-0000780D0000}"/>
    <cellStyle name="Normale 30 2" xfId="2167" xr:uid="{00000000-0005-0000-0000-0000790D0000}"/>
    <cellStyle name="Normale 31" xfId="2168" xr:uid="{00000000-0005-0000-0000-00007A0D0000}"/>
    <cellStyle name="Normale 31 2" xfId="2169" xr:uid="{00000000-0005-0000-0000-00007B0D0000}"/>
    <cellStyle name="Normale 32" xfId="2170" xr:uid="{00000000-0005-0000-0000-00007C0D0000}"/>
    <cellStyle name="Normale 32 2" xfId="2171" xr:uid="{00000000-0005-0000-0000-00007D0D0000}"/>
    <cellStyle name="Normale 33" xfId="2172" xr:uid="{00000000-0005-0000-0000-00007E0D0000}"/>
    <cellStyle name="Normale 33 2" xfId="2173" xr:uid="{00000000-0005-0000-0000-00007F0D0000}"/>
    <cellStyle name="Normale 34" xfId="2174" xr:uid="{00000000-0005-0000-0000-0000800D0000}"/>
    <cellStyle name="Normale 34 2" xfId="2175" xr:uid="{00000000-0005-0000-0000-0000810D0000}"/>
    <cellStyle name="Normale 35" xfId="2176" xr:uid="{00000000-0005-0000-0000-0000820D0000}"/>
    <cellStyle name="Normale 35 2" xfId="2177" xr:uid="{00000000-0005-0000-0000-0000830D0000}"/>
    <cellStyle name="Normale 36" xfId="2178" xr:uid="{00000000-0005-0000-0000-0000840D0000}"/>
    <cellStyle name="Normale 36 2" xfId="2179" xr:uid="{00000000-0005-0000-0000-0000850D0000}"/>
    <cellStyle name="Normale 37" xfId="2180" xr:uid="{00000000-0005-0000-0000-0000860D0000}"/>
    <cellStyle name="Normale 37 2" xfId="2181" xr:uid="{00000000-0005-0000-0000-0000870D0000}"/>
    <cellStyle name="Normale 38" xfId="2182" xr:uid="{00000000-0005-0000-0000-0000880D0000}"/>
    <cellStyle name="Normale 38 2" xfId="2183" xr:uid="{00000000-0005-0000-0000-0000890D0000}"/>
    <cellStyle name="Normale 39" xfId="2184" xr:uid="{00000000-0005-0000-0000-00008A0D0000}"/>
    <cellStyle name="Normale 39 2" xfId="2185" xr:uid="{00000000-0005-0000-0000-00008B0D0000}"/>
    <cellStyle name="Normale 4" xfId="2186" xr:uid="{00000000-0005-0000-0000-00008C0D0000}"/>
    <cellStyle name="Normale 4 2" xfId="2187" xr:uid="{00000000-0005-0000-0000-00008D0D0000}"/>
    <cellStyle name="Normale 4 2 2" xfId="2188" xr:uid="{00000000-0005-0000-0000-00008E0D0000}"/>
    <cellStyle name="Normale 4 3" xfId="2189" xr:uid="{00000000-0005-0000-0000-00008F0D0000}"/>
    <cellStyle name="Normale 4 3 2" xfId="2190" xr:uid="{00000000-0005-0000-0000-0000900D0000}"/>
    <cellStyle name="Normale 4 4" xfId="2191" xr:uid="{00000000-0005-0000-0000-0000910D0000}"/>
    <cellStyle name="Normale 4_EDEN industria 2008 rev" xfId="2192" xr:uid="{00000000-0005-0000-0000-0000920D0000}"/>
    <cellStyle name="Normale 40" xfId="2193" xr:uid="{00000000-0005-0000-0000-0000930D0000}"/>
    <cellStyle name="Normale 40 2" xfId="2194" xr:uid="{00000000-0005-0000-0000-0000940D0000}"/>
    <cellStyle name="Normale 41" xfId="2195" xr:uid="{00000000-0005-0000-0000-0000950D0000}"/>
    <cellStyle name="Normale 41 2" xfId="2196" xr:uid="{00000000-0005-0000-0000-0000960D0000}"/>
    <cellStyle name="Normale 42" xfId="2197" xr:uid="{00000000-0005-0000-0000-0000970D0000}"/>
    <cellStyle name="Normale 42 2" xfId="2198" xr:uid="{00000000-0005-0000-0000-0000980D0000}"/>
    <cellStyle name="Normale 43" xfId="2199" xr:uid="{00000000-0005-0000-0000-0000990D0000}"/>
    <cellStyle name="Normale 43 2" xfId="2200" xr:uid="{00000000-0005-0000-0000-00009A0D0000}"/>
    <cellStyle name="Normale 44" xfId="2201" xr:uid="{00000000-0005-0000-0000-00009B0D0000}"/>
    <cellStyle name="Normale 44 2" xfId="2202" xr:uid="{00000000-0005-0000-0000-00009C0D0000}"/>
    <cellStyle name="Normale 45" xfId="2203" xr:uid="{00000000-0005-0000-0000-00009D0D0000}"/>
    <cellStyle name="Normale 45 2" xfId="2204" xr:uid="{00000000-0005-0000-0000-00009E0D0000}"/>
    <cellStyle name="Normale 46" xfId="2205" xr:uid="{00000000-0005-0000-0000-00009F0D0000}"/>
    <cellStyle name="Normale 46 2" xfId="2206" xr:uid="{00000000-0005-0000-0000-0000A00D0000}"/>
    <cellStyle name="Normale 47" xfId="2207" xr:uid="{00000000-0005-0000-0000-0000A10D0000}"/>
    <cellStyle name="Normale 47 2" xfId="2208" xr:uid="{00000000-0005-0000-0000-0000A20D0000}"/>
    <cellStyle name="Normale 48" xfId="2209" xr:uid="{00000000-0005-0000-0000-0000A30D0000}"/>
    <cellStyle name="Normale 48 2" xfId="2210" xr:uid="{00000000-0005-0000-0000-0000A40D0000}"/>
    <cellStyle name="Normale 49" xfId="2211" xr:uid="{00000000-0005-0000-0000-0000A50D0000}"/>
    <cellStyle name="Normale 49 2" xfId="2212" xr:uid="{00000000-0005-0000-0000-0000A60D0000}"/>
    <cellStyle name="Normale 5" xfId="2213" xr:uid="{00000000-0005-0000-0000-0000A70D0000}"/>
    <cellStyle name="Normale 5 2" xfId="2214" xr:uid="{00000000-0005-0000-0000-0000A80D0000}"/>
    <cellStyle name="Normale 5 2 2" xfId="2215" xr:uid="{00000000-0005-0000-0000-0000A90D0000}"/>
    <cellStyle name="Normale 5 3" xfId="2216" xr:uid="{00000000-0005-0000-0000-0000AA0D0000}"/>
    <cellStyle name="Normale 5 3 2" xfId="2217" xr:uid="{00000000-0005-0000-0000-0000AB0D0000}"/>
    <cellStyle name="Normale 5 4" xfId="2218" xr:uid="{00000000-0005-0000-0000-0000AC0D0000}"/>
    <cellStyle name="Normale 5_EDEN industria 2008 rev" xfId="2219" xr:uid="{00000000-0005-0000-0000-0000AD0D0000}"/>
    <cellStyle name="Normale 50" xfId="2220" xr:uid="{00000000-0005-0000-0000-0000AE0D0000}"/>
    <cellStyle name="Normale 50 2" xfId="2221" xr:uid="{00000000-0005-0000-0000-0000AF0D0000}"/>
    <cellStyle name="Normale 51" xfId="2222" xr:uid="{00000000-0005-0000-0000-0000B00D0000}"/>
    <cellStyle name="Normale 51 2" xfId="2223" xr:uid="{00000000-0005-0000-0000-0000B10D0000}"/>
    <cellStyle name="Normale 52" xfId="2224" xr:uid="{00000000-0005-0000-0000-0000B20D0000}"/>
    <cellStyle name="Normale 52 2" xfId="2225" xr:uid="{00000000-0005-0000-0000-0000B30D0000}"/>
    <cellStyle name="Normale 53" xfId="2226" xr:uid="{00000000-0005-0000-0000-0000B40D0000}"/>
    <cellStyle name="Normale 53 2" xfId="2227" xr:uid="{00000000-0005-0000-0000-0000B50D0000}"/>
    <cellStyle name="Normale 54" xfId="2228" xr:uid="{00000000-0005-0000-0000-0000B60D0000}"/>
    <cellStyle name="Normale 54 2" xfId="2229" xr:uid="{00000000-0005-0000-0000-0000B70D0000}"/>
    <cellStyle name="Normale 55" xfId="2230" xr:uid="{00000000-0005-0000-0000-0000B80D0000}"/>
    <cellStyle name="Normale 55 2" xfId="2231" xr:uid="{00000000-0005-0000-0000-0000B90D0000}"/>
    <cellStyle name="Normale 56" xfId="2232" xr:uid="{00000000-0005-0000-0000-0000BA0D0000}"/>
    <cellStyle name="Normale 56 2" xfId="2233" xr:uid="{00000000-0005-0000-0000-0000BB0D0000}"/>
    <cellStyle name="Normale 57" xfId="2234" xr:uid="{00000000-0005-0000-0000-0000BC0D0000}"/>
    <cellStyle name="Normale 57 2" xfId="2235" xr:uid="{00000000-0005-0000-0000-0000BD0D0000}"/>
    <cellStyle name="Normale 58" xfId="2236" xr:uid="{00000000-0005-0000-0000-0000BE0D0000}"/>
    <cellStyle name="Normale 58 2" xfId="2237" xr:uid="{00000000-0005-0000-0000-0000BF0D0000}"/>
    <cellStyle name="Normale 59" xfId="2238" xr:uid="{00000000-0005-0000-0000-0000C00D0000}"/>
    <cellStyle name="Normale 59 2" xfId="2239" xr:uid="{00000000-0005-0000-0000-0000C10D0000}"/>
    <cellStyle name="Normale 6" xfId="2240" xr:uid="{00000000-0005-0000-0000-0000C20D0000}"/>
    <cellStyle name="Normale 6 2" xfId="2241" xr:uid="{00000000-0005-0000-0000-0000C30D0000}"/>
    <cellStyle name="Normale 6 2 2" xfId="2242" xr:uid="{00000000-0005-0000-0000-0000C40D0000}"/>
    <cellStyle name="Normale 6 3" xfId="2243" xr:uid="{00000000-0005-0000-0000-0000C50D0000}"/>
    <cellStyle name="Normale 6 3 2" xfId="2244" xr:uid="{00000000-0005-0000-0000-0000C60D0000}"/>
    <cellStyle name="Normale 6 4" xfId="2245" xr:uid="{00000000-0005-0000-0000-0000C70D0000}"/>
    <cellStyle name="Normale 6_EDEN industria 2008 rev" xfId="2246" xr:uid="{00000000-0005-0000-0000-0000C80D0000}"/>
    <cellStyle name="Normale 60" xfId="2247" xr:uid="{00000000-0005-0000-0000-0000C90D0000}"/>
    <cellStyle name="Normale 60 2" xfId="2248" xr:uid="{00000000-0005-0000-0000-0000CA0D0000}"/>
    <cellStyle name="Normale 61" xfId="2249" xr:uid="{00000000-0005-0000-0000-0000CB0D0000}"/>
    <cellStyle name="Normale 61 2" xfId="2250" xr:uid="{00000000-0005-0000-0000-0000CC0D0000}"/>
    <cellStyle name="Normale 62" xfId="2251" xr:uid="{00000000-0005-0000-0000-0000CD0D0000}"/>
    <cellStyle name="Normale 62 2" xfId="2252" xr:uid="{00000000-0005-0000-0000-0000CE0D0000}"/>
    <cellStyle name="Normale 63" xfId="2253" xr:uid="{00000000-0005-0000-0000-0000CF0D0000}"/>
    <cellStyle name="Normale 63 2" xfId="2254" xr:uid="{00000000-0005-0000-0000-0000D00D0000}"/>
    <cellStyle name="Normale 64" xfId="2255" xr:uid="{00000000-0005-0000-0000-0000D10D0000}"/>
    <cellStyle name="Normale 64 2" xfId="2256" xr:uid="{00000000-0005-0000-0000-0000D20D0000}"/>
    <cellStyle name="Normale 65" xfId="2257" xr:uid="{00000000-0005-0000-0000-0000D30D0000}"/>
    <cellStyle name="Normale 65 2" xfId="2258" xr:uid="{00000000-0005-0000-0000-0000D40D0000}"/>
    <cellStyle name="Normale 7" xfId="2259" xr:uid="{00000000-0005-0000-0000-0000D50D0000}"/>
    <cellStyle name="Normale 7 2" xfId="2260" xr:uid="{00000000-0005-0000-0000-0000D60D0000}"/>
    <cellStyle name="Normale 7 2 2" xfId="2261" xr:uid="{00000000-0005-0000-0000-0000D70D0000}"/>
    <cellStyle name="Normale 7 3" xfId="2262" xr:uid="{00000000-0005-0000-0000-0000D80D0000}"/>
    <cellStyle name="Normale 7 3 2" xfId="2263" xr:uid="{00000000-0005-0000-0000-0000D90D0000}"/>
    <cellStyle name="Normale 7 4" xfId="2264" xr:uid="{00000000-0005-0000-0000-0000DA0D0000}"/>
    <cellStyle name="Normale 7_EDEN industria 2008 rev" xfId="2265" xr:uid="{00000000-0005-0000-0000-0000DB0D0000}"/>
    <cellStyle name="Normale 8" xfId="2266" xr:uid="{00000000-0005-0000-0000-0000DC0D0000}"/>
    <cellStyle name="Normale 8 2" xfId="2267" xr:uid="{00000000-0005-0000-0000-0000DD0D0000}"/>
    <cellStyle name="Normale 8 2 2" xfId="2268" xr:uid="{00000000-0005-0000-0000-0000DE0D0000}"/>
    <cellStyle name="Normale 8 3" xfId="2269" xr:uid="{00000000-0005-0000-0000-0000DF0D0000}"/>
    <cellStyle name="Normale 8 3 2" xfId="2270" xr:uid="{00000000-0005-0000-0000-0000E00D0000}"/>
    <cellStyle name="Normale 8 4" xfId="2271" xr:uid="{00000000-0005-0000-0000-0000E10D0000}"/>
    <cellStyle name="Normale 8_EDEN industria 2008 rev" xfId="2272" xr:uid="{00000000-0005-0000-0000-0000E20D0000}"/>
    <cellStyle name="Normale 9" xfId="2273" xr:uid="{00000000-0005-0000-0000-0000E30D0000}"/>
    <cellStyle name="Normale 9 2" xfId="2274" xr:uid="{00000000-0005-0000-0000-0000E40D0000}"/>
    <cellStyle name="Normale 9 2 2" xfId="2275" xr:uid="{00000000-0005-0000-0000-0000E50D0000}"/>
    <cellStyle name="Normale 9 3" xfId="2276" xr:uid="{00000000-0005-0000-0000-0000E60D0000}"/>
    <cellStyle name="Normale 9 3 2" xfId="2277" xr:uid="{00000000-0005-0000-0000-0000E70D0000}"/>
    <cellStyle name="Normale 9 4" xfId="2278" xr:uid="{00000000-0005-0000-0000-0000E80D0000}"/>
    <cellStyle name="Normale 9_EDEN industria 2008 rev" xfId="2279" xr:uid="{00000000-0005-0000-0000-0000E90D0000}"/>
    <cellStyle name="Normale_B2020" xfId="2280" xr:uid="{00000000-0005-0000-0000-0000EA0D0000}"/>
    <cellStyle name="Nota" xfId="2281" xr:uid="{00000000-0005-0000-0000-0000EB0D0000}"/>
    <cellStyle name="Nota 2" xfId="2282" xr:uid="{00000000-0005-0000-0000-0000EC0D0000}"/>
    <cellStyle name="Nota 2 2" xfId="2283" xr:uid="{00000000-0005-0000-0000-0000ED0D0000}"/>
    <cellStyle name="Nota 3" xfId="2284" xr:uid="{00000000-0005-0000-0000-0000EE0D0000}"/>
    <cellStyle name="Nota 3 2" xfId="2285" xr:uid="{00000000-0005-0000-0000-0000EF0D0000}"/>
    <cellStyle name="Nota 3 2 2" xfId="2286" xr:uid="{00000000-0005-0000-0000-0000F00D0000}"/>
    <cellStyle name="Nota 3 2 2 2" xfId="2287" xr:uid="{00000000-0005-0000-0000-0000F10D0000}"/>
    <cellStyle name="Nota 3 2 3" xfId="2288" xr:uid="{00000000-0005-0000-0000-0000F20D0000}"/>
    <cellStyle name="Nota 3 3" xfId="2289" xr:uid="{00000000-0005-0000-0000-0000F30D0000}"/>
    <cellStyle name="Nota 3 4" xfId="2290" xr:uid="{00000000-0005-0000-0000-0000F40D0000}"/>
    <cellStyle name="Nota 4" xfId="2291" xr:uid="{00000000-0005-0000-0000-0000F50D0000}"/>
    <cellStyle name="Nota 4 2" xfId="2292" xr:uid="{00000000-0005-0000-0000-0000F60D0000}"/>
    <cellStyle name="Nota 4 2 2" xfId="2293" xr:uid="{00000000-0005-0000-0000-0000F70D0000}"/>
    <cellStyle name="Nota 4 3" xfId="2294" xr:uid="{00000000-0005-0000-0000-0000F80D0000}"/>
    <cellStyle name="Nota 5" xfId="2295" xr:uid="{00000000-0005-0000-0000-0000F90D0000}"/>
    <cellStyle name="Nota 5 2" xfId="2296" xr:uid="{00000000-0005-0000-0000-0000FA0D0000}"/>
    <cellStyle name="Nota 6" xfId="2297" xr:uid="{00000000-0005-0000-0000-0000FB0D0000}"/>
    <cellStyle name="Nota 7" xfId="2298" xr:uid="{00000000-0005-0000-0000-0000FC0D0000}"/>
    <cellStyle name="Note 2" xfId="2299" xr:uid="{00000000-0005-0000-0000-0000FD0D0000}"/>
    <cellStyle name="Note 2 2" xfId="2300" xr:uid="{00000000-0005-0000-0000-0000FE0D0000}"/>
    <cellStyle name="Note 2 2 2" xfId="2301" xr:uid="{00000000-0005-0000-0000-0000FF0D0000}"/>
    <cellStyle name="Note 2 3" xfId="2302" xr:uid="{00000000-0005-0000-0000-0000000E0000}"/>
    <cellStyle name="Nuovo" xfId="2303" xr:uid="{00000000-0005-0000-0000-0000010E0000}"/>
    <cellStyle name="Nuovo 10" xfId="2304" xr:uid="{00000000-0005-0000-0000-0000020E0000}"/>
    <cellStyle name="Nuovo 10 2" xfId="2305" xr:uid="{00000000-0005-0000-0000-0000030E0000}"/>
    <cellStyle name="Nuovo 10 2 2" xfId="2306" xr:uid="{00000000-0005-0000-0000-0000040E0000}"/>
    <cellStyle name="Nuovo 10 3" xfId="2307" xr:uid="{00000000-0005-0000-0000-0000050E0000}"/>
    <cellStyle name="Nuovo 10 3 2" xfId="2308" xr:uid="{00000000-0005-0000-0000-0000060E0000}"/>
    <cellStyle name="Nuovo 10 3 2 2" xfId="2309" xr:uid="{00000000-0005-0000-0000-0000070E0000}"/>
    <cellStyle name="Nuovo 10 3 3" xfId="2310" xr:uid="{00000000-0005-0000-0000-0000080E0000}"/>
    <cellStyle name="Nuovo 10 3 4" xfId="2311" xr:uid="{00000000-0005-0000-0000-0000090E0000}"/>
    <cellStyle name="Nuovo 10 4" xfId="2312" xr:uid="{00000000-0005-0000-0000-00000A0E0000}"/>
    <cellStyle name="Nuovo 10 4 2" xfId="2313" xr:uid="{00000000-0005-0000-0000-00000B0E0000}"/>
    <cellStyle name="Nuovo 10 5" xfId="2314" xr:uid="{00000000-0005-0000-0000-00000C0E0000}"/>
    <cellStyle name="Nuovo 10 6" xfId="2315" xr:uid="{00000000-0005-0000-0000-00000D0E0000}"/>
    <cellStyle name="Nuovo 11" xfId="2316" xr:uid="{00000000-0005-0000-0000-00000E0E0000}"/>
    <cellStyle name="Nuovo 11 2" xfId="2317" xr:uid="{00000000-0005-0000-0000-00000F0E0000}"/>
    <cellStyle name="Nuovo 11 2 2" xfId="2318" xr:uid="{00000000-0005-0000-0000-0000100E0000}"/>
    <cellStyle name="Nuovo 11 3" xfId="2319" xr:uid="{00000000-0005-0000-0000-0000110E0000}"/>
    <cellStyle name="Nuovo 11 3 2" xfId="2320" xr:uid="{00000000-0005-0000-0000-0000120E0000}"/>
    <cellStyle name="Nuovo 11 3 2 2" xfId="2321" xr:uid="{00000000-0005-0000-0000-0000130E0000}"/>
    <cellStyle name="Nuovo 11 3 3" xfId="2322" xr:uid="{00000000-0005-0000-0000-0000140E0000}"/>
    <cellStyle name="Nuovo 11 3 4" xfId="2323" xr:uid="{00000000-0005-0000-0000-0000150E0000}"/>
    <cellStyle name="Nuovo 11 4" xfId="2324" xr:uid="{00000000-0005-0000-0000-0000160E0000}"/>
    <cellStyle name="Nuovo 11 4 2" xfId="2325" xr:uid="{00000000-0005-0000-0000-0000170E0000}"/>
    <cellStyle name="Nuovo 11 5" xfId="2326" xr:uid="{00000000-0005-0000-0000-0000180E0000}"/>
    <cellStyle name="Nuovo 11 6" xfId="2327" xr:uid="{00000000-0005-0000-0000-0000190E0000}"/>
    <cellStyle name="Nuovo 12" xfId="2328" xr:uid="{00000000-0005-0000-0000-00001A0E0000}"/>
    <cellStyle name="Nuovo 12 2" xfId="2329" xr:uid="{00000000-0005-0000-0000-00001B0E0000}"/>
    <cellStyle name="Nuovo 12 2 2" xfId="2330" xr:uid="{00000000-0005-0000-0000-00001C0E0000}"/>
    <cellStyle name="Nuovo 12 3" xfId="2331" xr:uid="{00000000-0005-0000-0000-00001D0E0000}"/>
    <cellStyle name="Nuovo 12 3 2" xfId="2332" xr:uid="{00000000-0005-0000-0000-00001E0E0000}"/>
    <cellStyle name="Nuovo 12 3 2 2" xfId="2333" xr:uid="{00000000-0005-0000-0000-00001F0E0000}"/>
    <cellStyle name="Nuovo 12 3 3" xfId="2334" xr:uid="{00000000-0005-0000-0000-0000200E0000}"/>
    <cellStyle name="Nuovo 12 3 4" xfId="2335" xr:uid="{00000000-0005-0000-0000-0000210E0000}"/>
    <cellStyle name="Nuovo 12 4" xfId="2336" xr:uid="{00000000-0005-0000-0000-0000220E0000}"/>
    <cellStyle name="Nuovo 12 4 2" xfId="2337" xr:uid="{00000000-0005-0000-0000-0000230E0000}"/>
    <cellStyle name="Nuovo 12 5" xfId="2338" xr:uid="{00000000-0005-0000-0000-0000240E0000}"/>
    <cellStyle name="Nuovo 12 6" xfId="2339" xr:uid="{00000000-0005-0000-0000-0000250E0000}"/>
    <cellStyle name="Nuovo 13" xfId="2340" xr:uid="{00000000-0005-0000-0000-0000260E0000}"/>
    <cellStyle name="Nuovo 13 2" xfId="2341" xr:uid="{00000000-0005-0000-0000-0000270E0000}"/>
    <cellStyle name="Nuovo 13 2 2" xfId="2342" xr:uid="{00000000-0005-0000-0000-0000280E0000}"/>
    <cellStyle name="Nuovo 13 3" xfId="2343" xr:uid="{00000000-0005-0000-0000-0000290E0000}"/>
    <cellStyle name="Nuovo 13 3 2" xfId="2344" xr:uid="{00000000-0005-0000-0000-00002A0E0000}"/>
    <cellStyle name="Nuovo 13 3 2 2" xfId="2345" xr:uid="{00000000-0005-0000-0000-00002B0E0000}"/>
    <cellStyle name="Nuovo 13 3 3" xfId="2346" xr:uid="{00000000-0005-0000-0000-00002C0E0000}"/>
    <cellStyle name="Nuovo 13 3 4" xfId="2347" xr:uid="{00000000-0005-0000-0000-00002D0E0000}"/>
    <cellStyle name="Nuovo 13 4" xfId="2348" xr:uid="{00000000-0005-0000-0000-00002E0E0000}"/>
    <cellStyle name="Nuovo 13 4 2" xfId="2349" xr:uid="{00000000-0005-0000-0000-00002F0E0000}"/>
    <cellStyle name="Nuovo 13 5" xfId="2350" xr:uid="{00000000-0005-0000-0000-0000300E0000}"/>
    <cellStyle name="Nuovo 13 6" xfId="2351" xr:uid="{00000000-0005-0000-0000-0000310E0000}"/>
    <cellStyle name="Nuovo 14" xfId="2352" xr:uid="{00000000-0005-0000-0000-0000320E0000}"/>
    <cellStyle name="Nuovo 14 2" xfId="2353" xr:uid="{00000000-0005-0000-0000-0000330E0000}"/>
    <cellStyle name="Nuovo 14 2 2" xfId="2354" xr:uid="{00000000-0005-0000-0000-0000340E0000}"/>
    <cellStyle name="Nuovo 14 3" xfId="2355" xr:uid="{00000000-0005-0000-0000-0000350E0000}"/>
    <cellStyle name="Nuovo 14 3 2" xfId="2356" xr:uid="{00000000-0005-0000-0000-0000360E0000}"/>
    <cellStyle name="Nuovo 14 3 2 2" xfId="2357" xr:uid="{00000000-0005-0000-0000-0000370E0000}"/>
    <cellStyle name="Nuovo 14 3 3" xfId="2358" xr:uid="{00000000-0005-0000-0000-0000380E0000}"/>
    <cellStyle name="Nuovo 14 3 4" xfId="2359" xr:uid="{00000000-0005-0000-0000-0000390E0000}"/>
    <cellStyle name="Nuovo 14 4" xfId="2360" xr:uid="{00000000-0005-0000-0000-00003A0E0000}"/>
    <cellStyle name="Nuovo 14 4 2" xfId="2361" xr:uid="{00000000-0005-0000-0000-00003B0E0000}"/>
    <cellStyle name="Nuovo 14 5" xfId="2362" xr:uid="{00000000-0005-0000-0000-00003C0E0000}"/>
    <cellStyle name="Nuovo 14 6" xfId="2363" xr:uid="{00000000-0005-0000-0000-00003D0E0000}"/>
    <cellStyle name="Nuovo 15" xfId="2364" xr:uid="{00000000-0005-0000-0000-00003E0E0000}"/>
    <cellStyle name="Nuovo 15 2" xfId="2365" xr:uid="{00000000-0005-0000-0000-00003F0E0000}"/>
    <cellStyle name="Nuovo 15 2 2" xfId="2366" xr:uid="{00000000-0005-0000-0000-0000400E0000}"/>
    <cellStyle name="Nuovo 15 3" xfId="2367" xr:uid="{00000000-0005-0000-0000-0000410E0000}"/>
    <cellStyle name="Nuovo 15 3 2" xfId="2368" xr:uid="{00000000-0005-0000-0000-0000420E0000}"/>
    <cellStyle name="Nuovo 15 3 2 2" xfId="2369" xr:uid="{00000000-0005-0000-0000-0000430E0000}"/>
    <cellStyle name="Nuovo 15 3 3" xfId="2370" xr:uid="{00000000-0005-0000-0000-0000440E0000}"/>
    <cellStyle name="Nuovo 15 3 4" xfId="2371" xr:uid="{00000000-0005-0000-0000-0000450E0000}"/>
    <cellStyle name="Nuovo 15 4" xfId="2372" xr:uid="{00000000-0005-0000-0000-0000460E0000}"/>
    <cellStyle name="Nuovo 15 4 2" xfId="2373" xr:uid="{00000000-0005-0000-0000-0000470E0000}"/>
    <cellStyle name="Nuovo 15 5" xfId="2374" xr:uid="{00000000-0005-0000-0000-0000480E0000}"/>
    <cellStyle name="Nuovo 15 6" xfId="2375" xr:uid="{00000000-0005-0000-0000-0000490E0000}"/>
    <cellStyle name="Nuovo 16" xfId="2376" xr:uid="{00000000-0005-0000-0000-00004A0E0000}"/>
    <cellStyle name="Nuovo 16 2" xfId="2377" xr:uid="{00000000-0005-0000-0000-00004B0E0000}"/>
    <cellStyle name="Nuovo 16 2 2" xfId="2378" xr:uid="{00000000-0005-0000-0000-00004C0E0000}"/>
    <cellStyle name="Nuovo 16 3" xfId="2379" xr:uid="{00000000-0005-0000-0000-00004D0E0000}"/>
    <cellStyle name="Nuovo 16 3 2" xfId="2380" xr:uid="{00000000-0005-0000-0000-00004E0E0000}"/>
    <cellStyle name="Nuovo 16 3 2 2" xfId="2381" xr:uid="{00000000-0005-0000-0000-00004F0E0000}"/>
    <cellStyle name="Nuovo 16 3 3" xfId="2382" xr:uid="{00000000-0005-0000-0000-0000500E0000}"/>
    <cellStyle name="Nuovo 16 3 4" xfId="2383" xr:uid="{00000000-0005-0000-0000-0000510E0000}"/>
    <cellStyle name="Nuovo 16 4" xfId="2384" xr:uid="{00000000-0005-0000-0000-0000520E0000}"/>
    <cellStyle name="Nuovo 16 4 2" xfId="2385" xr:uid="{00000000-0005-0000-0000-0000530E0000}"/>
    <cellStyle name="Nuovo 16 5" xfId="2386" xr:uid="{00000000-0005-0000-0000-0000540E0000}"/>
    <cellStyle name="Nuovo 16 6" xfId="2387" xr:uid="{00000000-0005-0000-0000-0000550E0000}"/>
    <cellStyle name="Nuovo 17" xfId="2388" xr:uid="{00000000-0005-0000-0000-0000560E0000}"/>
    <cellStyle name="Nuovo 17 2" xfId="2389" xr:uid="{00000000-0005-0000-0000-0000570E0000}"/>
    <cellStyle name="Nuovo 17 2 2" xfId="2390" xr:uid="{00000000-0005-0000-0000-0000580E0000}"/>
    <cellStyle name="Nuovo 17 3" xfId="2391" xr:uid="{00000000-0005-0000-0000-0000590E0000}"/>
    <cellStyle name="Nuovo 17 3 2" xfId="2392" xr:uid="{00000000-0005-0000-0000-00005A0E0000}"/>
    <cellStyle name="Nuovo 17 3 2 2" xfId="2393" xr:uid="{00000000-0005-0000-0000-00005B0E0000}"/>
    <cellStyle name="Nuovo 17 3 3" xfId="2394" xr:uid="{00000000-0005-0000-0000-00005C0E0000}"/>
    <cellStyle name="Nuovo 17 3 4" xfId="2395" xr:uid="{00000000-0005-0000-0000-00005D0E0000}"/>
    <cellStyle name="Nuovo 17 4" xfId="2396" xr:uid="{00000000-0005-0000-0000-00005E0E0000}"/>
    <cellStyle name="Nuovo 17 4 2" xfId="2397" xr:uid="{00000000-0005-0000-0000-00005F0E0000}"/>
    <cellStyle name="Nuovo 17 5" xfId="2398" xr:uid="{00000000-0005-0000-0000-0000600E0000}"/>
    <cellStyle name="Nuovo 17 6" xfId="2399" xr:uid="{00000000-0005-0000-0000-0000610E0000}"/>
    <cellStyle name="Nuovo 18" xfId="2400" xr:uid="{00000000-0005-0000-0000-0000620E0000}"/>
    <cellStyle name="Nuovo 18 2" xfId="2401" xr:uid="{00000000-0005-0000-0000-0000630E0000}"/>
    <cellStyle name="Nuovo 18 2 2" xfId="2402" xr:uid="{00000000-0005-0000-0000-0000640E0000}"/>
    <cellStyle name="Nuovo 18 3" xfId="2403" xr:uid="{00000000-0005-0000-0000-0000650E0000}"/>
    <cellStyle name="Nuovo 18 3 2" xfId="2404" xr:uid="{00000000-0005-0000-0000-0000660E0000}"/>
    <cellStyle name="Nuovo 18 3 2 2" xfId="2405" xr:uid="{00000000-0005-0000-0000-0000670E0000}"/>
    <cellStyle name="Nuovo 18 3 3" xfId="2406" xr:uid="{00000000-0005-0000-0000-0000680E0000}"/>
    <cellStyle name="Nuovo 18 3 4" xfId="2407" xr:uid="{00000000-0005-0000-0000-0000690E0000}"/>
    <cellStyle name="Nuovo 18 4" xfId="2408" xr:uid="{00000000-0005-0000-0000-00006A0E0000}"/>
    <cellStyle name="Nuovo 18 4 2" xfId="2409" xr:uid="{00000000-0005-0000-0000-00006B0E0000}"/>
    <cellStyle name="Nuovo 18 5" xfId="2410" xr:uid="{00000000-0005-0000-0000-00006C0E0000}"/>
    <cellStyle name="Nuovo 18 6" xfId="2411" xr:uid="{00000000-0005-0000-0000-00006D0E0000}"/>
    <cellStyle name="Nuovo 19" xfId="2412" xr:uid="{00000000-0005-0000-0000-00006E0E0000}"/>
    <cellStyle name="Nuovo 19 2" xfId="2413" xr:uid="{00000000-0005-0000-0000-00006F0E0000}"/>
    <cellStyle name="Nuovo 19 2 2" xfId="2414" xr:uid="{00000000-0005-0000-0000-0000700E0000}"/>
    <cellStyle name="Nuovo 19 3" xfId="2415" xr:uid="{00000000-0005-0000-0000-0000710E0000}"/>
    <cellStyle name="Nuovo 19 3 2" xfId="2416" xr:uid="{00000000-0005-0000-0000-0000720E0000}"/>
    <cellStyle name="Nuovo 19 3 2 2" xfId="2417" xr:uid="{00000000-0005-0000-0000-0000730E0000}"/>
    <cellStyle name="Nuovo 19 3 3" xfId="2418" xr:uid="{00000000-0005-0000-0000-0000740E0000}"/>
    <cellStyle name="Nuovo 19 3 4" xfId="2419" xr:uid="{00000000-0005-0000-0000-0000750E0000}"/>
    <cellStyle name="Nuovo 19 4" xfId="2420" xr:uid="{00000000-0005-0000-0000-0000760E0000}"/>
    <cellStyle name="Nuovo 19 4 2" xfId="2421" xr:uid="{00000000-0005-0000-0000-0000770E0000}"/>
    <cellStyle name="Nuovo 19 5" xfId="2422" xr:uid="{00000000-0005-0000-0000-0000780E0000}"/>
    <cellStyle name="Nuovo 19 6" xfId="2423" xr:uid="{00000000-0005-0000-0000-0000790E0000}"/>
    <cellStyle name="Nuovo 2" xfId="2424" xr:uid="{00000000-0005-0000-0000-00007A0E0000}"/>
    <cellStyle name="Nuovo 2 2" xfId="2425" xr:uid="{00000000-0005-0000-0000-00007B0E0000}"/>
    <cellStyle name="Nuovo 2 2 2" xfId="2426" xr:uid="{00000000-0005-0000-0000-00007C0E0000}"/>
    <cellStyle name="Nuovo 2 3" xfId="2427" xr:uid="{00000000-0005-0000-0000-00007D0E0000}"/>
    <cellStyle name="Nuovo 2 3 2" xfId="2428" xr:uid="{00000000-0005-0000-0000-00007E0E0000}"/>
    <cellStyle name="Nuovo 2 3 2 2" xfId="2429" xr:uid="{00000000-0005-0000-0000-00007F0E0000}"/>
    <cellStyle name="Nuovo 2 3 3" xfId="2430" xr:uid="{00000000-0005-0000-0000-0000800E0000}"/>
    <cellStyle name="Nuovo 2 3 4" xfId="2431" xr:uid="{00000000-0005-0000-0000-0000810E0000}"/>
    <cellStyle name="Nuovo 2 4" xfId="2432" xr:uid="{00000000-0005-0000-0000-0000820E0000}"/>
    <cellStyle name="Nuovo 2 4 2" xfId="2433" xr:uid="{00000000-0005-0000-0000-0000830E0000}"/>
    <cellStyle name="Nuovo 2 5" xfId="2434" xr:uid="{00000000-0005-0000-0000-0000840E0000}"/>
    <cellStyle name="Nuovo 2 6" xfId="2435" xr:uid="{00000000-0005-0000-0000-0000850E0000}"/>
    <cellStyle name="Nuovo 20" xfId="2436" xr:uid="{00000000-0005-0000-0000-0000860E0000}"/>
    <cellStyle name="Nuovo 20 2" xfId="2437" xr:uid="{00000000-0005-0000-0000-0000870E0000}"/>
    <cellStyle name="Nuovo 20 2 2" xfId="2438" xr:uid="{00000000-0005-0000-0000-0000880E0000}"/>
    <cellStyle name="Nuovo 20 3" xfId="2439" xr:uid="{00000000-0005-0000-0000-0000890E0000}"/>
    <cellStyle name="Nuovo 20 3 2" xfId="2440" xr:uid="{00000000-0005-0000-0000-00008A0E0000}"/>
    <cellStyle name="Nuovo 20 3 2 2" xfId="2441" xr:uid="{00000000-0005-0000-0000-00008B0E0000}"/>
    <cellStyle name="Nuovo 20 3 3" xfId="2442" xr:uid="{00000000-0005-0000-0000-00008C0E0000}"/>
    <cellStyle name="Nuovo 20 3 4" xfId="2443" xr:uid="{00000000-0005-0000-0000-00008D0E0000}"/>
    <cellStyle name="Nuovo 20 4" xfId="2444" xr:uid="{00000000-0005-0000-0000-00008E0E0000}"/>
    <cellStyle name="Nuovo 20 4 2" xfId="2445" xr:uid="{00000000-0005-0000-0000-00008F0E0000}"/>
    <cellStyle name="Nuovo 20 5" xfId="2446" xr:uid="{00000000-0005-0000-0000-0000900E0000}"/>
    <cellStyle name="Nuovo 20 6" xfId="2447" xr:uid="{00000000-0005-0000-0000-0000910E0000}"/>
    <cellStyle name="Nuovo 21" xfId="2448" xr:uid="{00000000-0005-0000-0000-0000920E0000}"/>
    <cellStyle name="Nuovo 21 2" xfId="2449" xr:uid="{00000000-0005-0000-0000-0000930E0000}"/>
    <cellStyle name="Nuovo 21 2 2" xfId="2450" xr:uid="{00000000-0005-0000-0000-0000940E0000}"/>
    <cellStyle name="Nuovo 21 3" xfId="2451" xr:uid="{00000000-0005-0000-0000-0000950E0000}"/>
    <cellStyle name="Nuovo 21 3 2" xfId="2452" xr:uid="{00000000-0005-0000-0000-0000960E0000}"/>
    <cellStyle name="Nuovo 21 3 2 2" xfId="2453" xr:uid="{00000000-0005-0000-0000-0000970E0000}"/>
    <cellStyle name="Nuovo 21 3 3" xfId="2454" xr:uid="{00000000-0005-0000-0000-0000980E0000}"/>
    <cellStyle name="Nuovo 21 3 4" xfId="2455" xr:uid="{00000000-0005-0000-0000-0000990E0000}"/>
    <cellStyle name="Nuovo 21 4" xfId="2456" xr:uid="{00000000-0005-0000-0000-00009A0E0000}"/>
    <cellStyle name="Nuovo 21 4 2" xfId="2457" xr:uid="{00000000-0005-0000-0000-00009B0E0000}"/>
    <cellStyle name="Nuovo 21 5" xfId="2458" xr:uid="{00000000-0005-0000-0000-00009C0E0000}"/>
    <cellStyle name="Nuovo 21 6" xfId="2459" xr:uid="{00000000-0005-0000-0000-00009D0E0000}"/>
    <cellStyle name="Nuovo 22" xfId="2460" xr:uid="{00000000-0005-0000-0000-00009E0E0000}"/>
    <cellStyle name="Nuovo 22 2" xfId="2461" xr:uid="{00000000-0005-0000-0000-00009F0E0000}"/>
    <cellStyle name="Nuovo 22 2 2" xfId="2462" xr:uid="{00000000-0005-0000-0000-0000A00E0000}"/>
    <cellStyle name="Nuovo 22 3" xfId="2463" xr:uid="{00000000-0005-0000-0000-0000A10E0000}"/>
    <cellStyle name="Nuovo 22 3 2" xfId="2464" xr:uid="{00000000-0005-0000-0000-0000A20E0000}"/>
    <cellStyle name="Nuovo 22 3 2 2" xfId="2465" xr:uid="{00000000-0005-0000-0000-0000A30E0000}"/>
    <cellStyle name="Nuovo 22 3 3" xfId="2466" xr:uid="{00000000-0005-0000-0000-0000A40E0000}"/>
    <cellStyle name="Nuovo 22 3 4" xfId="2467" xr:uid="{00000000-0005-0000-0000-0000A50E0000}"/>
    <cellStyle name="Nuovo 22 4" xfId="2468" xr:uid="{00000000-0005-0000-0000-0000A60E0000}"/>
    <cellStyle name="Nuovo 22 4 2" xfId="2469" xr:uid="{00000000-0005-0000-0000-0000A70E0000}"/>
    <cellStyle name="Nuovo 22 5" xfId="2470" xr:uid="{00000000-0005-0000-0000-0000A80E0000}"/>
    <cellStyle name="Nuovo 22 6" xfId="2471" xr:uid="{00000000-0005-0000-0000-0000A90E0000}"/>
    <cellStyle name="Nuovo 23" xfId="2472" xr:uid="{00000000-0005-0000-0000-0000AA0E0000}"/>
    <cellStyle name="Nuovo 23 2" xfId="2473" xr:uid="{00000000-0005-0000-0000-0000AB0E0000}"/>
    <cellStyle name="Nuovo 23 2 2" xfId="2474" xr:uid="{00000000-0005-0000-0000-0000AC0E0000}"/>
    <cellStyle name="Nuovo 23 3" xfId="2475" xr:uid="{00000000-0005-0000-0000-0000AD0E0000}"/>
    <cellStyle name="Nuovo 23 3 2" xfId="2476" xr:uid="{00000000-0005-0000-0000-0000AE0E0000}"/>
    <cellStyle name="Nuovo 23 3 2 2" xfId="2477" xr:uid="{00000000-0005-0000-0000-0000AF0E0000}"/>
    <cellStyle name="Nuovo 23 3 3" xfId="2478" xr:uid="{00000000-0005-0000-0000-0000B00E0000}"/>
    <cellStyle name="Nuovo 23 3 4" xfId="2479" xr:uid="{00000000-0005-0000-0000-0000B10E0000}"/>
    <cellStyle name="Nuovo 23 4" xfId="2480" xr:uid="{00000000-0005-0000-0000-0000B20E0000}"/>
    <cellStyle name="Nuovo 23 4 2" xfId="2481" xr:uid="{00000000-0005-0000-0000-0000B30E0000}"/>
    <cellStyle name="Nuovo 23 5" xfId="2482" xr:uid="{00000000-0005-0000-0000-0000B40E0000}"/>
    <cellStyle name="Nuovo 23 6" xfId="2483" xr:uid="{00000000-0005-0000-0000-0000B50E0000}"/>
    <cellStyle name="Nuovo 24" xfId="2484" xr:uid="{00000000-0005-0000-0000-0000B60E0000}"/>
    <cellStyle name="Nuovo 24 2" xfId="2485" xr:uid="{00000000-0005-0000-0000-0000B70E0000}"/>
    <cellStyle name="Nuovo 24 2 2" xfId="2486" xr:uid="{00000000-0005-0000-0000-0000B80E0000}"/>
    <cellStyle name="Nuovo 24 3" xfId="2487" xr:uid="{00000000-0005-0000-0000-0000B90E0000}"/>
    <cellStyle name="Nuovo 24 3 2" xfId="2488" xr:uid="{00000000-0005-0000-0000-0000BA0E0000}"/>
    <cellStyle name="Nuovo 24 3 2 2" xfId="2489" xr:uid="{00000000-0005-0000-0000-0000BB0E0000}"/>
    <cellStyle name="Nuovo 24 3 3" xfId="2490" xr:uid="{00000000-0005-0000-0000-0000BC0E0000}"/>
    <cellStyle name="Nuovo 24 3 4" xfId="2491" xr:uid="{00000000-0005-0000-0000-0000BD0E0000}"/>
    <cellStyle name="Nuovo 24 4" xfId="2492" xr:uid="{00000000-0005-0000-0000-0000BE0E0000}"/>
    <cellStyle name="Nuovo 24 4 2" xfId="2493" xr:uid="{00000000-0005-0000-0000-0000BF0E0000}"/>
    <cellStyle name="Nuovo 24 5" xfId="2494" xr:uid="{00000000-0005-0000-0000-0000C00E0000}"/>
    <cellStyle name="Nuovo 24 6" xfId="2495" xr:uid="{00000000-0005-0000-0000-0000C10E0000}"/>
    <cellStyle name="Nuovo 25" xfId="2496" xr:uid="{00000000-0005-0000-0000-0000C20E0000}"/>
    <cellStyle name="Nuovo 25 2" xfId="2497" xr:uid="{00000000-0005-0000-0000-0000C30E0000}"/>
    <cellStyle name="Nuovo 25 2 2" xfId="2498" xr:uid="{00000000-0005-0000-0000-0000C40E0000}"/>
    <cellStyle name="Nuovo 25 3" xfId="2499" xr:uid="{00000000-0005-0000-0000-0000C50E0000}"/>
    <cellStyle name="Nuovo 25 3 2" xfId="2500" xr:uid="{00000000-0005-0000-0000-0000C60E0000}"/>
    <cellStyle name="Nuovo 25 3 2 2" xfId="2501" xr:uid="{00000000-0005-0000-0000-0000C70E0000}"/>
    <cellStyle name="Nuovo 25 3 3" xfId="2502" xr:uid="{00000000-0005-0000-0000-0000C80E0000}"/>
    <cellStyle name="Nuovo 25 3 4" xfId="2503" xr:uid="{00000000-0005-0000-0000-0000C90E0000}"/>
    <cellStyle name="Nuovo 25 4" xfId="2504" xr:uid="{00000000-0005-0000-0000-0000CA0E0000}"/>
    <cellStyle name="Nuovo 25 4 2" xfId="2505" xr:uid="{00000000-0005-0000-0000-0000CB0E0000}"/>
    <cellStyle name="Nuovo 25 5" xfId="2506" xr:uid="{00000000-0005-0000-0000-0000CC0E0000}"/>
    <cellStyle name="Nuovo 25 6" xfId="2507" xr:uid="{00000000-0005-0000-0000-0000CD0E0000}"/>
    <cellStyle name="Nuovo 26" xfId="2508" xr:uid="{00000000-0005-0000-0000-0000CE0E0000}"/>
    <cellStyle name="Nuovo 26 2" xfId="2509" xr:uid="{00000000-0005-0000-0000-0000CF0E0000}"/>
    <cellStyle name="Nuovo 26 2 2" xfId="2510" xr:uid="{00000000-0005-0000-0000-0000D00E0000}"/>
    <cellStyle name="Nuovo 26 3" xfId="2511" xr:uid="{00000000-0005-0000-0000-0000D10E0000}"/>
    <cellStyle name="Nuovo 26 3 2" xfId="2512" xr:uid="{00000000-0005-0000-0000-0000D20E0000}"/>
    <cellStyle name="Nuovo 26 3 2 2" xfId="2513" xr:uid="{00000000-0005-0000-0000-0000D30E0000}"/>
    <cellStyle name="Nuovo 26 3 3" xfId="2514" xr:uid="{00000000-0005-0000-0000-0000D40E0000}"/>
    <cellStyle name="Nuovo 26 3 4" xfId="2515" xr:uid="{00000000-0005-0000-0000-0000D50E0000}"/>
    <cellStyle name="Nuovo 26 4" xfId="2516" xr:uid="{00000000-0005-0000-0000-0000D60E0000}"/>
    <cellStyle name="Nuovo 26 4 2" xfId="2517" xr:uid="{00000000-0005-0000-0000-0000D70E0000}"/>
    <cellStyle name="Nuovo 26 5" xfId="2518" xr:uid="{00000000-0005-0000-0000-0000D80E0000}"/>
    <cellStyle name="Nuovo 26 6" xfId="2519" xr:uid="{00000000-0005-0000-0000-0000D90E0000}"/>
    <cellStyle name="Nuovo 27" xfId="2520" xr:uid="{00000000-0005-0000-0000-0000DA0E0000}"/>
    <cellStyle name="Nuovo 27 2" xfId="2521" xr:uid="{00000000-0005-0000-0000-0000DB0E0000}"/>
    <cellStyle name="Nuovo 27 2 2" xfId="2522" xr:uid="{00000000-0005-0000-0000-0000DC0E0000}"/>
    <cellStyle name="Nuovo 27 3" xfId="2523" xr:uid="{00000000-0005-0000-0000-0000DD0E0000}"/>
    <cellStyle name="Nuovo 27 3 2" xfId="2524" xr:uid="{00000000-0005-0000-0000-0000DE0E0000}"/>
    <cellStyle name="Nuovo 27 3 2 2" xfId="2525" xr:uid="{00000000-0005-0000-0000-0000DF0E0000}"/>
    <cellStyle name="Nuovo 27 3 3" xfId="2526" xr:uid="{00000000-0005-0000-0000-0000E00E0000}"/>
    <cellStyle name="Nuovo 27 3 4" xfId="2527" xr:uid="{00000000-0005-0000-0000-0000E10E0000}"/>
    <cellStyle name="Nuovo 27 4" xfId="2528" xr:uid="{00000000-0005-0000-0000-0000E20E0000}"/>
    <cellStyle name="Nuovo 27 4 2" xfId="2529" xr:uid="{00000000-0005-0000-0000-0000E30E0000}"/>
    <cellStyle name="Nuovo 27 5" xfId="2530" xr:uid="{00000000-0005-0000-0000-0000E40E0000}"/>
    <cellStyle name="Nuovo 27 6" xfId="2531" xr:uid="{00000000-0005-0000-0000-0000E50E0000}"/>
    <cellStyle name="Nuovo 28" xfId="2532" xr:uid="{00000000-0005-0000-0000-0000E60E0000}"/>
    <cellStyle name="Nuovo 28 2" xfId="2533" xr:uid="{00000000-0005-0000-0000-0000E70E0000}"/>
    <cellStyle name="Nuovo 28 2 2" xfId="2534" xr:uid="{00000000-0005-0000-0000-0000E80E0000}"/>
    <cellStyle name="Nuovo 28 3" xfId="2535" xr:uid="{00000000-0005-0000-0000-0000E90E0000}"/>
    <cellStyle name="Nuovo 28 3 2" xfId="2536" xr:uid="{00000000-0005-0000-0000-0000EA0E0000}"/>
    <cellStyle name="Nuovo 28 3 2 2" xfId="2537" xr:uid="{00000000-0005-0000-0000-0000EB0E0000}"/>
    <cellStyle name="Nuovo 28 3 3" xfId="2538" xr:uid="{00000000-0005-0000-0000-0000EC0E0000}"/>
    <cellStyle name="Nuovo 28 3 4" xfId="2539" xr:uid="{00000000-0005-0000-0000-0000ED0E0000}"/>
    <cellStyle name="Nuovo 28 4" xfId="2540" xr:uid="{00000000-0005-0000-0000-0000EE0E0000}"/>
    <cellStyle name="Nuovo 28 4 2" xfId="2541" xr:uid="{00000000-0005-0000-0000-0000EF0E0000}"/>
    <cellStyle name="Nuovo 28 5" xfId="2542" xr:uid="{00000000-0005-0000-0000-0000F00E0000}"/>
    <cellStyle name="Nuovo 28 6" xfId="2543" xr:uid="{00000000-0005-0000-0000-0000F10E0000}"/>
    <cellStyle name="Nuovo 29" xfId="2544" xr:uid="{00000000-0005-0000-0000-0000F20E0000}"/>
    <cellStyle name="Nuovo 29 2" xfId="2545" xr:uid="{00000000-0005-0000-0000-0000F30E0000}"/>
    <cellStyle name="Nuovo 29 2 2" xfId="2546" xr:uid="{00000000-0005-0000-0000-0000F40E0000}"/>
    <cellStyle name="Nuovo 29 3" xfId="2547" xr:uid="{00000000-0005-0000-0000-0000F50E0000}"/>
    <cellStyle name="Nuovo 29 3 2" xfId="2548" xr:uid="{00000000-0005-0000-0000-0000F60E0000}"/>
    <cellStyle name="Nuovo 29 3 2 2" xfId="2549" xr:uid="{00000000-0005-0000-0000-0000F70E0000}"/>
    <cellStyle name="Nuovo 29 3 3" xfId="2550" xr:uid="{00000000-0005-0000-0000-0000F80E0000}"/>
    <cellStyle name="Nuovo 29 3 4" xfId="2551" xr:uid="{00000000-0005-0000-0000-0000F90E0000}"/>
    <cellStyle name="Nuovo 29 4" xfId="2552" xr:uid="{00000000-0005-0000-0000-0000FA0E0000}"/>
    <cellStyle name="Nuovo 29 4 2" xfId="2553" xr:uid="{00000000-0005-0000-0000-0000FB0E0000}"/>
    <cellStyle name="Nuovo 29 5" xfId="2554" xr:uid="{00000000-0005-0000-0000-0000FC0E0000}"/>
    <cellStyle name="Nuovo 29 6" xfId="2555" xr:uid="{00000000-0005-0000-0000-0000FD0E0000}"/>
    <cellStyle name="Nuovo 3" xfId="2556" xr:uid="{00000000-0005-0000-0000-0000FE0E0000}"/>
    <cellStyle name="Nuovo 3 2" xfId="2557" xr:uid="{00000000-0005-0000-0000-0000FF0E0000}"/>
    <cellStyle name="Nuovo 3 2 2" xfId="2558" xr:uid="{00000000-0005-0000-0000-0000000F0000}"/>
    <cellStyle name="Nuovo 3 3" xfId="2559" xr:uid="{00000000-0005-0000-0000-0000010F0000}"/>
    <cellStyle name="Nuovo 3 3 2" xfId="2560" xr:uid="{00000000-0005-0000-0000-0000020F0000}"/>
    <cellStyle name="Nuovo 3 3 2 2" xfId="2561" xr:uid="{00000000-0005-0000-0000-0000030F0000}"/>
    <cellStyle name="Nuovo 3 3 3" xfId="2562" xr:uid="{00000000-0005-0000-0000-0000040F0000}"/>
    <cellStyle name="Nuovo 3 3 4" xfId="2563" xr:uid="{00000000-0005-0000-0000-0000050F0000}"/>
    <cellStyle name="Nuovo 3 4" xfId="2564" xr:uid="{00000000-0005-0000-0000-0000060F0000}"/>
    <cellStyle name="Nuovo 3 4 2" xfId="2565" xr:uid="{00000000-0005-0000-0000-0000070F0000}"/>
    <cellStyle name="Nuovo 3 5" xfId="2566" xr:uid="{00000000-0005-0000-0000-0000080F0000}"/>
    <cellStyle name="Nuovo 3 6" xfId="2567" xr:uid="{00000000-0005-0000-0000-0000090F0000}"/>
    <cellStyle name="Nuovo 30" xfId="2568" xr:uid="{00000000-0005-0000-0000-00000A0F0000}"/>
    <cellStyle name="Nuovo 30 2" xfId="2569" xr:uid="{00000000-0005-0000-0000-00000B0F0000}"/>
    <cellStyle name="Nuovo 30 2 2" xfId="2570" xr:uid="{00000000-0005-0000-0000-00000C0F0000}"/>
    <cellStyle name="Nuovo 30 3" xfId="2571" xr:uid="{00000000-0005-0000-0000-00000D0F0000}"/>
    <cellStyle name="Nuovo 30 3 2" xfId="2572" xr:uid="{00000000-0005-0000-0000-00000E0F0000}"/>
    <cellStyle name="Nuovo 30 3 2 2" xfId="2573" xr:uid="{00000000-0005-0000-0000-00000F0F0000}"/>
    <cellStyle name="Nuovo 30 3 3" xfId="2574" xr:uid="{00000000-0005-0000-0000-0000100F0000}"/>
    <cellStyle name="Nuovo 30 3 4" xfId="2575" xr:uid="{00000000-0005-0000-0000-0000110F0000}"/>
    <cellStyle name="Nuovo 30 4" xfId="2576" xr:uid="{00000000-0005-0000-0000-0000120F0000}"/>
    <cellStyle name="Nuovo 30 4 2" xfId="2577" xr:uid="{00000000-0005-0000-0000-0000130F0000}"/>
    <cellStyle name="Nuovo 30 5" xfId="2578" xr:uid="{00000000-0005-0000-0000-0000140F0000}"/>
    <cellStyle name="Nuovo 30 6" xfId="2579" xr:uid="{00000000-0005-0000-0000-0000150F0000}"/>
    <cellStyle name="Nuovo 31" xfId="2580" xr:uid="{00000000-0005-0000-0000-0000160F0000}"/>
    <cellStyle name="Nuovo 31 2" xfId="2581" xr:uid="{00000000-0005-0000-0000-0000170F0000}"/>
    <cellStyle name="Nuovo 31 2 2" xfId="2582" xr:uid="{00000000-0005-0000-0000-0000180F0000}"/>
    <cellStyle name="Nuovo 31 3" xfId="2583" xr:uid="{00000000-0005-0000-0000-0000190F0000}"/>
    <cellStyle name="Nuovo 31 3 2" xfId="2584" xr:uid="{00000000-0005-0000-0000-00001A0F0000}"/>
    <cellStyle name="Nuovo 31 3 2 2" xfId="2585" xr:uid="{00000000-0005-0000-0000-00001B0F0000}"/>
    <cellStyle name="Nuovo 31 3 3" xfId="2586" xr:uid="{00000000-0005-0000-0000-00001C0F0000}"/>
    <cellStyle name="Nuovo 31 3 4" xfId="2587" xr:uid="{00000000-0005-0000-0000-00001D0F0000}"/>
    <cellStyle name="Nuovo 31 4" xfId="2588" xr:uid="{00000000-0005-0000-0000-00001E0F0000}"/>
    <cellStyle name="Nuovo 31 4 2" xfId="2589" xr:uid="{00000000-0005-0000-0000-00001F0F0000}"/>
    <cellStyle name="Nuovo 31 5" xfId="2590" xr:uid="{00000000-0005-0000-0000-0000200F0000}"/>
    <cellStyle name="Nuovo 31 6" xfId="2591" xr:uid="{00000000-0005-0000-0000-0000210F0000}"/>
    <cellStyle name="Nuovo 32" xfId="2592" xr:uid="{00000000-0005-0000-0000-0000220F0000}"/>
    <cellStyle name="Nuovo 32 2" xfId="2593" xr:uid="{00000000-0005-0000-0000-0000230F0000}"/>
    <cellStyle name="Nuovo 32 2 2" xfId="2594" xr:uid="{00000000-0005-0000-0000-0000240F0000}"/>
    <cellStyle name="Nuovo 32 3" xfId="2595" xr:uid="{00000000-0005-0000-0000-0000250F0000}"/>
    <cellStyle name="Nuovo 32 3 2" xfId="2596" xr:uid="{00000000-0005-0000-0000-0000260F0000}"/>
    <cellStyle name="Nuovo 32 3 2 2" xfId="2597" xr:uid="{00000000-0005-0000-0000-0000270F0000}"/>
    <cellStyle name="Nuovo 32 3 3" xfId="2598" xr:uid="{00000000-0005-0000-0000-0000280F0000}"/>
    <cellStyle name="Nuovo 32 3 4" xfId="2599" xr:uid="{00000000-0005-0000-0000-0000290F0000}"/>
    <cellStyle name="Nuovo 32 4" xfId="2600" xr:uid="{00000000-0005-0000-0000-00002A0F0000}"/>
    <cellStyle name="Nuovo 32 4 2" xfId="2601" xr:uid="{00000000-0005-0000-0000-00002B0F0000}"/>
    <cellStyle name="Nuovo 32 5" xfId="2602" xr:uid="{00000000-0005-0000-0000-00002C0F0000}"/>
    <cellStyle name="Nuovo 32 6" xfId="2603" xr:uid="{00000000-0005-0000-0000-00002D0F0000}"/>
    <cellStyle name="Nuovo 33" xfId="2604" xr:uid="{00000000-0005-0000-0000-00002E0F0000}"/>
    <cellStyle name="Nuovo 33 2" xfId="2605" xr:uid="{00000000-0005-0000-0000-00002F0F0000}"/>
    <cellStyle name="Nuovo 33 2 2" xfId="2606" xr:uid="{00000000-0005-0000-0000-0000300F0000}"/>
    <cellStyle name="Nuovo 33 3" xfId="2607" xr:uid="{00000000-0005-0000-0000-0000310F0000}"/>
    <cellStyle name="Nuovo 33 3 2" xfId="2608" xr:uid="{00000000-0005-0000-0000-0000320F0000}"/>
    <cellStyle name="Nuovo 33 3 2 2" xfId="2609" xr:uid="{00000000-0005-0000-0000-0000330F0000}"/>
    <cellStyle name="Nuovo 33 3 3" xfId="2610" xr:uid="{00000000-0005-0000-0000-0000340F0000}"/>
    <cellStyle name="Nuovo 33 3 4" xfId="2611" xr:uid="{00000000-0005-0000-0000-0000350F0000}"/>
    <cellStyle name="Nuovo 33 4" xfId="2612" xr:uid="{00000000-0005-0000-0000-0000360F0000}"/>
    <cellStyle name="Nuovo 33 4 2" xfId="2613" xr:uid="{00000000-0005-0000-0000-0000370F0000}"/>
    <cellStyle name="Nuovo 33 5" xfId="2614" xr:uid="{00000000-0005-0000-0000-0000380F0000}"/>
    <cellStyle name="Nuovo 33 6" xfId="2615" xr:uid="{00000000-0005-0000-0000-0000390F0000}"/>
    <cellStyle name="Nuovo 34" xfId="2616" xr:uid="{00000000-0005-0000-0000-00003A0F0000}"/>
    <cellStyle name="Nuovo 34 2" xfId="2617" xr:uid="{00000000-0005-0000-0000-00003B0F0000}"/>
    <cellStyle name="Nuovo 34 2 2" xfId="2618" xr:uid="{00000000-0005-0000-0000-00003C0F0000}"/>
    <cellStyle name="Nuovo 34 3" xfId="2619" xr:uid="{00000000-0005-0000-0000-00003D0F0000}"/>
    <cellStyle name="Nuovo 34 3 2" xfId="2620" xr:uid="{00000000-0005-0000-0000-00003E0F0000}"/>
    <cellStyle name="Nuovo 34 3 2 2" xfId="2621" xr:uid="{00000000-0005-0000-0000-00003F0F0000}"/>
    <cellStyle name="Nuovo 34 3 3" xfId="2622" xr:uid="{00000000-0005-0000-0000-0000400F0000}"/>
    <cellStyle name="Nuovo 34 3 4" xfId="2623" xr:uid="{00000000-0005-0000-0000-0000410F0000}"/>
    <cellStyle name="Nuovo 34 4" xfId="2624" xr:uid="{00000000-0005-0000-0000-0000420F0000}"/>
    <cellStyle name="Nuovo 34 4 2" xfId="2625" xr:uid="{00000000-0005-0000-0000-0000430F0000}"/>
    <cellStyle name="Nuovo 34 5" xfId="2626" xr:uid="{00000000-0005-0000-0000-0000440F0000}"/>
    <cellStyle name="Nuovo 34 6" xfId="2627" xr:uid="{00000000-0005-0000-0000-0000450F0000}"/>
    <cellStyle name="Nuovo 35" xfId="2628" xr:uid="{00000000-0005-0000-0000-0000460F0000}"/>
    <cellStyle name="Nuovo 35 2" xfId="2629" xr:uid="{00000000-0005-0000-0000-0000470F0000}"/>
    <cellStyle name="Nuovo 35 2 2" xfId="2630" xr:uid="{00000000-0005-0000-0000-0000480F0000}"/>
    <cellStyle name="Nuovo 35 3" xfId="2631" xr:uid="{00000000-0005-0000-0000-0000490F0000}"/>
    <cellStyle name="Nuovo 35 3 2" xfId="2632" xr:uid="{00000000-0005-0000-0000-00004A0F0000}"/>
    <cellStyle name="Nuovo 35 3 2 2" xfId="2633" xr:uid="{00000000-0005-0000-0000-00004B0F0000}"/>
    <cellStyle name="Nuovo 35 3 3" xfId="2634" xr:uid="{00000000-0005-0000-0000-00004C0F0000}"/>
    <cellStyle name="Nuovo 35 3 4" xfId="2635" xr:uid="{00000000-0005-0000-0000-00004D0F0000}"/>
    <cellStyle name="Nuovo 35 4" xfId="2636" xr:uid="{00000000-0005-0000-0000-00004E0F0000}"/>
    <cellStyle name="Nuovo 35 4 2" xfId="2637" xr:uid="{00000000-0005-0000-0000-00004F0F0000}"/>
    <cellStyle name="Nuovo 35 5" xfId="2638" xr:uid="{00000000-0005-0000-0000-0000500F0000}"/>
    <cellStyle name="Nuovo 35 6" xfId="2639" xr:uid="{00000000-0005-0000-0000-0000510F0000}"/>
    <cellStyle name="Nuovo 36" xfId="2640" xr:uid="{00000000-0005-0000-0000-0000520F0000}"/>
    <cellStyle name="Nuovo 36 2" xfId="2641" xr:uid="{00000000-0005-0000-0000-0000530F0000}"/>
    <cellStyle name="Nuovo 36 2 2" xfId="2642" xr:uid="{00000000-0005-0000-0000-0000540F0000}"/>
    <cellStyle name="Nuovo 36 3" xfId="2643" xr:uid="{00000000-0005-0000-0000-0000550F0000}"/>
    <cellStyle name="Nuovo 36 3 2" xfId="2644" xr:uid="{00000000-0005-0000-0000-0000560F0000}"/>
    <cellStyle name="Nuovo 36 3 2 2" xfId="2645" xr:uid="{00000000-0005-0000-0000-0000570F0000}"/>
    <cellStyle name="Nuovo 36 3 3" xfId="2646" xr:uid="{00000000-0005-0000-0000-0000580F0000}"/>
    <cellStyle name="Nuovo 36 3 4" xfId="2647" xr:uid="{00000000-0005-0000-0000-0000590F0000}"/>
    <cellStyle name="Nuovo 36 4" xfId="2648" xr:uid="{00000000-0005-0000-0000-00005A0F0000}"/>
    <cellStyle name="Nuovo 36 4 2" xfId="2649" xr:uid="{00000000-0005-0000-0000-00005B0F0000}"/>
    <cellStyle name="Nuovo 36 5" xfId="2650" xr:uid="{00000000-0005-0000-0000-00005C0F0000}"/>
    <cellStyle name="Nuovo 36 6" xfId="2651" xr:uid="{00000000-0005-0000-0000-00005D0F0000}"/>
    <cellStyle name="Nuovo 37" xfId="2652" xr:uid="{00000000-0005-0000-0000-00005E0F0000}"/>
    <cellStyle name="Nuovo 37 2" xfId="2653" xr:uid="{00000000-0005-0000-0000-00005F0F0000}"/>
    <cellStyle name="Nuovo 37 2 2" xfId="2654" xr:uid="{00000000-0005-0000-0000-0000600F0000}"/>
    <cellStyle name="Nuovo 37 3" xfId="2655" xr:uid="{00000000-0005-0000-0000-0000610F0000}"/>
    <cellStyle name="Nuovo 37 3 2" xfId="2656" xr:uid="{00000000-0005-0000-0000-0000620F0000}"/>
    <cellStyle name="Nuovo 37 3 2 2" xfId="2657" xr:uid="{00000000-0005-0000-0000-0000630F0000}"/>
    <cellStyle name="Nuovo 37 3 3" xfId="2658" xr:uid="{00000000-0005-0000-0000-0000640F0000}"/>
    <cellStyle name="Nuovo 37 3 4" xfId="2659" xr:uid="{00000000-0005-0000-0000-0000650F0000}"/>
    <cellStyle name="Nuovo 37 4" xfId="2660" xr:uid="{00000000-0005-0000-0000-0000660F0000}"/>
    <cellStyle name="Nuovo 37 4 2" xfId="2661" xr:uid="{00000000-0005-0000-0000-0000670F0000}"/>
    <cellStyle name="Nuovo 37 5" xfId="2662" xr:uid="{00000000-0005-0000-0000-0000680F0000}"/>
    <cellStyle name="Nuovo 37 6" xfId="2663" xr:uid="{00000000-0005-0000-0000-0000690F0000}"/>
    <cellStyle name="Nuovo 38" xfId="2664" xr:uid="{00000000-0005-0000-0000-00006A0F0000}"/>
    <cellStyle name="Nuovo 38 2" xfId="2665" xr:uid="{00000000-0005-0000-0000-00006B0F0000}"/>
    <cellStyle name="Nuovo 38 2 2" xfId="2666" xr:uid="{00000000-0005-0000-0000-00006C0F0000}"/>
    <cellStyle name="Nuovo 38 3" xfId="2667" xr:uid="{00000000-0005-0000-0000-00006D0F0000}"/>
    <cellStyle name="Nuovo 38 3 2" xfId="2668" xr:uid="{00000000-0005-0000-0000-00006E0F0000}"/>
    <cellStyle name="Nuovo 38 3 2 2" xfId="2669" xr:uid="{00000000-0005-0000-0000-00006F0F0000}"/>
    <cellStyle name="Nuovo 38 3 3" xfId="2670" xr:uid="{00000000-0005-0000-0000-0000700F0000}"/>
    <cellStyle name="Nuovo 38 3 4" xfId="2671" xr:uid="{00000000-0005-0000-0000-0000710F0000}"/>
    <cellStyle name="Nuovo 38 4" xfId="2672" xr:uid="{00000000-0005-0000-0000-0000720F0000}"/>
    <cellStyle name="Nuovo 38 4 2" xfId="2673" xr:uid="{00000000-0005-0000-0000-0000730F0000}"/>
    <cellStyle name="Nuovo 38 5" xfId="2674" xr:uid="{00000000-0005-0000-0000-0000740F0000}"/>
    <cellStyle name="Nuovo 38 6" xfId="2675" xr:uid="{00000000-0005-0000-0000-0000750F0000}"/>
    <cellStyle name="Nuovo 39" xfId="2676" xr:uid="{00000000-0005-0000-0000-0000760F0000}"/>
    <cellStyle name="Nuovo 39 2" xfId="2677" xr:uid="{00000000-0005-0000-0000-0000770F0000}"/>
    <cellStyle name="Nuovo 39 2 2" xfId="2678" xr:uid="{00000000-0005-0000-0000-0000780F0000}"/>
    <cellStyle name="Nuovo 39 3" xfId="2679" xr:uid="{00000000-0005-0000-0000-0000790F0000}"/>
    <cellStyle name="Nuovo 39 3 2" xfId="2680" xr:uid="{00000000-0005-0000-0000-00007A0F0000}"/>
    <cellStyle name="Nuovo 39 3 2 2" xfId="2681" xr:uid="{00000000-0005-0000-0000-00007B0F0000}"/>
    <cellStyle name="Nuovo 39 3 3" xfId="2682" xr:uid="{00000000-0005-0000-0000-00007C0F0000}"/>
    <cellStyle name="Nuovo 39 3 4" xfId="2683" xr:uid="{00000000-0005-0000-0000-00007D0F0000}"/>
    <cellStyle name="Nuovo 39 4" xfId="2684" xr:uid="{00000000-0005-0000-0000-00007E0F0000}"/>
    <cellStyle name="Nuovo 39 4 2" xfId="2685" xr:uid="{00000000-0005-0000-0000-00007F0F0000}"/>
    <cellStyle name="Nuovo 39 5" xfId="2686" xr:uid="{00000000-0005-0000-0000-0000800F0000}"/>
    <cellStyle name="Nuovo 39 6" xfId="2687" xr:uid="{00000000-0005-0000-0000-0000810F0000}"/>
    <cellStyle name="Nuovo 4" xfId="2688" xr:uid="{00000000-0005-0000-0000-0000820F0000}"/>
    <cellStyle name="Nuovo 4 2" xfId="2689" xr:uid="{00000000-0005-0000-0000-0000830F0000}"/>
    <cellStyle name="Nuovo 4 2 2" xfId="2690" xr:uid="{00000000-0005-0000-0000-0000840F0000}"/>
    <cellStyle name="Nuovo 4 3" xfId="2691" xr:uid="{00000000-0005-0000-0000-0000850F0000}"/>
    <cellStyle name="Nuovo 4 3 2" xfId="2692" xr:uid="{00000000-0005-0000-0000-0000860F0000}"/>
    <cellStyle name="Nuovo 4 3 2 2" xfId="2693" xr:uid="{00000000-0005-0000-0000-0000870F0000}"/>
    <cellStyle name="Nuovo 4 3 3" xfId="2694" xr:uid="{00000000-0005-0000-0000-0000880F0000}"/>
    <cellStyle name="Nuovo 4 3 4" xfId="2695" xr:uid="{00000000-0005-0000-0000-0000890F0000}"/>
    <cellStyle name="Nuovo 4 4" xfId="2696" xr:uid="{00000000-0005-0000-0000-00008A0F0000}"/>
    <cellStyle name="Nuovo 4 4 2" xfId="2697" xr:uid="{00000000-0005-0000-0000-00008B0F0000}"/>
    <cellStyle name="Nuovo 4 5" xfId="2698" xr:uid="{00000000-0005-0000-0000-00008C0F0000}"/>
    <cellStyle name="Nuovo 4 6" xfId="2699" xr:uid="{00000000-0005-0000-0000-00008D0F0000}"/>
    <cellStyle name="Nuovo 40" xfId="2700" xr:uid="{00000000-0005-0000-0000-00008E0F0000}"/>
    <cellStyle name="Nuovo 40 2" xfId="2701" xr:uid="{00000000-0005-0000-0000-00008F0F0000}"/>
    <cellStyle name="Nuovo 40 2 2" xfId="2702" xr:uid="{00000000-0005-0000-0000-0000900F0000}"/>
    <cellStyle name="Nuovo 40 3" xfId="2703" xr:uid="{00000000-0005-0000-0000-0000910F0000}"/>
    <cellStyle name="Nuovo 40 3 2" xfId="2704" xr:uid="{00000000-0005-0000-0000-0000920F0000}"/>
    <cellStyle name="Nuovo 40 3 2 2" xfId="2705" xr:uid="{00000000-0005-0000-0000-0000930F0000}"/>
    <cellStyle name="Nuovo 40 3 3" xfId="2706" xr:uid="{00000000-0005-0000-0000-0000940F0000}"/>
    <cellStyle name="Nuovo 40 3 4" xfId="2707" xr:uid="{00000000-0005-0000-0000-0000950F0000}"/>
    <cellStyle name="Nuovo 40 4" xfId="2708" xr:uid="{00000000-0005-0000-0000-0000960F0000}"/>
    <cellStyle name="Nuovo 40 4 2" xfId="2709" xr:uid="{00000000-0005-0000-0000-0000970F0000}"/>
    <cellStyle name="Nuovo 40 5" xfId="2710" xr:uid="{00000000-0005-0000-0000-0000980F0000}"/>
    <cellStyle name="Nuovo 40 6" xfId="2711" xr:uid="{00000000-0005-0000-0000-0000990F0000}"/>
    <cellStyle name="Nuovo 41" xfId="2712" xr:uid="{00000000-0005-0000-0000-00009A0F0000}"/>
    <cellStyle name="Nuovo 41 2" xfId="2713" xr:uid="{00000000-0005-0000-0000-00009B0F0000}"/>
    <cellStyle name="Nuovo 41 2 2" xfId="2714" xr:uid="{00000000-0005-0000-0000-00009C0F0000}"/>
    <cellStyle name="Nuovo 41 3" xfId="2715" xr:uid="{00000000-0005-0000-0000-00009D0F0000}"/>
    <cellStyle name="Nuovo 41 3 2" xfId="2716" xr:uid="{00000000-0005-0000-0000-00009E0F0000}"/>
    <cellStyle name="Nuovo 41 3 2 2" xfId="2717" xr:uid="{00000000-0005-0000-0000-00009F0F0000}"/>
    <cellStyle name="Nuovo 41 3 3" xfId="2718" xr:uid="{00000000-0005-0000-0000-0000A00F0000}"/>
    <cellStyle name="Nuovo 41 3 4" xfId="2719" xr:uid="{00000000-0005-0000-0000-0000A10F0000}"/>
    <cellStyle name="Nuovo 41 4" xfId="2720" xr:uid="{00000000-0005-0000-0000-0000A20F0000}"/>
    <cellStyle name="Nuovo 41 4 2" xfId="2721" xr:uid="{00000000-0005-0000-0000-0000A30F0000}"/>
    <cellStyle name="Nuovo 41 5" xfId="2722" xr:uid="{00000000-0005-0000-0000-0000A40F0000}"/>
    <cellStyle name="Nuovo 41 6" xfId="2723" xr:uid="{00000000-0005-0000-0000-0000A50F0000}"/>
    <cellStyle name="Nuovo 42" xfId="2724" xr:uid="{00000000-0005-0000-0000-0000A60F0000}"/>
    <cellStyle name="Nuovo 42 2" xfId="2725" xr:uid="{00000000-0005-0000-0000-0000A70F0000}"/>
    <cellStyle name="Nuovo 42 2 2" xfId="2726" xr:uid="{00000000-0005-0000-0000-0000A80F0000}"/>
    <cellStyle name="Nuovo 42 3" xfId="2727" xr:uid="{00000000-0005-0000-0000-0000A90F0000}"/>
    <cellStyle name="Nuovo 42 3 2" xfId="2728" xr:uid="{00000000-0005-0000-0000-0000AA0F0000}"/>
    <cellStyle name="Nuovo 42 3 2 2" xfId="2729" xr:uid="{00000000-0005-0000-0000-0000AB0F0000}"/>
    <cellStyle name="Nuovo 42 3 3" xfId="2730" xr:uid="{00000000-0005-0000-0000-0000AC0F0000}"/>
    <cellStyle name="Nuovo 42 3 4" xfId="2731" xr:uid="{00000000-0005-0000-0000-0000AD0F0000}"/>
    <cellStyle name="Nuovo 42 4" xfId="2732" xr:uid="{00000000-0005-0000-0000-0000AE0F0000}"/>
    <cellStyle name="Nuovo 42 4 2" xfId="2733" xr:uid="{00000000-0005-0000-0000-0000AF0F0000}"/>
    <cellStyle name="Nuovo 42 5" xfId="2734" xr:uid="{00000000-0005-0000-0000-0000B00F0000}"/>
    <cellStyle name="Nuovo 42 6" xfId="2735" xr:uid="{00000000-0005-0000-0000-0000B10F0000}"/>
    <cellStyle name="Nuovo 43" xfId="2736" xr:uid="{00000000-0005-0000-0000-0000B20F0000}"/>
    <cellStyle name="Nuovo 43 2" xfId="2737" xr:uid="{00000000-0005-0000-0000-0000B30F0000}"/>
    <cellStyle name="Nuovo 43 2 2" xfId="2738" xr:uid="{00000000-0005-0000-0000-0000B40F0000}"/>
    <cellStyle name="Nuovo 43 3" xfId="2739" xr:uid="{00000000-0005-0000-0000-0000B50F0000}"/>
    <cellStyle name="Nuovo 43 3 2" xfId="2740" xr:uid="{00000000-0005-0000-0000-0000B60F0000}"/>
    <cellStyle name="Nuovo 43 3 2 2" xfId="2741" xr:uid="{00000000-0005-0000-0000-0000B70F0000}"/>
    <cellStyle name="Nuovo 43 3 3" xfId="2742" xr:uid="{00000000-0005-0000-0000-0000B80F0000}"/>
    <cellStyle name="Nuovo 43 3 4" xfId="2743" xr:uid="{00000000-0005-0000-0000-0000B90F0000}"/>
    <cellStyle name="Nuovo 43 4" xfId="2744" xr:uid="{00000000-0005-0000-0000-0000BA0F0000}"/>
    <cellStyle name="Nuovo 43 4 2" xfId="2745" xr:uid="{00000000-0005-0000-0000-0000BB0F0000}"/>
    <cellStyle name="Nuovo 43 5" xfId="2746" xr:uid="{00000000-0005-0000-0000-0000BC0F0000}"/>
    <cellStyle name="Nuovo 43 6" xfId="2747" xr:uid="{00000000-0005-0000-0000-0000BD0F0000}"/>
    <cellStyle name="Nuovo 44" xfId="2748" xr:uid="{00000000-0005-0000-0000-0000BE0F0000}"/>
    <cellStyle name="Nuovo 44 2" xfId="2749" xr:uid="{00000000-0005-0000-0000-0000BF0F0000}"/>
    <cellStyle name="Nuovo 44 2 2" xfId="2750" xr:uid="{00000000-0005-0000-0000-0000C00F0000}"/>
    <cellStyle name="Nuovo 44 3" xfId="2751" xr:uid="{00000000-0005-0000-0000-0000C10F0000}"/>
    <cellStyle name="Nuovo 44 3 2" xfId="2752" xr:uid="{00000000-0005-0000-0000-0000C20F0000}"/>
    <cellStyle name="Nuovo 44 3 2 2" xfId="2753" xr:uid="{00000000-0005-0000-0000-0000C30F0000}"/>
    <cellStyle name="Nuovo 44 3 3" xfId="2754" xr:uid="{00000000-0005-0000-0000-0000C40F0000}"/>
    <cellStyle name="Nuovo 44 3 4" xfId="2755" xr:uid="{00000000-0005-0000-0000-0000C50F0000}"/>
    <cellStyle name="Nuovo 44 4" xfId="2756" xr:uid="{00000000-0005-0000-0000-0000C60F0000}"/>
    <cellStyle name="Nuovo 44 4 2" xfId="2757" xr:uid="{00000000-0005-0000-0000-0000C70F0000}"/>
    <cellStyle name="Nuovo 44 5" xfId="2758" xr:uid="{00000000-0005-0000-0000-0000C80F0000}"/>
    <cellStyle name="Nuovo 44 6" xfId="2759" xr:uid="{00000000-0005-0000-0000-0000C90F0000}"/>
    <cellStyle name="Nuovo 45" xfId="2760" xr:uid="{00000000-0005-0000-0000-0000CA0F0000}"/>
    <cellStyle name="Nuovo 45 2" xfId="2761" xr:uid="{00000000-0005-0000-0000-0000CB0F0000}"/>
    <cellStyle name="Nuovo 46" xfId="2762" xr:uid="{00000000-0005-0000-0000-0000CC0F0000}"/>
    <cellStyle name="Nuovo 46 2" xfId="2763" xr:uid="{00000000-0005-0000-0000-0000CD0F0000}"/>
    <cellStyle name="Nuovo 46 2 2" xfId="2764" xr:uid="{00000000-0005-0000-0000-0000CE0F0000}"/>
    <cellStyle name="Nuovo 46 3" xfId="2765" xr:uid="{00000000-0005-0000-0000-0000CF0F0000}"/>
    <cellStyle name="Nuovo 46 4" xfId="2766" xr:uid="{00000000-0005-0000-0000-0000D00F0000}"/>
    <cellStyle name="Nuovo 47" xfId="2767" xr:uid="{00000000-0005-0000-0000-0000D10F0000}"/>
    <cellStyle name="Nuovo 47 2" xfId="2768" xr:uid="{00000000-0005-0000-0000-0000D20F0000}"/>
    <cellStyle name="Nuovo 48" xfId="2769" xr:uid="{00000000-0005-0000-0000-0000D30F0000}"/>
    <cellStyle name="Nuovo 49" xfId="2770" xr:uid="{00000000-0005-0000-0000-0000D40F0000}"/>
    <cellStyle name="Nuovo 5" xfId="2771" xr:uid="{00000000-0005-0000-0000-0000D50F0000}"/>
    <cellStyle name="Nuovo 5 2" xfId="2772" xr:uid="{00000000-0005-0000-0000-0000D60F0000}"/>
    <cellStyle name="Nuovo 5 2 2" xfId="2773" xr:uid="{00000000-0005-0000-0000-0000D70F0000}"/>
    <cellStyle name="Nuovo 5 3" xfId="2774" xr:uid="{00000000-0005-0000-0000-0000D80F0000}"/>
    <cellStyle name="Nuovo 5 3 2" xfId="2775" xr:uid="{00000000-0005-0000-0000-0000D90F0000}"/>
    <cellStyle name="Nuovo 5 3 2 2" xfId="2776" xr:uid="{00000000-0005-0000-0000-0000DA0F0000}"/>
    <cellStyle name="Nuovo 5 3 3" xfId="2777" xr:uid="{00000000-0005-0000-0000-0000DB0F0000}"/>
    <cellStyle name="Nuovo 5 3 4" xfId="2778" xr:uid="{00000000-0005-0000-0000-0000DC0F0000}"/>
    <cellStyle name="Nuovo 5 4" xfId="2779" xr:uid="{00000000-0005-0000-0000-0000DD0F0000}"/>
    <cellStyle name="Nuovo 5 4 2" xfId="2780" xr:uid="{00000000-0005-0000-0000-0000DE0F0000}"/>
    <cellStyle name="Nuovo 5 5" xfId="2781" xr:uid="{00000000-0005-0000-0000-0000DF0F0000}"/>
    <cellStyle name="Nuovo 5 6" xfId="2782" xr:uid="{00000000-0005-0000-0000-0000E00F0000}"/>
    <cellStyle name="Nuovo 6" xfId="2783" xr:uid="{00000000-0005-0000-0000-0000E10F0000}"/>
    <cellStyle name="Nuovo 6 2" xfId="2784" xr:uid="{00000000-0005-0000-0000-0000E20F0000}"/>
    <cellStyle name="Nuovo 6 2 2" xfId="2785" xr:uid="{00000000-0005-0000-0000-0000E30F0000}"/>
    <cellStyle name="Nuovo 6 3" xfId="2786" xr:uid="{00000000-0005-0000-0000-0000E40F0000}"/>
    <cellStyle name="Nuovo 6 3 2" xfId="2787" xr:uid="{00000000-0005-0000-0000-0000E50F0000}"/>
    <cellStyle name="Nuovo 6 3 2 2" xfId="2788" xr:uid="{00000000-0005-0000-0000-0000E60F0000}"/>
    <cellStyle name="Nuovo 6 3 3" xfId="2789" xr:uid="{00000000-0005-0000-0000-0000E70F0000}"/>
    <cellStyle name="Nuovo 6 3 4" xfId="2790" xr:uid="{00000000-0005-0000-0000-0000E80F0000}"/>
    <cellStyle name="Nuovo 6 4" xfId="2791" xr:uid="{00000000-0005-0000-0000-0000E90F0000}"/>
    <cellStyle name="Nuovo 6 4 2" xfId="2792" xr:uid="{00000000-0005-0000-0000-0000EA0F0000}"/>
    <cellStyle name="Nuovo 6 5" xfId="2793" xr:uid="{00000000-0005-0000-0000-0000EB0F0000}"/>
    <cellStyle name="Nuovo 6 6" xfId="2794" xr:uid="{00000000-0005-0000-0000-0000EC0F0000}"/>
    <cellStyle name="Nuovo 7" xfId="2795" xr:uid="{00000000-0005-0000-0000-0000ED0F0000}"/>
    <cellStyle name="Nuovo 7 2" xfId="2796" xr:uid="{00000000-0005-0000-0000-0000EE0F0000}"/>
    <cellStyle name="Nuovo 7 2 2" xfId="2797" xr:uid="{00000000-0005-0000-0000-0000EF0F0000}"/>
    <cellStyle name="Nuovo 7 3" xfId="2798" xr:uid="{00000000-0005-0000-0000-0000F00F0000}"/>
    <cellStyle name="Nuovo 7 3 2" xfId="2799" xr:uid="{00000000-0005-0000-0000-0000F10F0000}"/>
    <cellStyle name="Nuovo 7 3 2 2" xfId="2800" xr:uid="{00000000-0005-0000-0000-0000F20F0000}"/>
    <cellStyle name="Nuovo 7 3 3" xfId="2801" xr:uid="{00000000-0005-0000-0000-0000F30F0000}"/>
    <cellStyle name="Nuovo 7 3 4" xfId="2802" xr:uid="{00000000-0005-0000-0000-0000F40F0000}"/>
    <cellStyle name="Nuovo 7 4" xfId="2803" xr:uid="{00000000-0005-0000-0000-0000F50F0000}"/>
    <cellStyle name="Nuovo 7 4 2" xfId="2804" xr:uid="{00000000-0005-0000-0000-0000F60F0000}"/>
    <cellStyle name="Nuovo 7 5" xfId="2805" xr:uid="{00000000-0005-0000-0000-0000F70F0000}"/>
    <cellStyle name="Nuovo 7 6" xfId="2806" xr:uid="{00000000-0005-0000-0000-0000F80F0000}"/>
    <cellStyle name="Nuovo 8" xfId="2807" xr:uid="{00000000-0005-0000-0000-0000F90F0000}"/>
    <cellStyle name="Nuovo 8 2" xfId="2808" xr:uid="{00000000-0005-0000-0000-0000FA0F0000}"/>
    <cellStyle name="Nuovo 8 2 2" xfId="2809" xr:uid="{00000000-0005-0000-0000-0000FB0F0000}"/>
    <cellStyle name="Nuovo 8 3" xfId="2810" xr:uid="{00000000-0005-0000-0000-0000FC0F0000}"/>
    <cellStyle name="Nuovo 8 3 2" xfId="2811" xr:uid="{00000000-0005-0000-0000-0000FD0F0000}"/>
    <cellStyle name="Nuovo 8 3 2 2" xfId="2812" xr:uid="{00000000-0005-0000-0000-0000FE0F0000}"/>
    <cellStyle name="Nuovo 8 3 3" xfId="2813" xr:uid="{00000000-0005-0000-0000-0000FF0F0000}"/>
    <cellStyle name="Nuovo 8 3 4" xfId="2814" xr:uid="{00000000-0005-0000-0000-000000100000}"/>
    <cellStyle name="Nuovo 8 4" xfId="2815" xr:uid="{00000000-0005-0000-0000-000001100000}"/>
    <cellStyle name="Nuovo 8 4 2" xfId="2816" xr:uid="{00000000-0005-0000-0000-000002100000}"/>
    <cellStyle name="Nuovo 8 5" xfId="2817" xr:uid="{00000000-0005-0000-0000-000003100000}"/>
    <cellStyle name="Nuovo 8 6" xfId="2818" xr:uid="{00000000-0005-0000-0000-000004100000}"/>
    <cellStyle name="Nuovo 9" xfId="2819" xr:uid="{00000000-0005-0000-0000-000005100000}"/>
    <cellStyle name="Nuovo 9 2" xfId="2820" xr:uid="{00000000-0005-0000-0000-000006100000}"/>
    <cellStyle name="Nuovo 9 2 2" xfId="2821" xr:uid="{00000000-0005-0000-0000-000007100000}"/>
    <cellStyle name="Nuovo 9 3" xfId="2822" xr:uid="{00000000-0005-0000-0000-000008100000}"/>
    <cellStyle name="Nuovo 9 3 2" xfId="2823" xr:uid="{00000000-0005-0000-0000-000009100000}"/>
    <cellStyle name="Nuovo 9 3 2 2" xfId="2824" xr:uid="{00000000-0005-0000-0000-00000A100000}"/>
    <cellStyle name="Nuovo 9 3 3" xfId="2825" xr:uid="{00000000-0005-0000-0000-00000B100000}"/>
    <cellStyle name="Nuovo 9 3 4" xfId="2826" xr:uid="{00000000-0005-0000-0000-00000C100000}"/>
    <cellStyle name="Nuovo 9 4" xfId="2827" xr:uid="{00000000-0005-0000-0000-00000D100000}"/>
    <cellStyle name="Nuovo 9 4 2" xfId="2828" xr:uid="{00000000-0005-0000-0000-00000E100000}"/>
    <cellStyle name="Nuovo 9 5" xfId="2829" xr:uid="{00000000-0005-0000-0000-00000F100000}"/>
    <cellStyle name="Nuovo 9 6" xfId="2830" xr:uid="{00000000-0005-0000-0000-000010100000}"/>
    <cellStyle name="Output 2" xfId="2831" xr:uid="{00000000-0005-0000-0000-000011100000}"/>
    <cellStyle name="Output 2 2" xfId="2832" xr:uid="{00000000-0005-0000-0000-000012100000}"/>
    <cellStyle name="Output 2 2 2" xfId="2833" xr:uid="{00000000-0005-0000-0000-000013100000}"/>
    <cellStyle name="Output 2 3" xfId="2834" xr:uid="{00000000-0005-0000-0000-000014100000}"/>
    <cellStyle name="Output 3" xfId="2835" xr:uid="{00000000-0005-0000-0000-000015100000}"/>
    <cellStyle name="Output 3 2" xfId="2836" xr:uid="{00000000-0005-0000-0000-000016100000}"/>
    <cellStyle name="Percen - Type1" xfId="2837" xr:uid="{00000000-0005-0000-0000-000017100000}"/>
    <cellStyle name="Percent 2" xfId="2838" xr:uid="{00000000-0005-0000-0000-000018100000}"/>
    <cellStyle name="Percent 2 2" xfId="2839" xr:uid="{00000000-0005-0000-0000-000019100000}"/>
    <cellStyle name="Percent 2 2 2" xfId="2840" xr:uid="{00000000-0005-0000-0000-00001A100000}"/>
    <cellStyle name="Percent 2 2 3" xfId="2841" xr:uid="{00000000-0005-0000-0000-00001B100000}"/>
    <cellStyle name="Percent 2 2 3 2" xfId="2842" xr:uid="{00000000-0005-0000-0000-00001C100000}"/>
    <cellStyle name="Percent 2 2 4" xfId="2843" xr:uid="{00000000-0005-0000-0000-00001D100000}"/>
    <cellStyle name="Percent 2 3" xfId="2844" xr:uid="{00000000-0005-0000-0000-00001E100000}"/>
    <cellStyle name="Percent 2 3 2" xfId="2845" xr:uid="{00000000-0005-0000-0000-00001F100000}"/>
    <cellStyle name="Percent 3" xfId="2846" xr:uid="{00000000-0005-0000-0000-000020100000}"/>
    <cellStyle name="Percent 3 2" xfId="2847" xr:uid="{00000000-0005-0000-0000-000021100000}"/>
    <cellStyle name="Percent 3 3" xfId="2848" xr:uid="{00000000-0005-0000-0000-000022100000}"/>
    <cellStyle name="Percent 3 3 2" xfId="2849" xr:uid="{00000000-0005-0000-0000-000023100000}"/>
    <cellStyle name="Percent 3 3 2 2" xfId="2850" xr:uid="{00000000-0005-0000-0000-000024100000}"/>
    <cellStyle name="Percent 3 3 3" xfId="2851" xr:uid="{00000000-0005-0000-0000-000025100000}"/>
    <cellStyle name="Percent 3 3 4" xfId="2852" xr:uid="{00000000-0005-0000-0000-000026100000}"/>
    <cellStyle name="Percent 3 4" xfId="2853" xr:uid="{00000000-0005-0000-0000-000027100000}"/>
    <cellStyle name="Percent 3 4 2" xfId="2854" xr:uid="{00000000-0005-0000-0000-000028100000}"/>
    <cellStyle name="Percent 4" xfId="2855" xr:uid="{00000000-0005-0000-0000-000029100000}"/>
    <cellStyle name="Percent 5" xfId="2856" xr:uid="{00000000-0005-0000-0000-00002A100000}"/>
    <cellStyle name="Percentuale 10" xfId="2857" xr:uid="{00000000-0005-0000-0000-00002B100000}"/>
    <cellStyle name="Percentuale 10 2" xfId="2858" xr:uid="{00000000-0005-0000-0000-00002C100000}"/>
    <cellStyle name="Percentuale 10 2 2" xfId="2859" xr:uid="{00000000-0005-0000-0000-00002D100000}"/>
    <cellStyle name="Percentuale 10 3" xfId="2860" xr:uid="{00000000-0005-0000-0000-00002E100000}"/>
    <cellStyle name="Percentuale 10 3 2" xfId="2861" xr:uid="{00000000-0005-0000-0000-00002F100000}"/>
    <cellStyle name="Percentuale 10 3 2 2" xfId="2862" xr:uid="{00000000-0005-0000-0000-000030100000}"/>
    <cellStyle name="Percentuale 10 3 3" xfId="2863" xr:uid="{00000000-0005-0000-0000-000031100000}"/>
    <cellStyle name="Percentuale 10 3 4" xfId="2864" xr:uid="{00000000-0005-0000-0000-000032100000}"/>
    <cellStyle name="Percentuale 10 4" xfId="2865" xr:uid="{00000000-0005-0000-0000-000033100000}"/>
    <cellStyle name="Percentuale 10 4 2" xfId="2866" xr:uid="{00000000-0005-0000-0000-000034100000}"/>
    <cellStyle name="Percentuale 10 5" xfId="2867" xr:uid="{00000000-0005-0000-0000-000035100000}"/>
    <cellStyle name="Percentuale 10 6" xfId="2868" xr:uid="{00000000-0005-0000-0000-000036100000}"/>
    <cellStyle name="Percentuale 11" xfId="2869" xr:uid="{00000000-0005-0000-0000-000037100000}"/>
    <cellStyle name="Percentuale 11 2" xfId="2870" xr:uid="{00000000-0005-0000-0000-000038100000}"/>
    <cellStyle name="Percentuale 11 2 2" xfId="2871" xr:uid="{00000000-0005-0000-0000-000039100000}"/>
    <cellStyle name="Percentuale 11 3" xfId="2872" xr:uid="{00000000-0005-0000-0000-00003A100000}"/>
    <cellStyle name="Percentuale 11 3 2" xfId="2873" xr:uid="{00000000-0005-0000-0000-00003B100000}"/>
    <cellStyle name="Percentuale 11 3 2 2" xfId="2874" xr:uid="{00000000-0005-0000-0000-00003C100000}"/>
    <cellStyle name="Percentuale 11 3 3" xfId="2875" xr:uid="{00000000-0005-0000-0000-00003D100000}"/>
    <cellStyle name="Percentuale 11 3 4" xfId="2876" xr:uid="{00000000-0005-0000-0000-00003E100000}"/>
    <cellStyle name="Percentuale 11 4" xfId="2877" xr:uid="{00000000-0005-0000-0000-00003F100000}"/>
    <cellStyle name="Percentuale 11 4 2" xfId="2878" xr:uid="{00000000-0005-0000-0000-000040100000}"/>
    <cellStyle name="Percentuale 11 5" xfId="2879" xr:uid="{00000000-0005-0000-0000-000041100000}"/>
    <cellStyle name="Percentuale 11 6" xfId="2880" xr:uid="{00000000-0005-0000-0000-000042100000}"/>
    <cellStyle name="Percentuale 12" xfId="2881" xr:uid="{00000000-0005-0000-0000-000043100000}"/>
    <cellStyle name="Percentuale 12 2" xfId="2882" xr:uid="{00000000-0005-0000-0000-000044100000}"/>
    <cellStyle name="Percentuale 12 2 2" xfId="2883" xr:uid="{00000000-0005-0000-0000-000045100000}"/>
    <cellStyle name="Percentuale 12 3" xfId="2884" xr:uid="{00000000-0005-0000-0000-000046100000}"/>
    <cellStyle name="Percentuale 12 3 2" xfId="2885" xr:uid="{00000000-0005-0000-0000-000047100000}"/>
    <cellStyle name="Percentuale 12 3 2 2" xfId="2886" xr:uid="{00000000-0005-0000-0000-000048100000}"/>
    <cellStyle name="Percentuale 12 3 3" xfId="2887" xr:uid="{00000000-0005-0000-0000-000049100000}"/>
    <cellStyle name="Percentuale 12 3 4" xfId="2888" xr:uid="{00000000-0005-0000-0000-00004A100000}"/>
    <cellStyle name="Percentuale 12 4" xfId="2889" xr:uid="{00000000-0005-0000-0000-00004B100000}"/>
    <cellStyle name="Percentuale 12 4 2" xfId="2890" xr:uid="{00000000-0005-0000-0000-00004C100000}"/>
    <cellStyle name="Percentuale 12 5" xfId="2891" xr:uid="{00000000-0005-0000-0000-00004D100000}"/>
    <cellStyle name="Percentuale 12 6" xfId="2892" xr:uid="{00000000-0005-0000-0000-00004E100000}"/>
    <cellStyle name="Percentuale 13" xfId="2893" xr:uid="{00000000-0005-0000-0000-00004F100000}"/>
    <cellStyle name="Percentuale 13 2" xfId="2894" xr:uid="{00000000-0005-0000-0000-000050100000}"/>
    <cellStyle name="Percentuale 13 2 2" xfId="2895" xr:uid="{00000000-0005-0000-0000-000051100000}"/>
    <cellStyle name="Percentuale 13 3" xfId="2896" xr:uid="{00000000-0005-0000-0000-000052100000}"/>
    <cellStyle name="Percentuale 13 3 2" xfId="2897" xr:uid="{00000000-0005-0000-0000-000053100000}"/>
    <cellStyle name="Percentuale 13 3 2 2" xfId="2898" xr:uid="{00000000-0005-0000-0000-000054100000}"/>
    <cellStyle name="Percentuale 13 3 3" xfId="2899" xr:uid="{00000000-0005-0000-0000-000055100000}"/>
    <cellStyle name="Percentuale 13 3 4" xfId="2900" xr:uid="{00000000-0005-0000-0000-000056100000}"/>
    <cellStyle name="Percentuale 13 4" xfId="2901" xr:uid="{00000000-0005-0000-0000-000057100000}"/>
    <cellStyle name="Percentuale 13 4 2" xfId="2902" xr:uid="{00000000-0005-0000-0000-000058100000}"/>
    <cellStyle name="Percentuale 13 5" xfId="2903" xr:uid="{00000000-0005-0000-0000-000059100000}"/>
    <cellStyle name="Percentuale 13 6" xfId="2904" xr:uid="{00000000-0005-0000-0000-00005A100000}"/>
    <cellStyle name="Percentuale 14" xfId="2905" xr:uid="{00000000-0005-0000-0000-00005B100000}"/>
    <cellStyle name="Percentuale 14 2" xfId="2906" xr:uid="{00000000-0005-0000-0000-00005C100000}"/>
    <cellStyle name="Percentuale 14 2 2" xfId="2907" xr:uid="{00000000-0005-0000-0000-00005D100000}"/>
    <cellStyle name="Percentuale 14 3" xfId="2908" xr:uid="{00000000-0005-0000-0000-00005E100000}"/>
    <cellStyle name="Percentuale 14 3 2" xfId="2909" xr:uid="{00000000-0005-0000-0000-00005F100000}"/>
    <cellStyle name="Percentuale 14 3 2 2" xfId="2910" xr:uid="{00000000-0005-0000-0000-000060100000}"/>
    <cellStyle name="Percentuale 14 3 3" xfId="2911" xr:uid="{00000000-0005-0000-0000-000061100000}"/>
    <cellStyle name="Percentuale 14 3 4" xfId="2912" xr:uid="{00000000-0005-0000-0000-000062100000}"/>
    <cellStyle name="Percentuale 14 4" xfId="2913" xr:uid="{00000000-0005-0000-0000-000063100000}"/>
    <cellStyle name="Percentuale 14 4 2" xfId="2914" xr:uid="{00000000-0005-0000-0000-000064100000}"/>
    <cellStyle name="Percentuale 14 5" xfId="2915" xr:uid="{00000000-0005-0000-0000-000065100000}"/>
    <cellStyle name="Percentuale 14 6" xfId="2916" xr:uid="{00000000-0005-0000-0000-000066100000}"/>
    <cellStyle name="Percentuale 15" xfId="2917" xr:uid="{00000000-0005-0000-0000-000067100000}"/>
    <cellStyle name="Percentuale 15 2" xfId="2918" xr:uid="{00000000-0005-0000-0000-000068100000}"/>
    <cellStyle name="Percentuale 15 2 2" xfId="2919" xr:uid="{00000000-0005-0000-0000-000069100000}"/>
    <cellStyle name="Percentuale 15 3" xfId="2920" xr:uid="{00000000-0005-0000-0000-00006A100000}"/>
    <cellStyle name="Percentuale 15 3 2" xfId="2921" xr:uid="{00000000-0005-0000-0000-00006B100000}"/>
    <cellStyle name="Percentuale 15 3 2 2" xfId="2922" xr:uid="{00000000-0005-0000-0000-00006C100000}"/>
    <cellStyle name="Percentuale 15 3 3" xfId="2923" xr:uid="{00000000-0005-0000-0000-00006D100000}"/>
    <cellStyle name="Percentuale 15 3 4" xfId="2924" xr:uid="{00000000-0005-0000-0000-00006E100000}"/>
    <cellStyle name="Percentuale 15 4" xfId="2925" xr:uid="{00000000-0005-0000-0000-00006F100000}"/>
    <cellStyle name="Percentuale 15 4 2" xfId="2926" xr:uid="{00000000-0005-0000-0000-000070100000}"/>
    <cellStyle name="Percentuale 15 5" xfId="2927" xr:uid="{00000000-0005-0000-0000-000071100000}"/>
    <cellStyle name="Percentuale 15 6" xfId="2928" xr:uid="{00000000-0005-0000-0000-000072100000}"/>
    <cellStyle name="Percentuale 16" xfId="2929" xr:uid="{00000000-0005-0000-0000-000073100000}"/>
    <cellStyle name="Percentuale 16 2" xfId="2930" xr:uid="{00000000-0005-0000-0000-000074100000}"/>
    <cellStyle name="Percentuale 16 2 2" xfId="2931" xr:uid="{00000000-0005-0000-0000-000075100000}"/>
    <cellStyle name="Percentuale 16 3" xfId="2932" xr:uid="{00000000-0005-0000-0000-000076100000}"/>
    <cellStyle name="Percentuale 16 3 2" xfId="2933" xr:uid="{00000000-0005-0000-0000-000077100000}"/>
    <cellStyle name="Percentuale 16 3 2 2" xfId="2934" xr:uid="{00000000-0005-0000-0000-000078100000}"/>
    <cellStyle name="Percentuale 16 3 3" xfId="2935" xr:uid="{00000000-0005-0000-0000-000079100000}"/>
    <cellStyle name="Percentuale 16 3 4" xfId="2936" xr:uid="{00000000-0005-0000-0000-00007A100000}"/>
    <cellStyle name="Percentuale 16 4" xfId="2937" xr:uid="{00000000-0005-0000-0000-00007B100000}"/>
    <cellStyle name="Percentuale 16 4 2" xfId="2938" xr:uid="{00000000-0005-0000-0000-00007C100000}"/>
    <cellStyle name="Percentuale 16 5" xfId="2939" xr:uid="{00000000-0005-0000-0000-00007D100000}"/>
    <cellStyle name="Percentuale 16 6" xfId="2940" xr:uid="{00000000-0005-0000-0000-00007E100000}"/>
    <cellStyle name="Percentuale 17" xfId="2941" xr:uid="{00000000-0005-0000-0000-00007F100000}"/>
    <cellStyle name="Percentuale 17 2" xfId="2942" xr:uid="{00000000-0005-0000-0000-000080100000}"/>
    <cellStyle name="Percentuale 17 2 2" xfId="2943" xr:uid="{00000000-0005-0000-0000-000081100000}"/>
    <cellStyle name="Percentuale 17 3" xfId="2944" xr:uid="{00000000-0005-0000-0000-000082100000}"/>
    <cellStyle name="Percentuale 17 3 2" xfId="2945" xr:uid="{00000000-0005-0000-0000-000083100000}"/>
    <cellStyle name="Percentuale 17 3 2 2" xfId="2946" xr:uid="{00000000-0005-0000-0000-000084100000}"/>
    <cellStyle name="Percentuale 17 3 3" xfId="2947" xr:uid="{00000000-0005-0000-0000-000085100000}"/>
    <cellStyle name="Percentuale 17 3 4" xfId="2948" xr:uid="{00000000-0005-0000-0000-000086100000}"/>
    <cellStyle name="Percentuale 17 4" xfId="2949" xr:uid="{00000000-0005-0000-0000-000087100000}"/>
    <cellStyle name="Percentuale 17 4 2" xfId="2950" xr:uid="{00000000-0005-0000-0000-000088100000}"/>
    <cellStyle name="Percentuale 17 5" xfId="2951" xr:uid="{00000000-0005-0000-0000-000089100000}"/>
    <cellStyle name="Percentuale 17 6" xfId="2952" xr:uid="{00000000-0005-0000-0000-00008A100000}"/>
    <cellStyle name="Percentuale 18" xfId="2953" xr:uid="{00000000-0005-0000-0000-00008B100000}"/>
    <cellStyle name="Percentuale 18 2" xfId="2954" xr:uid="{00000000-0005-0000-0000-00008C100000}"/>
    <cellStyle name="Percentuale 18 2 2" xfId="2955" xr:uid="{00000000-0005-0000-0000-00008D100000}"/>
    <cellStyle name="Percentuale 18 3" xfId="2956" xr:uid="{00000000-0005-0000-0000-00008E100000}"/>
    <cellStyle name="Percentuale 18 3 2" xfId="2957" xr:uid="{00000000-0005-0000-0000-00008F100000}"/>
    <cellStyle name="Percentuale 18 3 2 2" xfId="2958" xr:uid="{00000000-0005-0000-0000-000090100000}"/>
    <cellStyle name="Percentuale 18 3 3" xfId="2959" xr:uid="{00000000-0005-0000-0000-000091100000}"/>
    <cellStyle name="Percentuale 18 3 4" xfId="2960" xr:uid="{00000000-0005-0000-0000-000092100000}"/>
    <cellStyle name="Percentuale 18 4" xfId="2961" xr:uid="{00000000-0005-0000-0000-000093100000}"/>
    <cellStyle name="Percentuale 18 4 2" xfId="2962" xr:uid="{00000000-0005-0000-0000-000094100000}"/>
    <cellStyle name="Percentuale 18 5" xfId="2963" xr:uid="{00000000-0005-0000-0000-000095100000}"/>
    <cellStyle name="Percentuale 18 6" xfId="2964" xr:uid="{00000000-0005-0000-0000-000096100000}"/>
    <cellStyle name="Percentuale 19" xfId="2965" xr:uid="{00000000-0005-0000-0000-000097100000}"/>
    <cellStyle name="Percentuale 19 2" xfId="2966" xr:uid="{00000000-0005-0000-0000-000098100000}"/>
    <cellStyle name="Percentuale 19 2 2" xfId="2967" xr:uid="{00000000-0005-0000-0000-000099100000}"/>
    <cellStyle name="Percentuale 19 3" xfId="2968" xr:uid="{00000000-0005-0000-0000-00009A100000}"/>
    <cellStyle name="Percentuale 19 3 2" xfId="2969" xr:uid="{00000000-0005-0000-0000-00009B100000}"/>
    <cellStyle name="Percentuale 19 3 2 2" xfId="2970" xr:uid="{00000000-0005-0000-0000-00009C100000}"/>
    <cellStyle name="Percentuale 19 3 3" xfId="2971" xr:uid="{00000000-0005-0000-0000-00009D100000}"/>
    <cellStyle name="Percentuale 19 3 4" xfId="2972" xr:uid="{00000000-0005-0000-0000-00009E100000}"/>
    <cellStyle name="Percentuale 19 4" xfId="2973" xr:uid="{00000000-0005-0000-0000-00009F100000}"/>
    <cellStyle name="Percentuale 19 4 2" xfId="2974" xr:uid="{00000000-0005-0000-0000-0000A0100000}"/>
    <cellStyle name="Percentuale 19 5" xfId="2975" xr:uid="{00000000-0005-0000-0000-0000A1100000}"/>
    <cellStyle name="Percentuale 19 6" xfId="2976" xr:uid="{00000000-0005-0000-0000-0000A2100000}"/>
    <cellStyle name="Percentuale 2" xfId="2977" xr:uid="{00000000-0005-0000-0000-0000A3100000}"/>
    <cellStyle name="Percentuale 2 2" xfId="2978" xr:uid="{00000000-0005-0000-0000-0000A4100000}"/>
    <cellStyle name="Percentuale 2 2 2" xfId="2979" xr:uid="{00000000-0005-0000-0000-0000A5100000}"/>
    <cellStyle name="Percentuale 2 3" xfId="2980" xr:uid="{00000000-0005-0000-0000-0000A6100000}"/>
    <cellStyle name="Percentuale 2 3 2" xfId="2981" xr:uid="{00000000-0005-0000-0000-0000A7100000}"/>
    <cellStyle name="Percentuale 2 3 2 2" xfId="2982" xr:uid="{00000000-0005-0000-0000-0000A8100000}"/>
    <cellStyle name="Percentuale 2 3 3" xfId="2983" xr:uid="{00000000-0005-0000-0000-0000A9100000}"/>
    <cellStyle name="Percentuale 2 3 4" xfId="2984" xr:uid="{00000000-0005-0000-0000-0000AA100000}"/>
    <cellStyle name="Percentuale 2 4" xfId="2985" xr:uid="{00000000-0005-0000-0000-0000AB100000}"/>
    <cellStyle name="Percentuale 2 4 2" xfId="2986" xr:uid="{00000000-0005-0000-0000-0000AC100000}"/>
    <cellStyle name="Percentuale 2 5" xfId="2987" xr:uid="{00000000-0005-0000-0000-0000AD100000}"/>
    <cellStyle name="Percentuale 2 6" xfId="2988" xr:uid="{00000000-0005-0000-0000-0000AE100000}"/>
    <cellStyle name="Percentuale 20" xfId="2989" xr:uid="{00000000-0005-0000-0000-0000AF100000}"/>
    <cellStyle name="Percentuale 20 2" xfId="2990" xr:uid="{00000000-0005-0000-0000-0000B0100000}"/>
    <cellStyle name="Percentuale 20 2 2" xfId="2991" xr:uid="{00000000-0005-0000-0000-0000B1100000}"/>
    <cellStyle name="Percentuale 20 3" xfId="2992" xr:uid="{00000000-0005-0000-0000-0000B2100000}"/>
    <cellStyle name="Percentuale 20 3 2" xfId="2993" xr:uid="{00000000-0005-0000-0000-0000B3100000}"/>
    <cellStyle name="Percentuale 20 3 2 2" xfId="2994" xr:uid="{00000000-0005-0000-0000-0000B4100000}"/>
    <cellStyle name="Percentuale 20 3 3" xfId="2995" xr:uid="{00000000-0005-0000-0000-0000B5100000}"/>
    <cellStyle name="Percentuale 20 3 4" xfId="2996" xr:uid="{00000000-0005-0000-0000-0000B6100000}"/>
    <cellStyle name="Percentuale 20 4" xfId="2997" xr:uid="{00000000-0005-0000-0000-0000B7100000}"/>
    <cellStyle name="Percentuale 20 4 2" xfId="2998" xr:uid="{00000000-0005-0000-0000-0000B8100000}"/>
    <cellStyle name="Percentuale 20 5" xfId="2999" xr:uid="{00000000-0005-0000-0000-0000B9100000}"/>
    <cellStyle name="Percentuale 20 6" xfId="3000" xr:uid="{00000000-0005-0000-0000-0000BA100000}"/>
    <cellStyle name="Percentuale 21" xfId="3001" xr:uid="{00000000-0005-0000-0000-0000BB100000}"/>
    <cellStyle name="Percentuale 21 2" xfId="3002" xr:uid="{00000000-0005-0000-0000-0000BC100000}"/>
    <cellStyle name="Percentuale 21 2 2" xfId="3003" xr:uid="{00000000-0005-0000-0000-0000BD100000}"/>
    <cellStyle name="Percentuale 21 3" xfId="3004" xr:uid="{00000000-0005-0000-0000-0000BE100000}"/>
    <cellStyle name="Percentuale 21 3 2" xfId="3005" xr:uid="{00000000-0005-0000-0000-0000BF100000}"/>
    <cellStyle name="Percentuale 21 3 2 2" xfId="3006" xr:uid="{00000000-0005-0000-0000-0000C0100000}"/>
    <cellStyle name="Percentuale 21 3 3" xfId="3007" xr:uid="{00000000-0005-0000-0000-0000C1100000}"/>
    <cellStyle name="Percentuale 21 3 4" xfId="3008" xr:uid="{00000000-0005-0000-0000-0000C2100000}"/>
    <cellStyle name="Percentuale 21 4" xfId="3009" xr:uid="{00000000-0005-0000-0000-0000C3100000}"/>
    <cellStyle name="Percentuale 21 4 2" xfId="3010" xr:uid="{00000000-0005-0000-0000-0000C4100000}"/>
    <cellStyle name="Percentuale 21 5" xfId="3011" xr:uid="{00000000-0005-0000-0000-0000C5100000}"/>
    <cellStyle name="Percentuale 21 6" xfId="3012" xr:uid="{00000000-0005-0000-0000-0000C6100000}"/>
    <cellStyle name="Percentuale 22" xfId="3013" xr:uid="{00000000-0005-0000-0000-0000C7100000}"/>
    <cellStyle name="Percentuale 22 2" xfId="3014" xr:uid="{00000000-0005-0000-0000-0000C8100000}"/>
    <cellStyle name="Percentuale 22 2 2" xfId="3015" xr:uid="{00000000-0005-0000-0000-0000C9100000}"/>
    <cellStyle name="Percentuale 22 3" xfId="3016" xr:uid="{00000000-0005-0000-0000-0000CA100000}"/>
    <cellStyle name="Percentuale 22 3 2" xfId="3017" xr:uid="{00000000-0005-0000-0000-0000CB100000}"/>
    <cellStyle name="Percentuale 22 3 2 2" xfId="3018" xr:uid="{00000000-0005-0000-0000-0000CC100000}"/>
    <cellStyle name="Percentuale 22 3 3" xfId="3019" xr:uid="{00000000-0005-0000-0000-0000CD100000}"/>
    <cellStyle name="Percentuale 22 3 4" xfId="3020" xr:uid="{00000000-0005-0000-0000-0000CE100000}"/>
    <cellStyle name="Percentuale 22 4" xfId="3021" xr:uid="{00000000-0005-0000-0000-0000CF100000}"/>
    <cellStyle name="Percentuale 22 4 2" xfId="3022" xr:uid="{00000000-0005-0000-0000-0000D0100000}"/>
    <cellStyle name="Percentuale 22 5" xfId="3023" xr:uid="{00000000-0005-0000-0000-0000D1100000}"/>
    <cellStyle name="Percentuale 22 6" xfId="3024" xr:uid="{00000000-0005-0000-0000-0000D2100000}"/>
    <cellStyle name="Percentuale 23" xfId="3025" xr:uid="{00000000-0005-0000-0000-0000D3100000}"/>
    <cellStyle name="Percentuale 23 2" xfId="3026" xr:uid="{00000000-0005-0000-0000-0000D4100000}"/>
    <cellStyle name="Percentuale 23 2 2" xfId="3027" xr:uid="{00000000-0005-0000-0000-0000D5100000}"/>
    <cellStyle name="Percentuale 23 3" xfId="3028" xr:uid="{00000000-0005-0000-0000-0000D6100000}"/>
    <cellStyle name="Percentuale 23 3 2" xfId="3029" xr:uid="{00000000-0005-0000-0000-0000D7100000}"/>
    <cellStyle name="Percentuale 23 3 2 2" xfId="3030" xr:uid="{00000000-0005-0000-0000-0000D8100000}"/>
    <cellStyle name="Percentuale 23 3 3" xfId="3031" xr:uid="{00000000-0005-0000-0000-0000D9100000}"/>
    <cellStyle name="Percentuale 23 3 4" xfId="3032" xr:uid="{00000000-0005-0000-0000-0000DA100000}"/>
    <cellStyle name="Percentuale 23 4" xfId="3033" xr:uid="{00000000-0005-0000-0000-0000DB100000}"/>
    <cellStyle name="Percentuale 23 4 2" xfId="3034" xr:uid="{00000000-0005-0000-0000-0000DC100000}"/>
    <cellStyle name="Percentuale 23 5" xfId="3035" xr:uid="{00000000-0005-0000-0000-0000DD100000}"/>
    <cellStyle name="Percentuale 23 6" xfId="3036" xr:uid="{00000000-0005-0000-0000-0000DE100000}"/>
    <cellStyle name="Percentuale 24" xfId="3037" xr:uid="{00000000-0005-0000-0000-0000DF100000}"/>
    <cellStyle name="Percentuale 24 2" xfId="3038" xr:uid="{00000000-0005-0000-0000-0000E0100000}"/>
    <cellStyle name="Percentuale 24 2 2" xfId="3039" xr:uid="{00000000-0005-0000-0000-0000E1100000}"/>
    <cellStyle name="Percentuale 24 3" xfId="3040" xr:uid="{00000000-0005-0000-0000-0000E2100000}"/>
    <cellStyle name="Percentuale 24 3 2" xfId="3041" xr:uid="{00000000-0005-0000-0000-0000E3100000}"/>
    <cellStyle name="Percentuale 24 3 2 2" xfId="3042" xr:uid="{00000000-0005-0000-0000-0000E4100000}"/>
    <cellStyle name="Percentuale 24 3 3" xfId="3043" xr:uid="{00000000-0005-0000-0000-0000E5100000}"/>
    <cellStyle name="Percentuale 24 3 4" xfId="3044" xr:uid="{00000000-0005-0000-0000-0000E6100000}"/>
    <cellStyle name="Percentuale 24 4" xfId="3045" xr:uid="{00000000-0005-0000-0000-0000E7100000}"/>
    <cellStyle name="Percentuale 24 4 2" xfId="3046" xr:uid="{00000000-0005-0000-0000-0000E8100000}"/>
    <cellStyle name="Percentuale 24 5" xfId="3047" xr:uid="{00000000-0005-0000-0000-0000E9100000}"/>
    <cellStyle name="Percentuale 24 6" xfId="3048" xr:uid="{00000000-0005-0000-0000-0000EA100000}"/>
    <cellStyle name="Percentuale 25" xfId="3049" xr:uid="{00000000-0005-0000-0000-0000EB100000}"/>
    <cellStyle name="Percentuale 25 2" xfId="3050" xr:uid="{00000000-0005-0000-0000-0000EC100000}"/>
    <cellStyle name="Percentuale 25 2 2" xfId="3051" xr:uid="{00000000-0005-0000-0000-0000ED100000}"/>
    <cellStyle name="Percentuale 25 3" xfId="3052" xr:uid="{00000000-0005-0000-0000-0000EE100000}"/>
    <cellStyle name="Percentuale 25 3 2" xfId="3053" xr:uid="{00000000-0005-0000-0000-0000EF100000}"/>
    <cellStyle name="Percentuale 25 3 2 2" xfId="3054" xr:uid="{00000000-0005-0000-0000-0000F0100000}"/>
    <cellStyle name="Percentuale 25 3 3" xfId="3055" xr:uid="{00000000-0005-0000-0000-0000F1100000}"/>
    <cellStyle name="Percentuale 25 3 4" xfId="3056" xr:uid="{00000000-0005-0000-0000-0000F2100000}"/>
    <cellStyle name="Percentuale 25 4" xfId="3057" xr:uid="{00000000-0005-0000-0000-0000F3100000}"/>
    <cellStyle name="Percentuale 25 4 2" xfId="3058" xr:uid="{00000000-0005-0000-0000-0000F4100000}"/>
    <cellStyle name="Percentuale 25 5" xfId="3059" xr:uid="{00000000-0005-0000-0000-0000F5100000}"/>
    <cellStyle name="Percentuale 25 6" xfId="3060" xr:uid="{00000000-0005-0000-0000-0000F6100000}"/>
    <cellStyle name="Percentuale 26" xfId="3061" xr:uid="{00000000-0005-0000-0000-0000F7100000}"/>
    <cellStyle name="Percentuale 26 2" xfId="3062" xr:uid="{00000000-0005-0000-0000-0000F8100000}"/>
    <cellStyle name="Percentuale 26 2 2" xfId="3063" xr:uid="{00000000-0005-0000-0000-0000F9100000}"/>
    <cellStyle name="Percentuale 26 3" xfId="3064" xr:uid="{00000000-0005-0000-0000-0000FA100000}"/>
    <cellStyle name="Percentuale 26 3 2" xfId="3065" xr:uid="{00000000-0005-0000-0000-0000FB100000}"/>
    <cellStyle name="Percentuale 26 3 2 2" xfId="3066" xr:uid="{00000000-0005-0000-0000-0000FC100000}"/>
    <cellStyle name="Percentuale 26 3 3" xfId="3067" xr:uid="{00000000-0005-0000-0000-0000FD100000}"/>
    <cellStyle name="Percentuale 26 3 4" xfId="3068" xr:uid="{00000000-0005-0000-0000-0000FE100000}"/>
    <cellStyle name="Percentuale 26 4" xfId="3069" xr:uid="{00000000-0005-0000-0000-0000FF100000}"/>
    <cellStyle name="Percentuale 26 4 2" xfId="3070" xr:uid="{00000000-0005-0000-0000-000000110000}"/>
    <cellStyle name="Percentuale 26 5" xfId="3071" xr:uid="{00000000-0005-0000-0000-000001110000}"/>
    <cellStyle name="Percentuale 26 6" xfId="3072" xr:uid="{00000000-0005-0000-0000-000002110000}"/>
    <cellStyle name="Percentuale 27" xfId="3073" xr:uid="{00000000-0005-0000-0000-000003110000}"/>
    <cellStyle name="Percentuale 27 2" xfId="3074" xr:uid="{00000000-0005-0000-0000-000004110000}"/>
    <cellStyle name="Percentuale 27 2 2" xfId="3075" xr:uid="{00000000-0005-0000-0000-000005110000}"/>
    <cellStyle name="Percentuale 27 3" xfId="3076" xr:uid="{00000000-0005-0000-0000-000006110000}"/>
    <cellStyle name="Percentuale 27 3 2" xfId="3077" xr:uid="{00000000-0005-0000-0000-000007110000}"/>
    <cellStyle name="Percentuale 27 3 2 2" xfId="3078" xr:uid="{00000000-0005-0000-0000-000008110000}"/>
    <cellStyle name="Percentuale 27 3 3" xfId="3079" xr:uid="{00000000-0005-0000-0000-000009110000}"/>
    <cellStyle name="Percentuale 27 3 4" xfId="3080" xr:uid="{00000000-0005-0000-0000-00000A110000}"/>
    <cellStyle name="Percentuale 27 4" xfId="3081" xr:uid="{00000000-0005-0000-0000-00000B110000}"/>
    <cellStyle name="Percentuale 27 4 2" xfId="3082" xr:uid="{00000000-0005-0000-0000-00000C110000}"/>
    <cellStyle name="Percentuale 27 5" xfId="3083" xr:uid="{00000000-0005-0000-0000-00000D110000}"/>
    <cellStyle name="Percentuale 27 6" xfId="3084" xr:uid="{00000000-0005-0000-0000-00000E110000}"/>
    <cellStyle name="Percentuale 28" xfId="3085" xr:uid="{00000000-0005-0000-0000-00000F110000}"/>
    <cellStyle name="Percentuale 28 2" xfId="3086" xr:uid="{00000000-0005-0000-0000-000010110000}"/>
    <cellStyle name="Percentuale 28 2 2" xfId="3087" xr:uid="{00000000-0005-0000-0000-000011110000}"/>
    <cellStyle name="Percentuale 28 3" xfId="3088" xr:uid="{00000000-0005-0000-0000-000012110000}"/>
    <cellStyle name="Percentuale 28 3 2" xfId="3089" xr:uid="{00000000-0005-0000-0000-000013110000}"/>
    <cellStyle name="Percentuale 28 3 2 2" xfId="3090" xr:uid="{00000000-0005-0000-0000-000014110000}"/>
    <cellStyle name="Percentuale 28 3 3" xfId="3091" xr:uid="{00000000-0005-0000-0000-000015110000}"/>
    <cellStyle name="Percentuale 28 3 4" xfId="3092" xr:uid="{00000000-0005-0000-0000-000016110000}"/>
    <cellStyle name="Percentuale 28 4" xfId="3093" xr:uid="{00000000-0005-0000-0000-000017110000}"/>
    <cellStyle name="Percentuale 28 4 2" xfId="3094" xr:uid="{00000000-0005-0000-0000-000018110000}"/>
    <cellStyle name="Percentuale 28 5" xfId="3095" xr:uid="{00000000-0005-0000-0000-000019110000}"/>
    <cellStyle name="Percentuale 28 6" xfId="3096" xr:uid="{00000000-0005-0000-0000-00001A110000}"/>
    <cellStyle name="Percentuale 29" xfId="3097" xr:uid="{00000000-0005-0000-0000-00001B110000}"/>
    <cellStyle name="Percentuale 29 2" xfId="3098" xr:uid="{00000000-0005-0000-0000-00001C110000}"/>
    <cellStyle name="Percentuale 29 2 2" xfId="3099" xr:uid="{00000000-0005-0000-0000-00001D110000}"/>
    <cellStyle name="Percentuale 29 3" xfId="3100" xr:uid="{00000000-0005-0000-0000-00001E110000}"/>
    <cellStyle name="Percentuale 29 3 2" xfId="3101" xr:uid="{00000000-0005-0000-0000-00001F110000}"/>
    <cellStyle name="Percentuale 29 3 2 2" xfId="3102" xr:uid="{00000000-0005-0000-0000-000020110000}"/>
    <cellStyle name="Percentuale 29 3 3" xfId="3103" xr:uid="{00000000-0005-0000-0000-000021110000}"/>
    <cellStyle name="Percentuale 29 3 4" xfId="3104" xr:uid="{00000000-0005-0000-0000-000022110000}"/>
    <cellStyle name="Percentuale 29 4" xfId="3105" xr:uid="{00000000-0005-0000-0000-000023110000}"/>
    <cellStyle name="Percentuale 29 4 2" xfId="3106" xr:uid="{00000000-0005-0000-0000-000024110000}"/>
    <cellStyle name="Percentuale 29 5" xfId="3107" xr:uid="{00000000-0005-0000-0000-000025110000}"/>
    <cellStyle name="Percentuale 29 6" xfId="3108" xr:uid="{00000000-0005-0000-0000-000026110000}"/>
    <cellStyle name="Percentuale 3" xfId="3109" xr:uid="{00000000-0005-0000-0000-000027110000}"/>
    <cellStyle name="Percentuale 3 2" xfId="3110" xr:uid="{00000000-0005-0000-0000-000028110000}"/>
    <cellStyle name="Percentuale 3 2 2" xfId="3111" xr:uid="{00000000-0005-0000-0000-000029110000}"/>
    <cellStyle name="Percentuale 3 3" xfId="3112" xr:uid="{00000000-0005-0000-0000-00002A110000}"/>
    <cellStyle name="Percentuale 3 3 2" xfId="3113" xr:uid="{00000000-0005-0000-0000-00002B110000}"/>
    <cellStyle name="Percentuale 3 3 2 2" xfId="3114" xr:uid="{00000000-0005-0000-0000-00002C110000}"/>
    <cellStyle name="Percentuale 3 3 3" xfId="3115" xr:uid="{00000000-0005-0000-0000-00002D110000}"/>
    <cellStyle name="Percentuale 3 3 4" xfId="3116" xr:uid="{00000000-0005-0000-0000-00002E110000}"/>
    <cellStyle name="Percentuale 3 4" xfId="3117" xr:uid="{00000000-0005-0000-0000-00002F110000}"/>
    <cellStyle name="Percentuale 3 4 2" xfId="3118" xr:uid="{00000000-0005-0000-0000-000030110000}"/>
    <cellStyle name="Percentuale 3 5" xfId="3119" xr:uid="{00000000-0005-0000-0000-000031110000}"/>
    <cellStyle name="Percentuale 3 6" xfId="3120" xr:uid="{00000000-0005-0000-0000-000032110000}"/>
    <cellStyle name="Percentuale 30" xfId="3121" xr:uid="{00000000-0005-0000-0000-000033110000}"/>
    <cellStyle name="Percentuale 30 2" xfId="3122" xr:uid="{00000000-0005-0000-0000-000034110000}"/>
    <cellStyle name="Percentuale 30 2 2" xfId="3123" xr:uid="{00000000-0005-0000-0000-000035110000}"/>
    <cellStyle name="Percentuale 30 3" xfId="3124" xr:uid="{00000000-0005-0000-0000-000036110000}"/>
    <cellStyle name="Percentuale 30 3 2" xfId="3125" xr:uid="{00000000-0005-0000-0000-000037110000}"/>
    <cellStyle name="Percentuale 30 3 2 2" xfId="3126" xr:uid="{00000000-0005-0000-0000-000038110000}"/>
    <cellStyle name="Percentuale 30 3 3" xfId="3127" xr:uid="{00000000-0005-0000-0000-000039110000}"/>
    <cellStyle name="Percentuale 30 3 4" xfId="3128" xr:uid="{00000000-0005-0000-0000-00003A110000}"/>
    <cellStyle name="Percentuale 30 4" xfId="3129" xr:uid="{00000000-0005-0000-0000-00003B110000}"/>
    <cellStyle name="Percentuale 30 4 2" xfId="3130" xr:uid="{00000000-0005-0000-0000-00003C110000}"/>
    <cellStyle name="Percentuale 30 5" xfId="3131" xr:uid="{00000000-0005-0000-0000-00003D110000}"/>
    <cellStyle name="Percentuale 30 6" xfId="3132" xr:uid="{00000000-0005-0000-0000-00003E110000}"/>
    <cellStyle name="Percentuale 31" xfId="3133" xr:uid="{00000000-0005-0000-0000-00003F110000}"/>
    <cellStyle name="Percentuale 31 2" xfId="3134" xr:uid="{00000000-0005-0000-0000-000040110000}"/>
    <cellStyle name="Percentuale 31 2 2" xfId="3135" xr:uid="{00000000-0005-0000-0000-000041110000}"/>
    <cellStyle name="Percentuale 31 3" xfId="3136" xr:uid="{00000000-0005-0000-0000-000042110000}"/>
    <cellStyle name="Percentuale 31 3 2" xfId="3137" xr:uid="{00000000-0005-0000-0000-000043110000}"/>
    <cellStyle name="Percentuale 31 3 2 2" xfId="3138" xr:uid="{00000000-0005-0000-0000-000044110000}"/>
    <cellStyle name="Percentuale 31 3 3" xfId="3139" xr:uid="{00000000-0005-0000-0000-000045110000}"/>
    <cellStyle name="Percentuale 31 3 4" xfId="3140" xr:uid="{00000000-0005-0000-0000-000046110000}"/>
    <cellStyle name="Percentuale 31 4" xfId="3141" xr:uid="{00000000-0005-0000-0000-000047110000}"/>
    <cellStyle name="Percentuale 31 4 2" xfId="3142" xr:uid="{00000000-0005-0000-0000-000048110000}"/>
    <cellStyle name="Percentuale 31 5" xfId="3143" xr:uid="{00000000-0005-0000-0000-000049110000}"/>
    <cellStyle name="Percentuale 31 6" xfId="3144" xr:uid="{00000000-0005-0000-0000-00004A110000}"/>
    <cellStyle name="Percentuale 32" xfId="3145" xr:uid="{00000000-0005-0000-0000-00004B110000}"/>
    <cellStyle name="Percentuale 32 2" xfId="3146" xr:uid="{00000000-0005-0000-0000-00004C110000}"/>
    <cellStyle name="Percentuale 32 2 2" xfId="3147" xr:uid="{00000000-0005-0000-0000-00004D110000}"/>
    <cellStyle name="Percentuale 32 3" xfId="3148" xr:uid="{00000000-0005-0000-0000-00004E110000}"/>
    <cellStyle name="Percentuale 32 3 2" xfId="3149" xr:uid="{00000000-0005-0000-0000-00004F110000}"/>
    <cellStyle name="Percentuale 32 3 2 2" xfId="3150" xr:uid="{00000000-0005-0000-0000-000050110000}"/>
    <cellStyle name="Percentuale 32 3 3" xfId="3151" xr:uid="{00000000-0005-0000-0000-000051110000}"/>
    <cellStyle name="Percentuale 32 3 4" xfId="3152" xr:uid="{00000000-0005-0000-0000-000052110000}"/>
    <cellStyle name="Percentuale 32 4" xfId="3153" xr:uid="{00000000-0005-0000-0000-000053110000}"/>
    <cellStyle name="Percentuale 32 4 2" xfId="3154" xr:uid="{00000000-0005-0000-0000-000054110000}"/>
    <cellStyle name="Percentuale 32 5" xfId="3155" xr:uid="{00000000-0005-0000-0000-000055110000}"/>
    <cellStyle name="Percentuale 32 6" xfId="3156" xr:uid="{00000000-0005-0000-0000-000056110000}"/>
    <cellStyle name="Percentuale 33" xfId="3157" xr:uid="{00000000-0005-0000-0000-000057110000}"/>
    <cellStyle name="Percentuale 33 2" xfId="3158" xr:uid="{00000000-0005-0000-0000-000058110000}"/>
    <cellStyle name="Percentuale 33 2 2" xfId="3159" xr:uid="{00000000-0005-0000-0000-000059110000}"/>
    <cellStyle name="Percentuale 33 3" xfId="3160" xr:uid="{00000000-0005-0000-0000-00005A110000}"/>
    <cellStyle name="Percentuale 33 3 2" xfId="3161" xr:uid="{00000000-0005-0000-0000-00005B110000}"/>
    <cellStyle name="Percentuale 33 3 2 2" xfId="3162" xr:uid="{00000000-0005-0000-0000-00005C110000}"/>
    <cellStyle name="Percentuale 33 3 3" xfId="3163" xr:uid="{00000000-0005-0000-0000-00005D110000}"/>
    <cellStyle name="Percentuale 33 3 4" xfId="3164" xr:uid="{00000000-0005-0000-0000-00005E110000}"/>
    <cellStyle name="Percentuale 33 4" xfId="3165" xr:uid="{00000000-0005-0000-0000-00005F110000}"/>
    <cellStyle name="Percentuale 33 4 2" xfId="3166" xr:uid="{00000000-0005-0000-0000-000060110000}"/>
    <cellStyle name="Percentuale 33 5" xfId="3167" xr:uid="{00000000-0005-0000-0000-000061110000}"/>
    <cellStyle name="Percentuale 33 6" xfId="3168" xr:uid="{00000000-0005-0000-0000-000062110000}"/>
    <cellStyle name="Percentuale 34" xfId="3169" xr:uid="{00000000-0005-0000-0000-000063110000}"/>
    <cellStyle name="Percentuale 34 2" xfId="3170" xr:uid="{00000000-0005-0000-0000-000064110000}"/>
    <cellStyle name="Percentuale 34 2 2" xfId="3171" xr:uid="{00000000-0005-0000-0000-000065110000}"/>
    <cellStyle name="Percentuale 34 3" xfId="3172" xr:uid="{00000000-0005-0000-0000-000066110000}"/>
    <cellStyle name="Percentuale 34 3 2" xfId="3173" xr:uid="{00000000-0005-0000-0000-000067110000}"/>
    <cellStyle name="Percentuale 34 3 2 2" xfId="3174" xr:uid="{00000000-0005-0000-0000-000068110000}"/>
    <cellStyle name="Percentuale 34 3 3" xfId="3175" xr:uid="{00000000-0005-0000-0000-000069110000}"/>
    <cellStyle name="Percentuale 34 3 4" xfId="3176" xr:uid="{00000000-0005-0000-0000-00006A110000}"/>
    <cellStyle name="Percentuale 34 4" xfId="3177" xr:uid="{00000000-0005-0000-0000-00006B110000}"/>
    <cellStyle name="Percentuale 34 4 2" xfId="3178" xr:uid="{00000000-0005-0000-0000-00006C110000}"/>
    <cellStyle name="Percentuale 34 5" xfId="3179" xr:uid="{00000000-0005-0000-0000-00006D110000}"/>
    <cellStyle name="Percentuale 34 6" xfId="3180" xr:uid="{00000000-0005-0000-0000-00006E110000}"/>
    <cellStyle name="Percentuale 35" xfId="3181" xr:uid="{00000000-0005-0000-0000-00006F110000}"/>
    <cellStyle name="Percentuale 35 2" xfId="3182" xr:uid="{00000000-0005-0000-0000-000070110000}"/>
    <cellStyle name="Percentuale 35 2 2" xfId="3183" xr:uid="{00000000-0005-0000-0000-000071110000}"/>
    <cellStyle name="Percentuale 35 3" xfId="3184" xr:uid="{00000000-0005-0000-0000-000072110000}"/>
    <cellStyle name="Percentuale 35 3 2" xfId="3185" xr:uid="{00000000-0005-0000-0000-000073110000}"/>
    <cellStyle name="Percentuale 35 3 2 2" xfId="3186" xr:uid="{00000000-0005-0000-0000-000074110000}"/>
    <cellStyle name="Percentuale 35 3 3" xfId="3187" xr:uid="{00000000-0005-0000-0000-000075110000}"/>
    <cellStyle name="Percentuale 35 3 4" xfId="3188" xr:uid="{00000000-0005-0000-0000-000076110000}"/>
    <cellStyle name="Percentuale 35 4" xfId="3189" xr:uid="{00000000-0005-0000-0000-000077110000}"/>
    <cellStyle name="Percentuale 35 4 2" xfId="3190" xr:uid="{00000000-0005-0000-0000-000078110000}"/>
    <cellStyle name="Percentuale 35 5" xfId="3191" xr:uid="{00000000-0005-0000-0000-000079110000}"/>
    <cellStyle name="Percentuale 35 6" xfId="3192" xr:uid="{00000000-0005-0000-0000-00007A110000}"/>
    <cellStyle name="Percentuale 36" xfId="3193" xr:uid="{00000000-0005-0000-0000-00007B110000}"/>
    <cellStyle name="Percentuale 36 2" xfId="3194" xr:uid="{00000000-0005-0000-0000-00007C110000}"/>
    <cellStyle name="Percentuale 36 2 2" xfId="3195" xr:uid="{00000000-0005-0000-0000-00007D110000}"/>
    <cellStyle name="Percentuale 36 3" xfId="3196" xr:uid="{00000000-0005-0000-0000-00007E110000}"/>
    <cellStyle name="Percentuale 36 3 2" xfId="3197" xr:uid="{00000000-0005-0000-0000-00007F110000}"/>
    <cellStyle name="Percentuale 36 3 2 2" xfId="3198" xr:uid="{00000000-0005-0000-0000-000080110000}"/>
    <cellStyle name="Percentuale 36 3 3" xfId="3199" xr:uid="{00000000-0005-0000-0000-000081110000}"/>
    <cellStyle name="Percentuale 36 3 4" xfId="3200" xr:uid="{00000000-0005-0000-0000-000082110000}"/>
    <cellStyle name="Percentuale 36 4" xfId="3201" xr:uid="{00000000-0005-0000-0000-000083110000}"/>
    <cellStyle name="Percentuale 36 4 2" xfId="3202" xr:uid="{00000000-0005-0000-0000-000084110000}"/>
    <cellStyle name="Percentuale 36 5" xfId="3203" xr:uid="{00000000-0005-0000-0000-000085110000}"/>
    <cellStyle name="Percentuale 36 6" xfId="3204" xr:uid="{00000000-0005-0000-0000-000086110000}"/>
    <cellStyle name="Percentuale 37" xfId="3205" xr:uid="{00000000-0005-0000-0000-000087110000}"/>
    <cellStyle name="Percentuale 37 2" xfId="3206" xr:uid="{00000000-0005-0000-0000-000088110000}"/>
    <cellStyle name="Percentuale 37 2 2" xfId="3207" xr:uid="{00000000-0005-0000-0000-000089110000}"/>
    <cellStyle name="Percentuale 37 3" xfId="3208" xr:uid="{00000000-0005-0000-0000-00008A110000}"/>
    <cellStyle name="Percentuale 37 3 2" xfId="3209" xr:uid="{00000000-0005-0000-0000-00008B110000}"/>
    <cellStyle name="Percentuale 37 3 2 2" xfId="3210" xr:uid="{00000000-0005-0000-0000-00008C110000}"/>
    <cellStyle name="Percentuale 37 3 3" xfId="3211" xr:uid="{00000000-0005-0000-0000-00008D110000}"/>
    <cellStyle name="Percentuale 37 3 4" xfId="3212" xr:uid="{00000000-0005-0000-0000-00008E110000}"/>
    <cellStyle name="Percentuale 37 4" xfId="3213" xr:uid="{00000000-0005-0000-0000-00008F110000}"/>
    <cellStyle name="Percentuale 37 4 2" xfId="3214" xr:uid="{00000000-0005-0000-0000-000090110000}"/>
    <cellStyle name="Percentuale 37 5" xfId="3215" xr:uid="{00000000-0005-0000-0000-000091110000}"/>
    <cellStyle name="Percentuale 37 6" xfId="3216" xr:uid="{00000000-0005-0000-0000-000092110000}"/>
    <cellStyle name="Percentuale 38" xfId="3217" xr:uid="{00000000-0005-0000-0000-000093110000}"/>
    <cellStyle name="Percentuale 38 2" xfId="3218" xr:uid="{00000000-0005-0000-0000-000094110000}"/>
    <cellStyle name="Percentuale 38 2 2" xfId="3219" xr:uid="{00000000-0005-0000-0000-000095110000}"/>
    <cellStyle name="Percentuale 38 3" xfId="3220" xr:uid="{00000000-0005-0000-0000-000096110000}"/>
    <cellStyle name="Percentuale 38 3 2" xfId="3221" xr:uid="{00000000-0005-0000-0000-000097110000}"/>
    <cellStyle name="Percentuale 38 3 2 2" xfId="3222" xr:uid="{00000000-0005-0000-0000-000098110000}"/>
    <cellStyle name="Percentuale 38 3 3" xfId="3223" xr:uid="{00000000-0005-0000-0000-000099110000}"/>
    <cellStyle name="Percentuale 38 3 4" xfId="3224" xr:uid="{00000000-0005-0000-0000-00009A110000}"/>
    <cellStyle name="Percentuale 38 4" xfId="3225" xr:uid="{00000000-0005-0000-0000-00009B110000}"/>
    <cellStyle name="Percentuale 38 4 2" xfId="3226" xr:uid="{00000000-0005-0000-0000-00009C110000}"/>
    <cellStyle name="Percentuale 38 5" xfId="3227" xr:uid="{00000000-0005-0000-0000-00009D110000}"/>
    <cellStyle name="Percentuale 38 6" xfId="3228" xr:uid="{00000000-0005-0000-0000-00009E110000}"/>
    <cellStyle name="Percentuale 39" xfId="3229" xr:uid="{00000000-0005-0000-0000-00009F110000}"/>
    <cellStyle name="Percentuale 39 2" xfId="3230" xr:uid="{00000000-0005-0000-0000-0000A0110000}"/>
    <cellStyle name="Percentuale 39 2 2" xfId="3231" xr:uid="{00000000-0005-0000-0000-0000A1110000}"/>
    <cellStyle name="Percentuale 39 3" xfId="3232" xr:uid="{00000000-0005-0000-0000-0000A2110000}"/>
    <cellStyle name="Percentuale 39 3 2" xfId="3233" xr:uid="{00000000-0005-0000-0000-0000A3110000}"/>
    <cellStyle name="Percentuale 39 3 2 2" xfId="3234" xr:uid="{00000000-0005-0000-0000-0000A4110000}"/>
    <cellStyle name="Percentuale 39 3 3" xfId="3235" xr:uid="{00000000-0005-0000-0000-0000A5110000}"/>
    <cellStyle name="Percentuale 39 3 4" xfId="3236" xr:uid="{00000000-0005-0000-0000-0000A6110000}"/>
    <cellStyle name="Percentuale 39 4" xfId="3237" xr:uid="{00000000-0005-0000-0000-0000A7110000}"/>
    <cellStyle name="Percentuale 39 4 2" xfId="3238" xr:uid="{00000000-0005-0000-0000-0000A8110000}"/>
    <cellStyle name="Percentuale 39 5" xfId="3239" xr:uid="{00000000-0005-0000-0000-0000A9110000}"/>
    <cellStyle name="Percentuale 39 6" xfId="3240" xr:uid="{00000000-0005-0000-0000-0000AA110000}"/>
    <cellStyle name="Percentuale 4" xfId="3241" xr:uid="{00000000-0005-0000-0000-0000AB110000}"/>
    <cellStyle name="Percentuale 4 2" xfId="3242" xr:uid="{00000000-0005-0000-0000-0000AC110000}"/>
    <cellStyle name="Percentuale 4 2 2" xfId="3243" xr:uid="{00000000-0005-0000-0000-0000AD110000}"/>
    <cellStyle name="Percentuale 4 3" xfId="3244" xr:uid="{00000000-0005-0000-0000-0000AE110000}"/>
    <cellStyle name="Percentuale 4 3 2" xfId="3245" xr:uid="{00000000-0005-0000-0000-0000AF110000}"/>
    <cellStyle name="Percentuale 4 3 2 2" xfId="3246" xr:uid="{00000000-0005-0000-0000-0000B0110000}"/>
    <cellStyle name="Percentuale 4 3 3" xfId="3247" xr:uid="{00000000-0005-0000-0000-0000B1110000}"/>
    <cellStyle name="Percentuale 4 3 4" xfId="3248" xr:uid="{00000000-0005-0000-0000-0000B2110000}"/>
    <cellStyle name="Percentuale 4 4" xfId="3249" xr:uid="{00000000-0005-0000-0000-0000B3110000}"/>
    <cellStyle name="Percentuale 4 4 2" xfId="3250" xr:uid="{00000000-0005-0000-0000-0000B4110000}"/>
    <cellStyle name="Percentuale 4 5" xfId="3251" xr:uid="{00000000-0005-0000-0000-0000B5110000}"/>
    <cellStyle name="Percentuale 4 6" xfId="3252" xr:uid="{00000000-0005-0000-0000-0000B6110000}"/>
    <cellStyle name="Percentuale 40" xfId="3253" xr:uid="{00000000-0005-0000-0000-0000B7110000}"/>
    <cellStyle name="Percentuale 40 2" xfId="3254" xr:uid="{00000000-0005-0000-0000-0000B8110000}"/>
    <cellStyle name="Percentuale 40 2 2" xfId="3255" xr:uid="{00000000-0005-0000-0000-0000B9110000}"/>
    <cellStyle name="Percentuale 40 3" xfId="3256" xr:uid="{00000000-0005-0000-0000-0000BA110000}"/>
    <cellStyle name="Percentuale 40 3 2" xfId="3257" xr:uid="{00000000-0005-0000-0000-0000BB110000}"/>
    <cellStyle name="Percentuale 40 3 2 2" xfId="3258" xr:uid="{00000000-0005-0000-0000-0000BC110000}"/>
    <cellStyle name="Percentuale 40 3 3" xfId="3259" xr:uid="{00000000-0005-0000-0000-0000BD110000}"/>
    <cellStyle name="Percentuale 40 3 4" xfId="3260" xr:uid="{00000000-0005-0000-0000-0000BE110000}"/>
    <cellStyle name="Percentuale 40 4" xfId="3261" xr:uid="{00000000-0005-0000-0000-0000BF110000}"/>
    <cellStyle name="Percentuale 40 4 2" xfId="3262" xr:uid="{00000000-0005-0000-0000-0000C0110000}"/>
    <cellStyle name="Percentuale 40 5" xfId="3263" xr:uid="{00000000-0005-0000-0000-0000C1110000}"/>
    <cellStyle name="Percentuale 40 6" xfId="3264" xr:uid="{00000000-0005-0000-0000-0000C2110000}"/>
    <cellStyle name="Percentuale 41" xfId="3265" xr:uid="{00000000-0005-0000-0000-0000C3110000}"/>
    <cellStyle name="Percentuale 41 2" xfId="3266" xr:uid="{00000000-0005-0000-0000-0000C4110000}"/>
    <cellStyle name="Percentuale 41 2 2" xfId="3267" xr:uid="{00000000-0005-0000-0000-0000C5110000}"/>
    <cellStyle name="Percentuale 41 3" xfId="3268" xr:uid="{00000000-0005-0000-0000-0000C6110000}"/>
    <cellStyle name="Percentuale 41 3 2" xfId="3269" xr:uid="{00000000-0005-0000-0000-0000C7110000}"/>
    <cellStyle name="Percentuale 41 3 2 2" xfId="3270" xr:uid="{00000000-0005-0000-0000-0000C8110000}"/>
    <cellStyle name="Percentuale 41 3 3" xfId="3271" xr:uid="{00000000-0005-0000-0000-0000C9110000}"/>
    <cellStyle name="Percentuale 41 3 4" xfId="3272" xr:uid="{00000000-0005-0000-0000-0000CA110000}"/>
    <cellStyle name="Percentuale 41 4" xfId="3273" xr:uid="{00000000-0005-0000-0000-0000CB110000}"/>
    <cellStyle name="Percentuale 41 4 2" xfId="3274" xr:uid="{00000000-0005-0000-0000-0000CC110000}"/>
    <cellStyle name="Percentuale 41 5" xfId="3275" xr:uid="{00000000-0005-0000-0000-0000CD110000}"/>
    <cellStyle name="Percentuale 41 6" xfId="3276" xr:uid="{00000000-0005-0000-0000-0000CE110000}"/>
    <cellStyle name="Percentuale 42" xfId="3277" xr:uid="{00000000-0005-0000-0000-0000CF110000}"/>
    <cellStyle name="Percentuale 42 2" xfId="3278" xr:uid="{00000000-0005-0000-0000-0000D0110000}"/>
    <cellStyle name="Percentuale 42 2 2" xfId="3279" xr:uid="{00000000-0005-0000-0000-0000D1110000}"/>
    <cellStyle name="Percentuale 42 3" xfId="3280" xr:uid="{00000000-0005-0000-0000-0000D2110000}"/>
    <cellStyle name="Percentuale 42 3 2" xfId="3281" xr:uid="{00000000-0005-0000-0000-0000D3110000}"/>
    <cellStyle name="Percentuale 42 3 2 2" xfId="3282" xr:uid="{00000000-0005-0000-0000-0000D4110000}"/>
    <cellStyle name="Percentuale 42 3 3" xfId="3283" xr:uid="{00000000-0005-0000-0000-0000D5110000}"/>
    <cellStyle name="Percentuale 42 3 4" xfId="3284" xr:uid="{00000000-0005-0000-0000-0000D6110000}"/>
    <cellStyle name="Percentuale 42 4" xfId="3285" xr:uid="{00000000-0005-0000-0000-0000D7110000}"/>
    <cellStyle name="Percentuale 42 4 2" xfId="3286" xr:uid="{00000000-0005-0000-0000-0000D8110000}"/>
    <cellStyle name="Percentuale 42 5" xfId="3287" xr:uid="{00000000-0005-0000-0000-0000D9110000}"/>
    <cellStyle name="Percentuale 42 6" xfId="3288" xr:uid="{00000000-0005-0000-0000-0000DA110000}"/>
    <cellStyle name="Percentuale 43" xfId="3289" xr:uid="{00000000-0005-0000-0000-0000DB110000}"/>
    <cellStyle name="Percentuale 43 2" xfId="3290" xr:uid="{00000000-0005-0000-0000-0000DC110000}"/>
    <cellStyle name="Percentuale 43 2 2" xfId="3291" xr:uid="{00000000-0005-0000-0000-0000DD110000}"/>
    <cellStyle name="Percentuale 43 3" xfId="3292" xr:uid="{00000000-0005-0000-0000-0000DE110000}"/>
    <cellStyle name="Percentuale 43 3 2" xfId="3293" xr:uid="{00000000-0005-0000-0000-0000DF110000}"/>
    <cellStyle name="Percentuale 43 3 2 2" xfId="3294" xr:uid="{00000000-0005-0000-0000-0000E0110000}"/>
    <cellStyle name="Percentuale 43 3 3" xfId="3295" xr:uid="{00000000-0005-0000-0000-0000E1110000}"/>
    <cellStyle name="Percentuale 43 3 4" xfId="3296" xr:uid="{00000000-0005-0000-0000-0000E2110000}"/>
    <cellStyle name="Percentuale 43 4" xfId="3297" xr:uid="{00000000-0005-0000-0000-0000E3110000}"/>
    <cellStyle name="Percentuale 43 4 2" xfId="3298" xr:uid="{00000000-0005-0000-0000-0000E4110000}"/>
    <cellStyle name="Percentuale 43 5" xfId="3299" xr:uid="{00000000-0005-0000-0000-0000E5110000}"/>
    <cellStyle name="Percentuale 43 6" xfId="3300" xr:uid="{00000000-0005-0000-0000-0000E6110000}"/>
    <cellStyle name="Percentuale 44" xfId="3301" xr:uid="{00000000-0005-0000-0000-0000E7110000}"/>
    <cellStyle name="Percentuale 44 2" xfId="3302" xr:uid="{00000000-0005-0000-0000-0000E8110000}"/>
    <cellStyle name="Percentuale 44 2 2" xfId="3303" xr:uid="{00000000-0005-0000-0000-0000E9110000}"/>
    <cellStyle name="Percentuale 44 3" xfId="3304" xr:uid="{00000000-0005-0000-0000-0000EA110000}"/>
    <cellStyle name="Percentuale 44 3 2" xfId="3305" xr:uid="{00000000-0005-0000-0000-0000EB110000}"/>
    <cellStyle name="Percentuale 44 3 2 2" xfId="3306" xr:uid="{00000000-0005-0000-0000-0000EC110000}"/>
    <cellStyle name="Percentuale 44 3 3" xfId="3307" xr:uid="{00000000-0005-0000-0000-0000ED110000}"/>
    <cellStyle name="Percentuale 44 3 4" xfId="3308" xr:uid="{00000000-0005-0000-0000-0000EE110000}"/>
    <cellStyle name="Percentuale 44 4" xfId="3309" xr:uid="{00000000-0005-0000-0000-0000EF110000}"/>
    <cellStyle name="Percentuale 44 4 2" xfId="3310" xr:uid="{00000000-0005-0000-0000-0000F0110000}"/>
    <cellStyle name="Percentuale 44 5" xfId="3311" xr:uid="{00000000-0005-0000-0000-0000F1110000}"/>
    <cellStyle name="Percentuale 44 6" xfId="3312" xr:uid="{00000000-0005-0000-0000-0000F2110000}"/>
    <cellStyle name="Percentuale 45" xfId="3313" xr:uid="{00000000-0005-0000-0000-0000F3110000}"/>
    <cellStyle name="Percentuale 45 2" xfId="3314" xr:uid="{00000000-0005-0000-0000-0000F4110000}"/>
    <cellStyle name="Percentuale 45 2 2" xfId="3315" xr:uid="{00000000-0005-0000-0000-0000F5110000}"/>
    <cellStyle name="Percentuale 45 3" xfId="3316" xr:uid="{00000000-0005-0000-0000-0000F6110000}"/>
    <cellStyle name="Percentuale 45 3 2" xfId="3317" xr:uid="{00000000-0005-0000-0000-0000F7110000}"/>
    <cellStyle name="Percentuale 45 3 2 2" xfId="3318" xr:uid="{00000000-0005-0000-0000-0000F8110000}"/>
    <cellStyle name="Percentuale 45 3 3" xfId="3319" xr:uid="{00000000-0005-0000-0000-0000F9110000}"/>
    <cellStyle name="Percentuale 45 3 4" xfId="3320" xr:uid="{00000000-0005-0000-0000-0000FA110000}"/>
    <cellStyle name="Percentuale 45 4" xfId="3321" xr:uid="{00000000-0005-0000-0000-0000FB110000}"/>
    <cellStyle name="Percentuale 45 4 2" xfId="3322" xr:uid="{00000000-0005-0000-0000-0000FC110000}"/>
    <cellStyle name="Percentuale 45 5" xfId="3323" xr:uid="{00000000-0005-0000-0000-0000FD110000}"/>
    <cellStyle name="Percentuale 45 6" xfId="3324" xr:uid="{00000000-0005-0000-0000-0000FE110000}"/>
    <cellStyle name="Percentuale 46" xfId="3325" xr:uid="{00000000-0005-0000-0000-0000FF110000}"/>
    <cellStyle name="Percentuale 46 2" xfId="3326" xr:uid="{00000000-0005-0000-0000-000000120000}"/>
    <cellStyle name="Percentuale 46 2 2" xfId="3327" xr:uid="{00000000-0005-0000-0000-000001120000}"/>
    <cellStyle name="Percentuale 46 3" xfId="3328" xr:uid="{00000000-0005-0000-0000-000002120000}"/>
    <cellStyle name="Percentuale 46 3 2" xfId="3329" xr:uid="{00000000-0005-0000-0000-000003120000}"/>
    <cellStyle name="Percentuale 46 3 2 2" xfId="3330" xr:uid="{00000000-0005-0000-0000-000004120000}"/>
    <cellStyle name="Percentuale 46 3 3" xfId="3331" xr:uid="{00000000-0005-0000-0000-000005120000}"/>
    <cellStyle name="Percentuale 46 3 4" xfId="3332" xr:uid="{00000000-0005-0000-0000-000006120000}"/>
    <cellStyle name="Percentuale 46 4" xfId="3333" xr:uid="{00000000-0005-0000-0000-000007120000}"/>
    <cellStyle name="Percentuale 46 4 2" xfId="3334" xr:uid="{00000000-0005-0000-0000-000008120000}"/>
    <cellStyle name="Percentuale 46 5" xfId="3335" xr:uid="{00000000-0005-0000-0000-000009120000}"/>
    <cellStyle name="Percentuale 46 6" xfId="3336" xr:uid="{00000000-0005-0000-0000-00000A120000}"/>
    <cellStyle name="Percentuale 47" xfId="3337" xr:uid="{00000000-0005-0000-0000-00000B120000}"/>
    <cellStyle name="Percentuale 47 2" xfId="3338" xr:uid="{00000000-0005-0000-0000-00000C120000}"/>
    <cellStyle name="Percentuale 47 2 2" xfId="3339" xr:uid="{00000000-0005-0000-0000-00000D120000}"/>
    <cellStyle name="Percentuale 47 3" xfId="3340" xr:uid="{00000000-0005-0000-0000-00000E120000}"/>
    <cellStyle name="Percentuale 47 3 2" xfId="3341" xr:uid="{00000000-0005-0000-0000-00000F120000}"/>
    <cellStyle name="Percentuale 47 3 2 2" xfId="3342" xr:uid="{00000000-0005-0000-0000-000010120000}"/>
    <cellStyle name="Percentuale 47 3 3" xfId="3343" xr:uid="{00000000-0005-0000-0000-000011120000}"/>
    <cellStyle name="Percentuale 47 3 4" xfId="3344" xr:uid="{00000000-0005-0000-0000-000012120000}"/>
    <cellStyle name="Percentuale 47 4" xfId="3345" xr:uid="{00000000-0005-0000-0000-000013120000}"/>
    <cellStyle name="Percentuale 47 4 2" xfId="3346" xr:uid="{00000000-0005-0000-0000-000014120000}"/>
    <cellStyle name="Percentuale 47 5" xfId="3347" xr:uid="{00000000-0005-0000-0000-000015120000}"/>
    <cellStyle name="Percentuale 47 6" xfId="3348" xr:uid="{00000000-0005-0000-0000-000016120000}"/>
    <cellStyle name="Percentuale 48" xfId="3349" xr:uid="{00000000-0005-0000-0000-000017120000}"/>
    <cellStyle name="Percentuale 48 2" xfId="3350" xr:uid="{00000000-0005-0000-0000-000018120000}"/>
    <cellStyle name="Percentuale 48 2 2" xfId="3351" xr:uid="{00000000-0005-0000-0000-000019120000}"/>
    <cellStyle name="Percentuale 48 3" xfId="3352" xr:uid="{00000000-0005-0000-0000-00001A120000}"/>
    <cellStyle name="Percentuale 48 3 2" xfId="3353" xr:uid="{00000000-0005-0000-0000-00001B120000}"/>
    <cellStyle name="Percentuale 48 3 2 2" xfId="3354" xr:uid="{00000000-0005-0000-0000-00001C120000}"/>
    <cellStyle name="Percentuale 48 3 3" xfId="3355" xr:uid="{00000000-0005-0000-0000-00001D120000}"/>
    <cellStyle name="Percentuale 48 3 4" xfId="3356" xr:uid="{00000000-0005-0000-0000-00001E120000}"/>
    <cellStyle name="Percentuale 48 4" xfId="3357" xr:uid="{00000000-0005-0000-0000-00001F120000}"/>
    <cellStyle name="Percentuale 48 4 2" xfId="3358" xr:uid="{00000000-0005-0000-0000-000020120000}"/>
    <cellStyle name="Percentuale 48 5" xfId="3359" xr:uid="{00000000-0005-0000-0000-000021120000}"/>
    <cellStyle name="Percentuale 48 6" xfId="3360" xr:uid="{00000000-0005-0000-0000-000022120000}"/>
    <cellStyle name="Percentuale 49" xfId="3361" xr:uid="{00000000-0005-0000-0000-000023120000}"/>
    <cellStyle name="Percentuale 49 2" xfId="3362" xr:uid="{00000000-0005-0000-0000-000024120000}"/>
    <cellStyle name="Percentuale 49 2 2" xfId="3363" xr:uid="{00000000-0005-0000-0000-000025120000}"/>
    <cellStyle name="Percentuale 49 3" xfId="3364" xr:uid="{00000000-0005-0000-0000-000026120000}"/>
    <cellStyle name="Percentuale 49 3 2" xfId="3365" xr:uid="{00000000-0005-0000-0000-000027120000}"/>
    <cellStyle name="Percentuale 49 3 2 2" xfId="3366" xr:uid="{00000000-0005-0000-0000-000028120000}"/>
    <cellStyle name="Percentuale 49 3 3" xfId="3367" xr:uid="{00000000-0005-0000-0000-000029120000}"/>
    <cellStyle name="Percentuale 49 3 4" xfId="3368" xr:uid="{00000000-0005-0000-0000-00002A120000}"/>
    <cellStyle name="Percentuale 49 4" xfId="3369" xr:uid="{00000000-0005-0000-0000-00002B120000}"/>
    <cellStyle name="Percentuale 49 4 2" xfId="3370" xr:uid="{00000000-0005-0000-0000-00002C120000}"/>
    <cellStyle name="Percentuale 49 5" xfId="3371" xr:uid="{00000000-0005-0000-0000-00002D120000}"/>
    <cellStyle name="Percentuale 49 6" xfId="3372" xr:uid="{00000000-0005-0000-0000-00002E120000}"/>
    <cellStyle name="Percentuale 5" xfId="3373" xr:uid="{00000000-0005-0000-0000-00002F120000}"/>
    <cellStyle name="Percentuale 5 2" xfId="3374" xr:uid="{00000000-0005-0000-0000-000030120000}"/>
    <cellStyle name="Percentuale 5 2 2" xfId="3375" xr:uid="{00000000-0005-0000-0000-000031120000}"/>
    <cellStyle name="Percentuale 5 3" xfId="3376" xr:uid="{00000000-0005-0000-0000-000032120000}"/>
    <cellStyle name="Percentuale 5 3 2" xfId="3377" xr:uid="{00000000-0005-0000-0000-000033120000}"/>
    <cellStyle name="Percentuale 5 3 2 2" xfId="3378" xr:uid="{00000000-0005-0000-0000-000034120000}"/>
    <cellStyle name="Percentuale 5 3 3" xfId="3379" xr:uid="{00000000-0005-0000-0000-000035120000}"/>
    <cellStyle name="Percentuale 5 3 4" xfId="3380" xr:uid="{00000000-0005-0000-0000-000036120000}"/>
    <cellStyle name="Percentuale 5 4" xfId="3381" xr:uid="{00000000-0005-0000-0000-000037120000}"/>
    <cellStyle name="Percentuale 5 4 2" xfId="3382" xr:uid="{00000000-0005-0000-0000-000038120000}"/>
    <cellStyle name="Percentuale 5 5" xfId="3383" xr:uid="{00000000-0005-0000-0000-000039120000}"/>
    <cellStyle name="Percentuale 5 6" xfId="3384" xr:uid="{00000000-0005-0000-0000-00003A120000}"/>
    <cellStyle name="Percentuale 50" xfId="3385" xr:uid="{00000000-0005-0000-0000-00003B120000}"/>
    <cellStyle name="Percentuale 50 2" xfId="3386" xr:uid="{00000000-0005-0000-0000-00003C120000}"/>
    <cellStyle name="Percentuale 50 2 2" xfId="3387" xr:uid="{00000000-0005-0000-0000-00003D120000}"/>
    <cellStyle name="Percentuale 50 3" xfId="3388" xr:uid="{00000000-0005-0000-0000-00003E120000}"/>
    <cellStyle name="Percentuale 50 3 2" xfId="3389" xr:uid="{00000000-0005-0000-0000-00003F120000}"/>
    <cellStyle name="Percentuale 50 3 2 2" xfId="3390" xr:uid="{00000000-0005-0000-0000-000040120000}"/>
    <cellStyle name="Percentuale 50 3 3" xfId="3391" xr:uid="{00000000-0005-0000-0000-000041120000}"/>
    <cellStyle name="Percentuale 50 3 4" xfId="3392" xr:uid="{00000000-0005-0000-0000-000042120000}"/>
    <cellStyle name="Percentuale 50 4" xfId="3393" xr:uid="{00000000-0005-0000-0000-000043120000}"/>
    <cellStyle name="Percentuale 50 4 2" xfId="3394" xr:uid="{00000000-0005-0000-0000-000044120000}"/>
    <cellStyle name="Percentuale 50 5" xfId="3395" xr:uid="{00000000-0005-0000-0000-000045120000}"/>
    <cellStyle name="Percentuale 50 6" xfId="3396" xr:uid="{00000000-0005-0000-0000-000046120000}"/>
    <cellStyle name="Percentuale 51" xfId="3397" xr:uid="{00000000-0005-0000-0000-000047120000}"/>
    <cellStyle name="Percentuale 51 2" xfId="3398" xr:uid="{00000000-0005-0000-0000-000048120000}"/>
    <cellStyle name="Percentuale 51 2 2" xfId="3399" xr:uid="{00000000-0005-0000-0000-000049120000}"/>
    <cellStyle name="Percentuale 51 3" xfId="3400" xr:uid="{00000000-0005-0000-0000-00004A120000}"/>
    <cellStyle name="Percentuale 51 3 2" xfId="3401" xr:uid="{00000000-0005-0000-0000-00004B120000}"/>
    <cellStyle name="Percentuale 51 3 2 2" xfId="3402" xr:uid="{00000000-0005-0000-0000-00004C120000}"/>
    <cellStyle name="Percentuale 51 3 3" xfId="3403" xr:uid="{00000000-0005-0000-0000-00004D120000}"/>
    <cellStyle name="Percentuale 51 3 4" xfId="3404" xr:uid="{00000000-0005-0000-0000-00004E120000}"/>
    <cellStyle name="Percentuale 51 4" xfId="3405" xr:uid="{00000000-0005-0000-0000-00004F120000}"/>
    <cellStyle name="Percentuale 51 4 2" xfId="3406" xr:uid="{00000000-0005-0000-0000-000050120000}"/>
    <cellStyle name="Percentuale 51 5" xfId="3407" xr:uid="{00000000-0005-0000-0000-000051120000}"/>
    <cellStyle name="Percentuale 51 6" xfId="3408" xr:uid="{00000000-0005-0000-0000-000052120000}"/>
    <cellStyle name="Percentuale 52" xfId="3409" xr:uid="{00000000-0005-0000-0000-000053120000}"/>
    <cellStyle name="Percentuale 52 2" xfId="3410" xr:uid="{00000000-0005-0000-0000-000054120000}"/>
    <cellStyle name="Percentuale 52 2 2" xfId="3411" xr:uid="{00000000-0005-0000-0000-000055120000}"/>
    <cellStyle name="Percentuale 52 3" xfId="3412" xr:uid="{00000000-0005-0000-0000-000056120000}"/>
    <cellStyle name="Percentuale 52 3 2" xfId="3413" xr:uid="{00000000-0005-0000-0000-000057120000}"/>
    <cellStyle name="Percentuale 52 3 2 2" xfId="3414" xr:uid="{00000000-0005-0000-0000-000058120000}"/>
    <cellStyle name="Percentuale 52 3 3" xfId="3415" xr:uid="{00000000-0005-0000-0000-000059120000}"/>
    <cellStyle name="Percentuale 52 3 4" xfId="3416" xr:uid="{00000000-0005-0000-0000-00005A120000}"/>
    <cellStyle name="Percentuale 52 4" xfId="3417" xr:uid="{00000000-0005-0000-0000-00005B120000}"/>
    <cellStyle name="Percentuale 52 4 2" xfId="3418" xr:uid="{00000000-0005-0000-0000-00005C120000}"/>
    <cellStyle name="Percentuale 52 5" xfId="3419" xr:uid="{00000000-0005-0000-0000-00005D120000}"/>
    <cellStyle name="Percentuale 52 6" xfId="3420" xr:uid="{00000000-0005-0000-0000-00005E120000}"/>
    <cellStyle name="Percentuale 53" xfId="3421" xr:uid="{00000000-0005-0000-0000-00005F120000}"/>
    <cellStyle name="Percentuale 53 2" xfId="3422" xr:uid="{00000000-0005-0000-0000-000060120000}"/>
    <cellStyle name="Percentuale 53 2 2" xfId="3423" xr:uid="{00000000-0005-0000-0000-000061120000}"/>
    <cellStyle name="Percentuale 53 3" xfId="3424" xr:uid="{00000000-0005-0000-0000-000062120000}"/>
    <cellStyle name="Percentuale 53 3 2" xfId="3425" xr:uid="{00000000-0005-0000-0000-000063120000}"/>
    <cellStyle name="Percentuale 53 3 2 2" xfId="3426" xr:uid="{00000000-0005-0000-0000-000064120000}"/>
    <cellStyle name="Percentuale 53 3 3" xfId="3427" xr:uid="{00000000-0005-0000-0000-000065120000}"/>
    <cellStyle name="Percentuale 53 3 4" xfId="3428" xr:uid="{00000000-0005-0000-0000-000066120000}"/>
    <cellStyle name="Percentuale 53 4" xfId="3429" xr:uid="{00000000-0005-0000-0000-000067120000}"/>
    <cellStyle name="Percentuale 53 4 2" xfId="3430" xr:uid="{00000000-0005-0000-0000-000068120000}"/>
    <cellStyle name="Percentuale 53 5" xfId="3431" xr:uid="{00000000-0005-0000-0000-000069120000}"/>
    <cellStyle name="Percentuale 53 6" xfId="3432" xr:uid="{00000000-0005-0000-0000-00006A120000}"/>
    <cellStyle name="Percentuale 54" xfId="3433" xr:uid="{00000000-0005-0000-0000-00006B120000}"/>
    <cellStyle name="Percentuale 54 2" xfId="3434" xr:uid="{00000000-0005-0000-0000-00006C120000}"/>
    <cellStyle name="Percentuale 54 2 2" xfId="3435" xr:uid="{00000000-0005-0000-0000-00006D120000}"/>
    <cellStyle name="Percentuale 54 3" xfId="3436" xr:uid="{00000000-0005-0000-0000-00006E120000}"/>
    <cellStyle name="Percentuale 54 3 2" xfId="3437" xr:uid="{00000000-0005-0000-0000-00006F120000}"/>
    <cellStyle name="Percentuale 54 3 2 2" xfId="3438" xr:uid="{00000000-0005-0000-0000-000070120000}"/>
    <cellStyle name="Percentuale 54 3 3" xfId="3439" xr:uid="{00000000-0005-0000-0000-000071120000}"/>
    <cellStyle name="Percentuale 54 3 4" xfId="3440" xr:uid="{00000000-0005-0000-0000-000072120000}"/>
    <cellStyle name="Percentuale 54 4" xfId="3441" xr:uid="{00000000-0005-0000-0000-000073120000}"/>
    <cellStyle name="Percentuale 54 4 2" xfId="3442" xr:uid="{00000000-0005-0000-0000-000074120000}"/>
    <cellStyle name="Percentuale 54 5" xfId="3443" xr:uid="{00000000-0005-0000-0000-000075120000}"/>
    <cellStyle name="Percentuale 54 6" xfId="3444" xr:uid="{00000000-0005-0000-0000-000076120000}"/>
    <cellStyle name="Percentuale 55" xfId="3445" xr:uid="{00000000-0005-0000-0000-000077120000}"/>
    <cellStyle name="Percentuale 55 2" xfId="3446" xr:uid="{00000000-0005-0000-0000-000078120000}"/>
    <cellStyle name="Percentuale 55 2 2" xfId="3447" xr:uid="{00000000-0005-0000-0000-000079120000}"/>
    <cellStyle name="Percentuale 55 3" xfId="3448" xr:uid="{00000000-0005-0000-0000-00007A120000}"/>
    <cellStyle name="Percentuale 55 3 2" xfId="3449" xr:uid="{00000000-0005-0000-0000-00007B120000}"/>
    <cellStyle name="Percentuale 55 3 2 2" xfId="3450" xr:uid="{00000000-0005-0000-0000-00007C120000}"/>
    <cellStyle name="Percentuale 55 3 3" xfId="3451" xr:uid="{00000000-0005-0000-0000-00007D120000}"/>
    <cellStyle name="Percentuale 55 3 4" xfId="3452" xr:uid="{00000000-0005-0000-0000-00007E120000}"/>
    <cellStyle name="Percentuale 55 4" xfId="3453" xr:uid="{00000000-0005-0000-0000-00007F120000}"/>
    <cellStyle name="Percentuale 55 4 2" xfId="3454" xr:uid="{00000000-0005-0000-0000-000080120000}"/>
    <cellStyle name="Percentuale 55 5" xfId="3455" xr:uid="{00000000-0005-0000-0000-000081120000}"/>
    <cellStyle name="Percentuale 55 6" xfId="3456" xr:uid="{00000000-0005-0000-0000-000082120000}"/>
    <cellStyle name="Percentuale 56" xfId="3457" xr:uid="{00000000-0005-0000-0000-000083120000}"/>
    <cellStyle name="Percentuale 56 2" xfId="3458" xr:uid="{00000000-0005-0000-0000-000084120000}"/>
    <cellStyle name="Percentuale 56 2 2" xfId="3459" xr:uid="{00000000-0005-0000-0000-000085120000}"/>
    <cellStyle name="Percentuale 56 3" xfId="3460" xr:uid="{00000000-0005-0000-0000-000086120000}"/>
    <cellStyle name="Percentuale 56 3 2" xfId="3461" xr:uid="{00000000-0005-0000-0000-000087120000}"/>
    <cellStyle name="Percentuale 56 3 2 2" xfId="3462" xr:uid="{00000000-0005-0000-0000-000088120000}"/>
    <cellStyle name="Percentuale 56 3 3" xfId="3463" xr:uid="{00000000-0005-0000-0000-000089120000}"/>
    <cellStyle name="Percentuale 56 3 4" xfId="3464" xr:uid="{00000000-0005-0000-0000-00008A120000}"/>
    <cellStyle name="Percentuale 56 4" xfId="3465" xr:uid="{00000000-0005-0000-0000-00008B120000}"/>
    <cellStyle name="Percentuale 56 4 2" xfId="3466" xr:uid="{00000000-0005-0000-0000-00008C120000}"/>
    <cellStyle name="Percentuale 56 5" xfId="3467" xr:uid="{00000000-0005-0000-0000-00008D120000}"/>
    <cellStyle name="Percentuale 56 6" xfId="3468" xr:uid="{00000000-0005-0000-0000-00008E120000}"/>
    <cellStyle name="Percentuale 57" xfId="3469" xr:uid="{00000000-0005-0000-0000-00008F120000}"/>
    <cellStyle name="Percentuale 57 2" xfId="3470" xr:uid="{00000000-0005-0000-0000-000090120000}"/>
    <cellStyle name="Percentuale 57 2 2" xfId="3471" xr:uid="{00000000-0005-0000-0000-000091120000}"/>
    <cellStyle name="Percentuale 57 3" xfId="3472" xr:uid="{00000000-0005-0000-0000-000092120000}"/>
    <cellStyle name="Percentuale 57 3 2" xfId="3473" xr:uid="{00000000-0005-0000-0000-000093120000}"/>
    <cellStyle name="Percentuale 57 3 2 2" xfId="3474" xr:uid="{00000000-0005-0000-0000-000094120000}"/>
    <cellStyle name="Percentuale 57 3 3" xfId="3475" xr:uid="{00000000-0005-0000-0000-000095120000}"/>
    <cellStyle name="Percentuale 57 3 4" xfId="3476" xr:uid="{00000000-0005-0000-0000-000096120000}"/>
    <cellStyle name="Percentuale 57 4" xfId="3477" xr:uid="{00000000-0005-0000-0000-000097120000}"/>
    <cellStyle name="Percentuale 57 4 2" xfId="3478" xr:uid="{00000000-0005-0000-0000-000098120000}"/>
    <cellStyle name="Percentuale 57 5" xfId="3479" xr:uid="{00000000-0005-0000-0000-000099120000}"/>
    <cellStyle name="Percentuale 57 6" xfId="3480" xr:uid="{00000000-0005-0000-0000-00009A120000}"/>
    <cellStyle name="Percentuale 58" xfId="3481" xr:uid="{00000000-0005-0000-0000-00009B120000}"/>
    <cellStyle name="Percentuale 58 2" xfId="3482" xr:uid="{00000000-0005-0000-0000-00009C120000}"/>
    <cellStyle name="Percentuale 58 2 2" xfId="3483" xr:uid="{00000000-0005-0000-0000-00009D120000}"/>
    <cellStyle name="Percentuale 58 3" xfId="3484" xr:uid="{00000000-0005-0000-0000-00009E120000}"/>
    <cellStyle name="Percentuale 58 3 2" xfId="3485" xr:uid="{00000000-0005-0000-0000-00009F120000}"/>
    <cellStyle name="Percentuale 58 3 2 2" xfId="3486" xr:uid="{00000000-0005-0000-0000-0000A0120000}"/>
    <cellStyle name="Percentuale 58 3 3" xfId="3487" xr:uid="{00000000-0005-0000-0000-0000A1120000}"/>
    <cellStyle name="Percentuale 58 3 4" xfId="3488" xr:uid="{00000000-0005-0000-0000-0000A2120000}"/>
    <cellStyle name="Percentuale 58 4" xfId="3489" xr:uid="{00000000-0005-0000-0000-0000A3120000}"/>
    <cellStyle name="Percentuale 58 4 2" xfId="3490" xr:uid="{00000000-0005-0000-0000-0000A4120000}"/>
    <cellStyle name="Percentuale 58 5" xfId="3491" xr:uid="{00000000-0005-0000-0000-0000A5120000}"/>
    <cellStyle name="Percentuale 58 6" xfId="3492" xr:uid="{00000000-0005-0000-0000-0000A6120000}"/>
    <cellStyle name="Percentuale 59" xfId="3493" xr:uid="{00000000-0005-0000-0000-0000A7120000}"/>
    <cellStyle name="Percentuale 59 2" xfId="3494" xr:uid="{00000000-0005-0000-0000-0000A8120000}"/>
    <cellStyle name="Percentuale 59 2 2" xfId="3495" xr:uid="{00000000-0005-0000-0000-0000A9120000}"/>
    <cellStyle name="Percentuale 59 3" xfId="3496" xr:uid="{00000000-0005-0000-0000-0000AA120000}"/>
    <cellStyle name="Percentuale 59 3 2" xfId="3497" xr:uid="{00000000-0005-0000-0000-0000AB120000}"/>
    <cellStyle name="Percentuale 59 3 2 2" xfId="3498" xr:uid="{00000000-0005-0000-0000-0000AC120000}"/>
    <cellStyle name="Percentuale 59 3 3" xfId="3499" xr:uid="{00000000-0005-0000-0000-0000AD120000}"/>
    <cellStyle name="Percentuale 59 3 4" xfId="3500" xr:uid="{00000000-0005-0000-0000-0000AE120000}"/>
    <cellStyle name="Percentuale 59 4" xfId="3501" xr:uid="{00000000-0005-0000-0000-0000AF120000}"/>
    <cellStyle name="Percentuale 59 4 2" xfId="3502" xr:uid="{00000000-0005-0000-0000-0000B0120000}"/>
    <cellStyle name="Percentuale 59 5" xfId="3503" xr:uid="{00000000-0005-0000-0000-0000B1120000}"/>
    <cellStyle name="Percentuale 59 6" xfId="3504" xr:uid="{00000000-0005-0000-0000-0000B2120000}"/>
    <cellStyle name="Percentuale 6" xfId="3505" xr:uid="{00000000-0005-0000-0000-0000B3120000}"/>
    <cellStyle name="Percentuale 6 2" xfId="3506" xr:uid="{00000000-0005-0000-0000-0000B4120000}"/>
    <cellStyle name="Percentuale 6 2 2" xfId="3507" xr:uid="{00000000-0005-0000-0000-0000B5120000}"/>
    <cellStyle name="Percentuale 6 3" xfId="3508" xr:uid="{00000000-0005-0000-0000-0000B6120000}"/>
    <cellStyle name="Percentuale 6 3 2" xfId="3509" xr:uid="{00000000-0005-0000-0000-0000B7120000}"/>
    <cellStyle name="Percentuale 6 3 2 2" xfId="3510" xr:uid="{00000000-0005-0000-0000-0000B8120000}"/>
    <cellStyle name="Percentuale 6 3 3" xfId="3511" xr:uid="{00000000-0005-0000-0000-0000B9120000}"/>
    <cellStyle name="Percentuale 6 3 4" xfId="3512" xr:uid="{00000000-0005-0000-0000-0000BA120000}"/>
    <cellStyle name="Percentuale 6 4" xfId="3513" xr:uid="{00000000-0005-0000-0000-0000BB120000}"/>
    <cellStyle name="Percentuale 6 4 2" xfId="3514" xr:uid="{00000000-0005-0000-0000-0000BC120000}"/>
    <cellStyle name="Percentuale 6 5" xfId="3515" xr:uid="{00000000-0005-0000-0000-0000BD120000}"/>
    <cellStyle name="Percentuale 6 6" xfId="3516" xr:uid="{00000000-0005-0000-0000-0000BE120000}"/>
    <cellStyle name="Percentuale 60" xfId="3517" xr:uid="{00000000-0005-0000-0000-0000BF120000}"/>
    <cellStyle name="Percentuale 60 2" xfId="3518" xr:uid="{00000000-0005-0000-0000-0000C0120000}"/>
    <cellStyle name="Percentuale 60 2 2" xfId="3519" xr:uid="{00000000-0005-0000-0000-0000C1120000}"/>
    <cellStyle name="Percentuale 60 3" xfId="3520" xr:uid="{00000000-0005-0000-0000-0000C2120000}"/>
    <cellStyle name="Percentuale 60 3 2" xfId="3521" xr:uid="{00000000-0005-0000-0000-0000C3120000}"/>
    <cellStyle name="Percentuale 60 3 2 2" xfId="3522" xr:uid="{00000000-0005-0000-0000-0000C4120000}"/>
    <cellStyle name="Percentuale 60 3 3" xfId="3523" xr:uid="{00000000-0005-0000-0000-0000C5120000}"/>
    <cellStyle name="Percentuale 60 3 4" xfId="3524" xr:uid="{00000000-0005-0000-0000-0000C6120000}"/>
    <cellStyle name="Percentuale 60 4" xfId="3525" xr:uid="{00000000-0005-0000-0000-0000C7120000}"/>
    <cellStyle name="Percentuale 60 4 2" xfId="3526" xr:uid="{00000000-0005-0000-0000-0000C8120000}"/>
    <cellStyle name="Percentuale 60 5" xfId="3527" xr:uid="{00000000-0005-0000-0000-0000C9120000}"/>
    <cellStyle name="Percentuale 60 6" xfId="3528" xr:uid="{00000000-0005-0000-0000-0000CA120000}"/>
    <cellStyle name="Percentuale 61" xfId="3529" xr:uid="{00000000-0005-0000-0000-0000CB120000}"/>
    <cellStyle name="Percentuale 61 2" xfId="3530" xr:uid="{00000000-0005-0000-0000-0000CC120000}"/>
    <cellStyle name="Percentuale 61 2 2" xfId="3531" xr:uid="{00000000-0005-0000-0000-0000CD120000}"/>
    <cellStyle name="Percentuale 61 3" xfId="3532" xr:uid="{00000000-0005-0000-0000-0000CE120000}"/>
    <cellStyle name="Percentuale 61 3 2" xfId="3533" xr:uid="{00000000-0005-0000-0000-0000CF120000}"/>
    <cellStyle name="Percentuale 61 3 2 2" xfId="3534" xr:uid="{00000000-0005-0000-0000-0000D0120000}"/>
    <cellStyle name="Percentuale 61 3 3" xfId="3535" xr:uid="{00000000-0005-0000-0000-0000D1120000}"/>
    <cellStyle name="Percentuale 61 3 4" xfId="3536" xr:uid="{00000000-0005-0000-0000-0000D2120000}"/>
    <cellStyle name="Percentuale 61 4" xfId="3537" xr:uid="{00000000-0005-0000-0000-0000D3120000}"/>
    <cellStyle name="Percentuale 61 4 2" xfId="3538" xr:uid="{00000000-0005-0000-0000-0000D4120000}"/>
    <cellStyle name="Percentuale 61 5" xfId="3539" xr:uid="{00000000-0005-0000-0000-0000D5120000}"/>
    <cellStyle name="Percentuale 61 6" xfId="3540" xr:uid="{00000000-0005-0000-0000-0000D6120000}"/>
    <cellStyle name="Percentuale 62" xfId="3541" xr:uid="{00000000-0005-0000-0000-0000D7120000}"/>
    <cellStyle name="Percentuale 62 2" xfId="3542" xr:uid="{00000000-0005-0000-0000-0000D8120000}"/>
    <cellStyle name="Percentuale 63" xfId="3543" xr:uid="{00000000-0005-0000-0000-0000D9120000}"/>
    <cellStyle name="Percentuale 63 2" xfId="3544" xr:uid="{00000000-0005-0000-0000-0000DA120000}"/>
    <cellStyle name="Percentuale 64" xfId="3545" xr:uid="{00000000-0005-0000-0000-0000DB120000}"/>
    <cellStyle name="Percentuale 64 2" xfId="3546" xr:uid="{00000000-0005-0000-0000-0000DC120000}"/>
    <cellStyle name="Percentuale 65" xfId="3547" xr:uid="{00000000-0005-0000-0000-0000DD120000}"/>
    <cellStyle name="Percentuale 65 2" xfId="3548" xr:uid="{00000000-0005-0000-0000-0000DE120000}"/>
    <cellStyle name="Percentuale 66" xfId="3549" xr:uid="{00000000-0005-0000-0000-0000DF120000}"/>
    <cellStyle name="Percentuale 66 2" xfId="3550" xr:uid="{00000000-0005-0000-0000-0000E0120000}"/>
    <cellStyle name="Percentuale 67" xfId="3551" xr:uid="{00000000-0005-0000-0000-0000E1120000}"/>
    <cellStyle name="Percentuale 67 2" xfId="3552" xr:uid="{00000000-0005-0000-0000-0000E2120000}"/>
    <cellStyle name="Percentuale 68" xfId="3553" xr:uid="{00000000-0005-0000-0000-0000E3120000}"/>
    <cellStyle name="Percentuale 68 2" xfId="3554" xr:uid="{00000000-0005-0000-0000-0000E4120000}"/>
    <cellStyle name="Percentuale 68 2 2" xfId="3555" xr:uid="{00000000-0005-0000-0000-0000E5120000}"/>
    <cellStyle name="Percentuale 68 3" xfId="3556" xr:uid="{00000000-0005-0000-0000-0000E6120000}"/>
    <cellStyle name="Percentuale 68 3 2" xfId="3557" xr:uid="{00000000-0005-0000-0000-0000E7120000}"/>
    <cellStyle name="Percentuale 68 3 2 2" xfId="3558" xr:uid="{00000000-0005-0000-0000-0000E8120000}"/>
    <cellStyle name="Percentuale 68 3 3" xfId="3559" xr:uid="{00000000-0005-0000-0000-0000E9120000}"/>
    <cellStyle name="Percentuale 68 3 4" xfId="3560" xr:uid="{00000000-0005-0000-0000-0000EA120000}"/>
    <cellStyle name="Percentuale 68 4" xfId="3561" xr:uid="{00000000-0005-0000-0000-0000EB120000}"/>
    <cellStyle name="Percentuale 68 4 2" xfId="3562" xr:uid="{00000000-0005-0000-0000-0000EC120000}"/>
    <cellStyle name="Percentuale 68 5" xfId="3563" xr:uid="{00000000-0005-0000-0000-0000ED120000}"/>
    <cellStyle name="Percentuale 68 6" xfId="3564" xr:uid="{00000000-0005-0000-0000-0000EE120000}"/>
    <cellStyle name="Percentuale 69" xfId="3565" xr:uid="{00000000-0005-0000-0000-0000EF120000}"/>
    <cellStyle name="Percentuale 69 2" xfId="3566" xr:uid="{00000000-0005-0000-0000-0000F0120000}"/>
    <cellStyle name="Percentuale 69 2 2" xfId="3567" xr:uid="{00000000-0005-0000-0000-0000F1120000}"/>
    <cellStyle name="Percentuale 69 3" xfId="3568" xr:uid="{00000000-0005-0000-0000-0000F2120000}"/>
    <cellStyle name="Percentuale 69 3 2" xfId="3569" xr:uid="{00000000-0005-0000-0000-0000F3120000}"/>
    <cellStyle name="Percentuale 69 3 2 2" xfId="3570" xr:uid="{00000000-0005-0000-0000-0000F4120000}"/>
    <cellStyle name="Percentuale 69 3 3" xfId="3571" xr:uid="{00000000-0005-0000-0000-0000F5120000}"/>
    <cellStyle name="Percentuale 69 3 4" xfId="3572" xr:uid="{00000000-0005-0000-0000-0000F6120000}"/>
    <cellStyle name="Percentuale 69 4" xfId="3573" xr:uid="{00000000-0005-0000-0000-0000F7120000}"/>
    <cellStyle name="Percentuale 69 4 2" xfId="3574" xr:uid="{00000000-0005-0000-0000-0000F8120000}"/>
    <cellStyle name="Percentuale 69 5" xfId="3575" xr:uid="{00000000-0005-0000-0000-0000F9120000}"/>
    <cellStyle name="Percentuale 69 6" xfId="3576" xr:uid="{00000000-0005-0000-0000-0000FA120000}"/>
    <cellStyle name="Percentuale 7" xfId="3577" xr:uid="{00000000-0005-0000-0000-0000FB120000}"/>
    <cellStyle name="Percentuale 7 2" xfId="3578" xr:uid="{00000000-0005-0000-0000-0000FC120000}"/>
    <cellStyle name="Percentuale 7 2 2" xfId="3579" xr:uid="{00000000-0005-0000-0000-0000FD120000}"/>
    <cellStyle name="Percentuale 7 3" xfId="3580" xr:uid="{00000000-0005-0000-0000-0000FE120000}"/>
    <cellStyle name="Percentuale 7 3 2" xfId="3581" xr:uid="{00000000-0005-0000-0000-0000FF120000}"/>
    <cellStyle name="Percentuale 7 3 2 2" xfId="3582" xr:uid="{00000000-0005-0000-0000-000000130000}"/>
    <cellStyle name="Percentuale 7 3 3" xfId="3583" xr:uid="{00000000-0005-0000-0000-000001130000}"/>
    <cellStyle name="Percentuale 7 3 4" xfId="3584" xr:uid="{00000000-0005-0000-0000-000002130000}"/>
    <cellStyle name="Percentuale 7 4" xfId="3585" xr:uid="{00000000-0005-0000-0000-000003130000}"/>
    <cellStyle name="Percentuale 7 4 2" xfId="3586" xr:uid="{00000000-0005-0000-0000-000004130000}"/>
    <cellStyle name="Percentuale 7 5" xfId="3587" xr:uid="{00000000-0005-0000-0000-000005130000}"/>
    <cellStyle name="Percentuale 7 6" xfId="3588" xr:uid="{00000000-0005-0000-0000-000006130000}"/>
    <cellStyle name="Percentuale 8" xfId="3589" xr:uid="{00000000-0005-0000-0000-000007130000}"/>
    <cellStyle name="Percentuale 8 2" xfId="3590" xr:uid="{00000000-0005-0000-0000-000008130000}"/>
    <cellStyle name="Percentuale 8 2 2" xfId="3591" xr:uid="{00000000-0005-0000-0000-000009130000}"/>
    <cellStyle name="Percentuale 8 3" xfId="3592" xr:uid="{00000000-0005-0000-0000-00000A130000}"/>
    <cellStyle name="Percentuale 8 3 2" xfId="3593" xr:uid="{00000000-0005-0000-0000-00000B130000}"/>
    <cellStyle name="Percentuale 8 3 2 2" xfId="3594" xr:uid="{00000000-0005-0000-0000-00000C130000}"/>
    <cellStyle name="Percentuale 8 3 3" xfId="3595" xr:uid="{00000000-0005-0000-0000-00000D130000}"/>
    <cellStyle name="Percentuale 8 3 4" xfId="3596" xr:uid="{00000000-0005-0000-0000-00000E130000}"/>
    <cellStyle name="Percentuale 8 4" xfId="3597" xr:uid="{00000000-0005-0000-0000-00000F130000}"/>
    <cellStyle name="Percentuale 8 4 2" xfId="3598" xr:uid="{00000000-0005-0000-0000-000010130000}"/>
    <cellStyle name="Percentuale 8 5" xfId="3599" xr:uid="{00000000-0005-0000-0000-000011130000}"/>
    <cellStyle name="Percentuale 8 6" xfId="3600" xr:uid="{00000000-0005-0000-0000-000012130000}"/>
    <cellStyle name="Percentuale 9" xfId="3601" xr:uid="{00000000-0005-0000-0000-000013130000}"/>
    <cellStyle name="Percentuale 9 2" xfId="3602" xr:uid="{00000000-0005-0000-0000-000014130000}"/>
    <cellStyle name="Percentuale 9 2 2" xfId="3603" xr:uid="{00000000-0005-0000-0000-000015130000}"/>
    <cellStyle name="Percentuale 9 3" xfId="3604" xr:uid="{00000000-0005-0000-0000-000016130000}"/>
    <cellStyle name="Percentuale 9 3 2" xfId="3605" xr:uid="{00000000-0005-0000-0000-000017130000}"/>
    <cellStyle name="Percentuale 9 3 2 2" xfId="3606" xr:uid="{00000000-0005-0000-0000-000018130000}"/>
    <cellStyle name="Percentuale 9 3 3" xfId="3607" xr:uid="{00000000-0005-0000-0000-000019130000}"/>
    <cellStyle name="Percentuale 9 3 4" xfId="3608" xr:uid="{00000000-0005-0000-0000-00001A130000}"/>
    <cellStyle name="Percentuale 9 4" xfId="3609" xr:uid="{00000000-0005-0000-0000-00001B130000}"/>
    <cellStyle name="Percentuale 9 4 2" xfId="3610" xr:uid="{00000000-0005-0000-0000-00001C130000}"/>
    <cellStyle name="Percentuale 9 5" xfId="3611" xr:uid="{00000000-0005-0000-0000-00001D130000}"/>
    <cellStyle name="Percentuale 9 6" xfId="3612" xr:uid="{00000000-0005-0000-0000-00001E130000}"/>
    <cellStyle name="Procent 2" xfId="3613" xr:uid="{00000000-0005-0000-0000-00001F130000}"/>
    <cellStyle name="Procent 2 2" xfId="3614" xr:uid="{00000000-0005-0000-0000-000020130000}"/>
    <cellStyle name="Procent 2 2 2" xfId="3615" xr:uid="{00000000-0005-0000-0000-000021130000}"/>
    <cellStyle name="Procent 3" xfId="3616" xr:uid="{00000000-0005-0000-0000-000022130000}"/>
    <cellStyle name="Procent 3 2" xfId="3617" xr:uid="{00000000-0005-0000-0000-000023130000}"/>
    <cellStyle name="Standard_Sce_D_Extraction" xfId="3618" xr:uid="{00000000-0005-0000-0000-000024130000}"/>
    <cellStyle name="Style 155" xfId="3619" xr:uid="{00000000-0005-0000-0000-000025130000}"/>
    <cellStyle name="Style 156" xfId="3620" xr:uid="{00000000-0005-0000-0000-000026130000}"/>
    <cellStyle name="Style 157" xfId="3621" xr:uid="{00000000-0005-0000-0000-000027130000}"/>
    <cellStyle name="Style 158" xfId="3622" xr:uid="{00000000-0005-0000-0000-000028130000}"/>
    <cellStyle name="Style 159" xfId="3623" xr:uid="{00000000-0005-0000-0000-000029130000}"/>
    <cellStyle name="Style 161" xfId="3624" xr:uid="{00000000-0005-0000-0000-00002A130000}"/>
    <cellStyle name="Style 162" xfId="3625" xr:uid="{00000000-0005-0000-0000-00002B130000}"/>
    <cellStyle name="Style 163" xfId="3626" xr:uid="{00000000-0005-0000-0000-00002C130000}"/>
    <cellStyle name="Style 223" xfId="3627" xr:uid="{00000000-0005-0000-0000-00002D130000}"/>
    <cellStyle name="Style 224" xfId="3628" xr:uid="{00000000-0005-0000-0000-00002E130000}"/>
    <cellStyle name="Style 225" xfId="3629" xr:uid="{00000000-0005-0000-0000-00002F130000}"/>
    <cellStyle name="Style 226" xfId="3630" xr:uid="{00000000-0005-0000-0000-000030130000}"/>
    <cellStyle name="Style 227" xfId="3631" xr:uid="{00000000-0005-0000-0000-000031130000}"/>
    <cellStyle name="Style 229" xfId="3632" xr:uid="{00000000-0005-0000-0000-000032130000}"/>
    <cellStyle name="Style 230" xfId="3633" xr:uid="{00000000-0005-0000-0000-000033130000}"/>
    <cellStyle name="Style 231" xfId="3634" xr:uid="{00000000-0005-0000-0000-000034130000}"/>
    <cellStyle name="Style 257" xfId="3635" xr:uid="{00000000-0005-0000-0000-000035130000}"/>
    <cellStyle name="Style 258" xfId="3636" xr:uid="{00000000-0005-0000-0000-000036130000}"/>
    <cellStyle name="Style 259" xfId="3637" xr:uid="{00000000-0005-0000-0000-000037130000}"/>
    <cellStyle name="Style 260" xfId="3638" xr:uid="{00000000-0005-0000-0000-000038130000}"/>
    <cellStyle name="Style 261" xfId="3639" xr:uid="{00000000-0005-0000-0000-000039130000}"/>
    <cellStyle name="Style 263" xfId="3640" xr:uid="{00000000-0005-0000-0000-00003A130000}"/>
    <cellStyle name="Style 264" xfId="3641" xr:uid="{00000000-0005-0000-0000-00003B130000}"/>
    <cellStyle name="Style 265" xfId="3642" xr:uid="{00000000-0005-0000-0000-00003C130000}"/>
    <cellStyle name="Style 461" xfId="3643" xr:uid="{00000000-0005-0000-0000-00003D130000}"/>
    <cellStyle name="Style 467" xfId="3644" xr:uid="{00000000-0005-0000-0000-00003E130000}"/>
    <cellStyle name="Style 468" xfId="3645" xr:uid="{00000000-0005-0000-0000-00003F130000}"/>
    <cellStyle name="Style 469" xfId="3646" xr:uid="{00000000-0005-0000-0000-000040130000}"/>
    <cellStyle name="Style 478" xfId="3647" xr:uid="{00000000-0005-0000-0000-000041130000}"/>
    <cellStyle name="Style 479" xfId="3648" xr:uid="{00000000-0005-0000-0000-000042130000}"/>
    <cellStyle name="Style 480" xfId="3649" xr:uid="{00000000-0005-0000-0000-000043130000}"/>
    <cellStyle name="Style 481" xfId="3650" xr:uid="{00000000-0005-0000-0000-000044130000}"/>
    <cellStyle name="Style 482" xfId="3651" xr:uid="{00000000-0005-0000-0000-000045130000}"/>
    <cellStyle name="Style 484" xfId="3652" xr:uid="{00000000-0005-0000-0000-000046130000}"/>
    <cellStyle name="Style 485" xfId="3653" xr:uid="{00000000-0005-0000-0000-000047130000}"/>
    <cellStyle name="Style 486" xfId="3654" xr:uid="{00000000-0005-0000-0000-000048130000}"/>
    <cellStyle name="Style 495" xfId="3655" xr:uid="{00000000-0005-0000-0000-000049130000}"/>
    <cellStyle name="Style 496" xfId="3656" xr:uid="{00000000-0005-0000-0000-00004A130000}"/>
    <cellStyle name="Style 497" xfId="3657" xr:uid="{00000000-0005-0000-0000-00004B130000}"/>
    <cellStyle name="Style 498" xfId="3658" xr:uid="{00000000-0005-0000-0000-00004C130000}"/>
    <cellStyle name="Style 499" xfId="3659" xr:uid="{00000000-0005-0000-0000-00004D130000}"/>
    <cellStyle name="Style 501" xfId="3660" xr:uid="{00000000-0005-0000-0000-00004E130000}"/>
    <cellStyle name="Style 502" xfId="3661" xr:uid="{00000000-0005-0000-0000-00004F130000}"/>
    <cellStyle name="Style 503" xfId="3662" xr:uid="{00000000-0005-0000-0000-000050130000}"/>
    <cellStyle name="Style 580" xfId="3663" xr:uid="{00000000-0005-0000-0000-000051130000}"/>
    <cellStyle name="Style 581" xfId="3664" xr:uid="{00000000-0005-0000-0000-000052130000}"/>
    <cellStyle name="Style 582" xfId="3665" xr:uid="{00000000-0005-0000-0000-000053130000}"/>
    <cellStyle name="Style 583" xfId="3666" xr:uid="{00000000-0005-0000-0000-000054130000}"/>
    <cellStyle name="Style 584" xfId="3667" xr:uid="{00000000-0005-0000-0000-000055130000}"/>
    <cellStyle name="Style 586" xfId="3668" xr:uid="{00000000-0005-0000-0000-000056130000}"/>
    <cellStyle name="Style 587" xfId="3669" xr:uid="{00000000-0005-0000-0000-000057130000}"/>
    <cellStyle name="Style 588" xfId="3670" xr:uid="{00000000-0005-0000-0000-000058130000}"/>
    <cellStyle name="Testo avviso" xfId="3671" xr:uid="{00000000-0005-0000-0000-000059130000}"/>
    <cellStyle name="Testo descrittivo" xfId="3672" xr:uid="{00000000-0005-0000-0000-00005A130000}"/>
    <cellStyle name="Titolo" xfId="3673" xr:uid="{00000000-0005-0000-0000-00005B130000}"/>
    <cellStyle name="Titolo 1" xfId="3674" xr:uid="{00000000-0005-0000-0000-00005C130000}"/>
    <cellStyle name="Titolo 1 2" xfId="3675" xr:uid="{00000000-0005-0000-0000-00005D130000}"/>
    <cellStyle name="Titolo 2" xfId="3676" xr:uid="{00000000-0005-0000-0000-00005E130000}"/>
    <cellStyle name="Titolo 2 2" xfId="3677" xr:uid="{00000000-0005-0000-0000-00005F130000}"/>
    <cellStyle name="Titolo 3" xfId="3678" xr:uid="{00000000-0005-0000-0000-000060130000}"/>
    <cellStyle name="Titolo 3 2" xfId="3679" xr:uid="{00000000-0005-0000-0000-000061130000}"/>
    <cellStyle name="Titolo 3 3" xfId="3680" xr:uid="{00000000-0005-0000-0000-000062130000}"/>
    <cellStyle name="Titolo 4" xfId="3681" xr:uid="{00000000-0005-0000-0000-000063130000}"/>
    <cellStyle name="Total 2" xfId="3682" xr:uid="{00000000-0005-0000-0000-000064130000}"/>
    <cellStyle name="Total 2 2" xfId="3683" xr:uid="{00000000-0005-0000-0000-000065130000}"/>
    <cellStyle name="Totale" xfId="3684" xr:uid="{00000000-0005-0000-0000-000066130000}"/>
    <cellStyle name="Totale 2" xfId="3685" xr:uid="{00000000-0005-0000-0000-000067130000}"/>
    <cellStyle name="Totale 2 2" xfId="3686" xr:uid="{00000000-0005-0000-0000-000068130000}"/>
    <cellStyle name="Totale 3" xfId="3687" xr:uid="{00000000-0005-0000-0000-000069130000}"/>
    <cellStyle name="Totale 3 2" xfId="3688" xr:uid="{00000000-0005-0000-0000-00006A130000}"/>
    <cellStyle name="Totale 4" xfId="3689" xr:uid="{00000000-0005-0000-0000-00006B130000}"/>
    <cellStyle name="Valore non valido" xfId="3690" xr:uid="{00000000-0005-0000-0000-00006C130000}"/>
    <cellStyle name="Valore valido" xfId="3691" xr:uid="{00000000-0005-0000-0000-00006D130000}"/>
    <cellStyle name="Обычный_CRF2002 (1)" xfId="3692" xr:uid="{00000000-0005-0000-0000-00006E130000}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moveDataOnSave="1" connectionId="1" xr16:uid="{00000000-0016-0000-0200-000000000000}" autoFormatId="0" applyNumberFormats="0" applyBorderFormats="0" applyFontFormats="1" applyPatternFormats="1" applyAlignmentFormats="0" applyWidthHeightFormats="0">
  <queryTableRefresh preserveSortFilterLayout="0" nextId="85">
    <queryTableFields count="7">
      <queryTableField id="1" name="Attribute" tableColumnId="183"/>
      <queryTableField id="2" name="2015" tableColumnId="184"/>
      <queryTableField id="3" name="2020" tableColumnId="185"/>
      <queryTableField id="4" name="2025" tableColumnId="186"/>
      <queryTableField id="5" name="2030" tableColumnId="187"/>
      <queryTableField id="6" name="2040" tableColumnId="188"/>
      <queryTableField id="7" name="2050" tableColumnId="18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CH9" totalsRowShown="0" headerRowDxfId="1">
  <autoFilter ref="B3:CH9" xr:uid="{00000000-0009-0000-0100-000001000000}"/>
  <tableColumns count="85">
    <tableColumn id="1" xr3:uid="{00000000-0010-0000-0000-000001000000}" name="Column1" dataDxfId="0"/>
    <tableColumn id="2" xr3:uid="{00000000-0010-0000-0000-000002000000}" name="IADMT"/>
    <tableColumn id="3" xr3:uid="{00000000-0010-0000-0000-000003000000}" name="IADHT"/>
    <tableColumn id="4" xr3:uid="{00000000-0010-0000-0000-000004000000}" name="IADRH"/>
    <tableColumn id="5" xr3:uid="{00000000-0010-0000-0000-000005000000}" name="IADLA"/>
    <tableColumn id="6" xr3:uid="{00000000-0010-0000-0000-000006000000}" name="IADEM"/>
    <tableColumn id="7" xr3:uid="{00000000-0010-0000-0000-000007000000}" name="IADTF"/>
    <tableColumn id="8" xr3:uid="{00000000-0010-0000-0000-000008000000}" name="IADFL"/>
    <tableColumn id="9" xr3:uid="{00000000-0010-0000-0000-000009000000}" name="IFDMT"/>
    <tableColumn id="10" xr3:uid="{00000000-0010-0000-0000-00000A000000}" name="IFDHT"/>
    <tableColumn id="11" xr3:uid="{00000000-0010-0000-0000-00000B000000}" name="IFDRH"/>
    <tableColumn id="12" xr3:uid="{00000000-0010-0000-0000-00000C000000}" name="IFDLA"/>
    <tableColumn id="13" xr3:uid="{00000000-0010-0000-0000-00000D000000}" name="IFDEM"/>
    <tableColumn id="14" xr3:uid="{00000000-0010-0000-0000-00000E000000}" name="IFDTF"/>
    <tableColumn id="15" xr3:uid="{00000000-0010-0000-0000-00000F000000}" name="IFDFL"/>
    <tableColumn id="16" xr3:uid="{00000000-0010-0000-0000-000010000000}" name="ICDMT"/>
    <tableColumn id="17" xr3:uid="{00000000-0010-0000-0000-000011000000}" name="ICDHT"/>
    <tableColumn id="18" xr3:uid="{00000000-0010-0000-0000-000012000000}" name="ICDRH"/>
    <tableColumn id="19" xr3:uid="{00000000-0010-0000-0000-000013000000}" name="ICDLA"/>
    <tableColumn id="20" xr3:uid="{00000000-0010-0000-0000-000014000000}" name="ICDEM"/>
    <tableColumn id="21" xr3:uid="{00000000-0010-0000-0000-000015000000}" name="ICDTF"/>
    <tableColumn id="22" xr3:uid="{00000000-0010-0000-0000-000016000000}" name="ICDFL"/>
    <tableColumn id="23" xr3:uid="{00000000-0010-0000-0000-000017000000}" name="IGDMT"/>
    <tableColumn id="24" xr3:uid="{00000000-0010-0000-0000-000018000000}" name="IGDHT"/>
    <tableColumn id="25" xr3:uid="{00000000-0010-0000-0000-000019000000}" name="IGDRH"/>
    <tableColumn id="26" xr3:uid="{00000000-0010-0000-0000-00001A000000}" name="IGDLA"/>
    <tableColumn id="27" xr3:uid="{00000000-0010-0000-0000-00001B000000}" name="IGDEM"/>
    <tableColumn id="28" xr3:uid="{00000000-0010-0000-0000-00001C000000}" name="IGDTF"/>
    <tableColumn id="29" xr3:uid="{00000000-0010-0000-0000-00001D000000}" name="IGDFL"/>
    <tableColumn id="30" xr3:uid="{00000000-0010-0000-0000-00001E000000}" name="IMDMT"/>
    <tableColumn id="31" xr3:uid="{00000000-0010-0000-0000-00001F000000}" name="IMDHT"/>
    <tableColumn id="32" xr3:uid="{00000000-0010-0000-0000-000020000000}" name="IMDRH"/>
    <tableColumn id="33" xr3:uid="{00000000-0010-0000-0000-000021000000}" name="IMDLA"/>
    <tableColumn id="34" xr3:uid="{00000000-0010-0000-0000-000022000000}" name="IMDEM"/>
    <tableColumn id="35" xr3:uid="{00000000-0010-0000-0000-000023000000}" name="IMDTF"/>
    <tableColumn id="36" xr3:uid="{00000000-0010-0000-0000-000024000000}" name="IMDFL"/>
    <tableColumn id="37" xr3:uid="{00000000-0010-0000-0000-000025000000}" name="IODMT"/>
    <tableColumn id="38" xr3:uid="{00000000-0010-0000-0000-000026000000}" name="IODHT"/>
    <tableColumn id="39" xr3:uid="{00000000-0010-0000-0000-000027000000}" name="IODRH"/>
    <tableColumn id="40" xr3:uid="{00000000-0010-0000-0000-000028000000}" name="IODLA"/>
    <tableColumn id="41" xr3:uid="{00000000-0010-0000-0000-000029000000}" name="IODEM"/>
    <tableColumn id="42" xr3:uid="{00000000-0010-0000-0000-00002A000000}" name="IODTF"/>
    <tableColumn id="43" xr3:uid="{00000000-0010-0000-0000-00002B000000}" name="IODFL"/>
    <tableColumn id="44" xr3:uid="{00000000-0010-0000-0000-00002C000000}" name="IVDMT"/>
    <tableColumn id="45" xr3:uid="{00000000-0010-0000-0000-00002D000000}" name="IVDHT"/>
    <tableColumn id="46" xr3:uid="{00000000-0010-0000-0000-00002E000000}" name="IVDRH"/>
    <tableColumn id="47" xr3:uid="{00000000-0010-0000-0000-00002F000000}" name="IVDLA"/>
    <tableColumn id="48" xr3:uid="{00000000-0010-0000-0000-000030000000}" name="IVDEM"/>
    <tableColumn id="49" xr3:uid="{00000000-0010-0000-0000-000031000000}" name="IVDTF"/>
    <tableColumn id="50" xr3:uid="{00000000-0010-0000-0000-000032000000}" name="IVDFL"/>
    <tableColumn id="51" xr3:uid="{00000000-0010-0000-0000-000033000000}" name="ITDMT"/>
    <tableColumn id="52" xr3:uid="{00000000-0010-0000-0000-000034000000}" name="ITDHT"/>
    <tableColumn id="53" xr3:uid="{00000000-0010-0000-0000-000035000000}" name="ITDRH"/>
    <tableColumn id="54" xr3:uid="{00000000-0010-0000-0000-000036000000}" name="ITDLA"/>
    <tableColumn id="55" xr3:uid="{00000000-0010-0000-0000-000037000000}" name="ITDEM"/>
    <tableColumn id="56" xr3:uid="{00000000-0010-0000-0000-000038000000}" name="ITDTF"/>
    <tableColumn id="57" xr3:uid="{00000000-0010-0000-0000-000039000000}" name="ITDFL"/>
    <tableColumn id="58" xr3:uid="{00000000-0010-0000-0000-00003A000000}" name="IPDMT"/>
    <tableColumn id="59" xr3:uid="{00000000-0010-0000-0000-00003B000000}" name="IPDHT"/>
    <tableColumn id="60" xr3:uid="{00000000-0010-0000-0000-00003C000000}" name="IPDRH"/>
    <tableColumn id="61" xr3:uid="{00000000-0010-0000-0000-00003D000000}" name="IPDLA"/>
    <tableColumn id="62" xr3:uid="{00000000-0010-0000-0000-00003E000000}" name="IPDEM"/>
    <tableColumn id="63" xr3:uid="{00000000-0010-0000-0000-00003F000000}" name="IPDTF"/>
    <tableColumn id="64" xr3:uid="{00000000-0010-0000-0000-000040000000}" name="IPDFL"/>
    <tableColumn id="65" xr3:uid="{00000000-0010-0000-0000-000041000000}" name="IUDMT"/>
    <tableColumn id="66" xr3:uid="{00000000-0010-0000-0000-000042000000}" name="IUDHT"/>
    <tableColumn id="67" xr3:uid="{00000000-0010-0000-0000-000043000000}" name="IUDRH"/>
    <tableColumn id="68" xr3:uid="{00000000-0010-0000-0000-000044000000}" name="IUDLA"/>
    <tableColumn id="69" xr3:uid="{00000000-0010-0000-0000-000045000000}" name="IUDEM"/>
    <tableColumn id="70" xr3:uid="{00000000-0010-0000-0000-000046000000}" name="IUDTF"/>
    <tableColumn id="71" xr3:uid="{00000000-0010-0000-0000-000047000000}" name="IUDFL"/>
    <tableColumn id="72" xr3:uid="{00000000-0010-0000-0000-000048000000}" name="INDMT"/>
    <tableColumn id="73" xr3:uid="{00000000-0010-0000-0000-000049000000}" name="INDHT"/>
    <tableColumn id="74" xr3:uid="{00000000-0010-0000-0000-00004A000000}" name="INDRH"/>
    <tableColumn id="75" xr3:uid="{00000000-0010-0000-0000-00004B000000}" name="INDLA"/>
    <tableColumn id="76" xr3:uid="{00000000-0010-0000-0000-00004C000000}" name="INDEM"/>
    <tableColumn id="77" xr3:uid="{00000000-0010-0000-0000-00004D000000}" name="INDTF"/>
    <tableColumn id="78" xr3:uid="{00000000-0010-0000-0000-00004E000000}" name="INDFL"/>
    <tableColumn id="79" xr3:uid="{00000000-0010-0000-0000-00004F000000}" name="ILDMT"/>
    <tableColumn id="80" xr3:uid="{00000000-0010-0000-0000-000050000000}" name="ILDHT"/>
    <tableColumn id="81" xr3:uid="{00000000-0010-0000-0000-000051000000}" name="ILDRH"/>
    <tableColumn id="82" xr3:uid="{00000000-0010-0000-0000-000052000000}" name="ILDLA"/>
    <tableColumn id="83" xr3:uid="{00000000-0010-0000-0000-000053000000}" name="ILDEM"/>
    <tableColumn id="84" xr3:uid="{00000000-0010-0000-0000-000054000000}" name="ILDTF"/>
    <tableColumn id="85" xr3:uid="{00000000-0010-0000-0000-000055000000}" name="ILDFL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__2" displayName="Table1__2" ref="A1:G86" tableType="queryTable" totalsRowShown="0">
  <autoFilter ref="A1:G86" xr:uid="{00000000-0009-0000-0100-000003000000}"/>
  <tableColumns count="7">
    <tableColumn id="183" xr3:uid="{00000000-0010-0000-0100-0000B7000000}" uniqueName="183" name="Attribute" queryTableFieldId="1"/>
    <tableColumn id="184" xr3:uid="{00000000-0010-0000-0100-0000B8000000}" uniqueName="184" name="2015" queryTableFieldId="2"/>
    <tableColumn id="185" xr3:uid="{00000000-0010-0000-0100-0000B9000000}" uniqueName="185" name="2020" queryTableFieldId="3"/>
    <tableColumn id="186" xr3:uid="{00000000-0010-0000-0100-0000BA000000}" uniqueName="186" name="2025" queryTableFieldId="4"/>
    <tableColumn id="187" xr3:uid="{00000000-0010-0000-0100-0000BB000000}" uniqueName="187" name="2030" queryTableFieldId="5"/>
    <tableColumn id="188" xr3:uid="{00000000-0010-0000-0100-0000BC000000}" uniqueName="188" name="2040" queryTableFieldId="6"/>
    <tableColumn id="189" xr3:uid="{00000000-0010-0000-0100-0000BD000000}" uniqueName="189" name="2050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A1:M512"/>
  <sheetViews>
    <sheetView workbookViewId="0">
      <selection activeCell="F11" sqref="F11"/>
    </sheetView>
  </sheetViews>
  <sheetFormatPr defaultRowHeight="14.4"/>
  <cols>
    <col min="1" max="1" width="9.109375" style="6"/>
    <col min="2" max="2" width="10.88671875" style="6" bestFit="1" customWidth="1"/>
    <col min="3" max="3" width="8.44140625" style="6" bestFit="1" customWidth="1"/>
    <col min="4" max="4" width="9.109375" style="6" bestFit="1" customWidth="1"/>
    <col min="5" max="5" width="5" style="6" bestFit="1" customWidth="1"/>
    <col min="6" max="6" width="8.5546875" style="6" bestFit="1" customWidth="1"/>
    <col min="7" max="7" width="7.5546875" style="6" bestFit="1" customWidth="1"/>
    <col min="8" max="8" width="13" style="6" bestFit="1" customWidth="1"/>
    <col min="9" max="9" width="8.109375" style="6" bestFit="1" customWidth="1"/>
  </cols>
  <sheetData>
    <row r="1" spans="2:13" s="17" customFormat="1">
      <c r="B1" s="22" t="s">
        <v>103</v>
      </c>
      <c r="C1" s="23"/>
      <c r="D1" s="23"/>
      <c r="E1" s="23"/>
      <c r="F1" s="23"/>
      <c r="G1" s="23"/>
      <c r="H1" s="24"/>
      <c r="I1" s="24"/>
    </row>
    <row r="2" spans="2:13" s="17" customFormat="1" ht="15" thickBot="1">
      <c r="B2" s="25" t="s">
        <v>4</v>
      </c>
      <c r="C2" s="25" t="s">
        <v>3</v>
      </c>
      <c r="D2" s="25" t="s">
        <v>2</v>
      </c>
      <c r="E2" s="25" t="s">
        <v>0</v>
      </c>
      <c r="F2" s="26" t="s">
        <v>6</v>
      </c>
      <c r="G2" s="27" t="s">
        <v>5</v>
      </c>
      <c r="H2" s="28" t="s">
        <v>1</v>
      </c>
      <c r="I2" s="28" t="s">
        <v>11</v>
      </c>
    </row>
    <row r="3" spans="2:13" s="17" customFormat="1">
      <c r="B3" s="29" t="s">
        <v>10</v>
      </c>
      <c r="C3" s="23" t="s">
        <v>7</v>
      </c>
      <c r="D3" s="23" t="s">
        <v>9</v>
      </c>
      <c r="E3" s="23">
        <v>0</v>
      </c>
      <c r="F3" s="30">
        <v>5</v>
      </c>
      <c r="G3" s="30">
        <v>5</v>
      </c>
      <c r="H3" s="23" t="s">
        <v>104</v>
      </c>
      <c r="I3" s="23"/>
    </row>
    <row r="4" spans="2:13" s="17" customFormat="1"/>
    <row r="6" spans="2:13">
      <c r="B6" s="1" t="s">
        <v>103</v>
      </c>
      <c r="H6" s="2"/>
      <c r="I6" s="2"/>
      <c r="L6" s="20" t="s">
        <v>6</v>
      </c>
      <c r="M6" s="20" t="s">
        <v>5</v>
      </c>
    </row>
    <row r="7" spans="2:13" ht="15" thickBot="1">
      <c r="B7" s="3" t="s">
        <v>4</v>
      </c>
      <c r="C7" s="3" t="s">
        <v>3</v>
      </c>
      <c r="D7" s="3" t="s">
        <v>2</v>
      </c>
      <c r="E7" s="3" t="s">
        <v>0</v>
      </c>
      <c r="F7" s="4" t="s">
        <v>6</v>
      </c>
      <c r="G7" s="4" t="s">
        <v>5</v>
      </c>
      <c r="H7" s="5" t="s">
        <v>1</v>
      </c>
      <c r="I7" s="5" t="s">
        <v>11</v>
      </c>
      <c r="L7" s="19">
        <v>0.4</v>
      </c>
      <c r="M7" s="19">
        <v>0.6</v>
      </c>
    </row>
    <row r="8" spans="2:13" s="6" customFormat="1">
      <c r="B8" s="9" t="s">
        <v>105</v>
      </c>
      <c r="C8" s="9"/>
      <c r="D8" s="9"/>
      <c r="E8" s="9"/>
      <c r="F8" s="8" t="s">
        <v>8</v>
      </c>
      <c r="G8" s="8" t="s">
        <v>8</v>
      </c>
      <c r="H8" s="8"/>
      <c r="I8" s="8"/>
    </row>
    <row r="9" spans="2:13">
      <c r="B9" s="6" t="s">
        <v>10</v>
      </c>
      <c r="C9" s="6" t="s">
        <v>7</v>
      </c>
      <c r="D9" s="7" t="s">
        <v>9</v>
      </c>
      <c r="E9" s="11">
        <v>2015</v>
      </c>
      <c r="F9" s="10">
        <f>LOOKUP(I9,Transposed!$A$3:$A$86,Transposed!$B$3:$B$86)*$L$7/1000</f>
        <v>0</v>
      </c>
      <c r="G9" s="10">
        <f>LOOKUP(I9,Transposed!$A$3:$A$86,Transposed!$B$3:$B$86)*$M$7/1000</f>
        <v>0</v>
      </c>
      <c r="H9" s="7" t="str">
        <f>"IND"&amp;MID(I9,2,1)&amp;"DEFF"&amp;MID(I9,4,2)</f>
        <v>INDADEFFEM</v>
      </c>
      <c r="I9" s="6" t="str">
        <f>Transposed!A3</f>
        <v>IADEM</v>
      </c>
    </row>
    <row r="10" spans="2:13">
      <c r="B10" s="6" t="s">
        <v>10</v>
      </c>
      <c r="C10" s="6" t="s">
        <v>7</v>
      </c>
      <c r="D10" s="7" t="s">
        <v>9</v>
      </c>
      <c r="E10" s="11">
        <v>2015</v>
      </c>
      <c r="F10" s="10">
        <f>LOOKUP(I10,Transposed!$A$3:$A$86,Transposed!$B$3:$B$86)*$L$7/1000</f>
        <v>0</v>
      </c>
      <c r="G10" s="10">
        <f>LOOKUP(I10,Transposed!$A$3:$A$86,Transposed!$B$3:$B$86)*$M$7/1000</f>
        <v>0</v>
      </c>
      <c r="H10" s="18" t="str">
        <f t="shared" ref="H10:H73" si="0">"IND"&amp;MID(I10,2,1)&amp;"DEFF"&amp;MID(I10,4,2)</f>
        <v>INDADEFFFL</v>
      </c>
      <c r="I10" s="17" t="str">
        <f>Transposed!A4</f>
        <v>IADFL</v>
      </c>
    </row>
    <row r="11" spans="2:13">
      <c r="B11" s="6" t="s">
        <v>10</v>
      </c>
      <c r="C11" s="6" t="s">
        <v>7</v>
      </c>
      <c r="D11" s="7" t="s">
        <v>9</v>
      </c>
      <c r="E11" s="11">
        <v>2015</v>
      </c>
      <c r="F11" s="10">
        <f>LOOKUP(I11,Transposed!$A$3:$A$86,Transposed!$B$3:$B$86)*$L$7/1000</f>
        <v>0</v>
      </c>
      <c r="G11" s="10">
        <f>LOOKUP(I11,Transposed!$A$3:$A$86,Transposed!$B$3:$B$86)*$M$7/1000</f>
        <v>0</v>
      </c>
      <c r="H11" s="18" t="str">
        <f t="shared" si="0"/>
        <v>INDADEFFHT</v>
      </c>
      <c r="I11" s="17" t="str">
        <f>Transposed!A5</f>
        <v>IADHT</v>
      </c>
    </row>
    <row r="12" spans="2:13">
      <c r="B12" s="6" t="s">
        <v>10</v>
      </c>
      <c r="C12" s="6" t="s">
        <v>7</v>
      </c>
      <c r="D12" s="7" t="s">
        <v>9</v>
      </c>
      <c r="E12" s="11">
        <v>2015</v>
      </c>
      <c r="F12" s="10">
        <f>LOOKUP(I12,Transposed!$A$3:$A$86,Transposed!$B$3:$B$86)*$L$7/1000</f>
        <v>0</v>
      </c>
      <c r="G12" s="10">
        <f>LOOKUP(I12,Transposed!$A$3:$A$86,Transposed!$B$3:$B$86)*$M$7/1000</f>
        <v>0</v>
      </c>
      <c r="H12" s="18" t="str">
        <f t="shared" si="0"/>
        <v>INDADEFFLA</v>
      </c>
      <c r="I12" s="17" t="str">
        <f>Transposed!A6</f>
        <v>IADLA</v>
      </c>
    </row>
    <row r="13" spans="2:13">
      <c r="B13" s="6" t="s">
        <v>10</v>
      </c>
      <c r="C13" s="6" t="s">
        <v>7</v>
      </c>
      <c r="D13" s="7" t="s">
        <v>9</v>
      </c>
      <c r="E13" s="11">
        <v>2015</v>
      </c>
      <c r="F13" s="10">
        <f>LOOKUP(I13,Transposed!$A$3:$A$86,Transposed!$B$3:$B$86)*$L$7/1000</f>
        <v>0</v>
      </c>
      <c r="G13" s="10">
        <f>LOOKUP(I13,Transposed!$A$3:$A$86,Transposed!$B$3:$B$86)*$M$7/1000</f>
        <v>0</v>
      </c>
      <c r="H13" s="18" t="str">
        <f t="shared" si="0"/>
        <v>INDADEFFMT</v>
      </c>
      <c r="I13" s="17" t="str">
        <f>Transposed!A7</f>
        <v>IADMT</v>
      </c>
    </row>
    <row r="14" spans="2:13">
      <c r="B14" s="6" t="s">
        <v>10</v>
      </c>
      <c r="C14" s="6" t="s">
        <v>7</v>
      </c>
      <c r="D14" s="7" t="s">
        <v>9</v>
      </c>
      <c r="E14" s="11">
        <v>2015</v>
      </c>
      <c r="F14" s="10">
        <f>LOOKUP(I14,Transposed!$A$3:$A$86,Transposed!$B$3:$B$86)*$L$7/1000</f>
        <v>0</v>
      </c>
      <c r="G14" s="10">
        <f>LOOKUP(I14,Transposed!$A$3:$A$86,Transposed!$B$3:$B$86)*$M$7/1000</f>
        <v>0</v>
      </c>
      <c r="H14" s="18" t="str">
        <f t="shared" si="0"/>
        <v>INDADEFFRH</v>
      </c>
      <c r="I14" s="17" t="str">
        <f>Transposed!A8</f>
        <v>IADRH</v>
      </c>
    </row>
    <row r="15" spans="2:13">
      <c r="B15" s="6" t="s">
        <v>10</v>
      </c>
      <c r="C15" s="6" t="s">
        <v>7</v>
      </c>
      <c r="D15" s="7" t="s">
        <v>9</v>
      </c>
      <c r="E15" s="11">
        <v>2015</v>
      </c>
      <c r="F15" s="10">
        <f>LOOKUP(I15,Transposed!$A$3:$A$86,Transposed!$B$3:$B$86)*$L$7/1000</f>
        <v>0</v>
      </c>
      <c r="G15" s="10">
        <f>LOOKUP(I15,Transposed!$A$3:$A$86,Transposed!$B$3:$B$86)*$M$7/1000</f>
        <v>0</v>
      </c>
      <c r="H15" s="18" t="str">
        <f t="shared" si="0"/>
        <v>INDADEFFTF</v>
      </c>
      <c r="I15" s="17" t="str">
        <f>Transposed!A9</f>
        <v>IADTF</v>
      </c>
    </row>
    <row r="16" spans="2:13">
      <c r="B16" s="6" t="s">
        <v>10</v>
      </c>
      <c r="C16" s="6" t="s">
        <v>7</v>
      </c>
      <c r="D16" s="7" t="s">
        <v>9</v>
      </c>
      <c r="E16" s="11">
        <v>2015</v>
      </c>
      <c r="F16" s="10">
        <f>LOOKUP(I16,Transposed!$A$3:$A$86,Transposed!$B$3:$B$86)*$L$7/1000</f>
        <v>0</v>
      </c>
      <c r="G16" s="10">
        <f>LOOKUP(I16,Transposed!$A$3:$A$86,Transposed!$B$3:$B$86)*$M$7/1000</f>
        <v>0</v>
      </c>
      <c r="H16" s="18" t="str">
        <f t="shared" si="0"/>
        <v>INDCDEFFEM</v>
      </c>
      <c r="I16" s="17" t="str">
        <f>Transposed!A10</f>
        <v>ICDEM</v>
      </c>
    </row>
    <row r="17" spans="2:9">
      <c r="B17" s="6" t="s">
        <v>10</v>
      </c>
      <c r="C17" s="6" t="s">
        <v>7</v>
      </c>
      <c r="D17" s="7" t="s">
        <v>9</v>
      </c>
      <c r="E17" s="11">
        <v>2015</v>
      </c>
      <c r="F17" s="10">
        <f>LOOKUP(I17,Transposed!$A$3:$A$86,Transposed!$B$3:$B$86)*$L$7/1000</f>
        <v>0</v>
      </c>
      <c r="G17" s="10">
        <f>LOOKUP(I17,Transposed!$A$3:$A$86,Transposed!$B$3:$B$86)*$M$7/1000</f>
        <v>0</v>
      </c>
      <c r="H17" s="18" t="str">
        <f t="shared" si="0"/>
        <v>INDCDEFFFL</v>
      </c>
      <c r="I17" s="17" t="str">
        <f>Transposed!A11</f>
        <v>ICDFL</v>
      </c>
    </row>
    <row r="18" spans="2:9">
      <c r="B18" s="6" t="s">
        <v>10</v>
      </c>
      <c r="C18" s="6" t="s">
        <v>7</v>
      </c>
      <c r="D18" s="7" t="s">
        <v>9</v>
      </c>
      <c r="E18" s="11">
        <v>2015</v>
      </c>
      <c r="F18" s="10">
        <f>LOOKUP(I18,Transposed!$A$3:$A$86,Transposed!$B$3:$B$86)*$L$7/1000</f>
        <v>0</v>
      </c>
      <c r="G18" s="10">
        <f>LOOKUP(I18,Transposed!$A$3:$A$86,Transposed!$B$3:$B$86)*$M$7/1000</f>
        <v>0</v>
      </c>
      <c r="H18" s="18" t="str">
        <f t="shared" si="0"/>
        <v>INDCDEFFHT</v>
      </c>
      <c r="I18" s="17" t="str">
        <f>Transposed!A12</f>
        <v>ICDHT</v>
      </c>
    </row>
    <row r="19" spans="2:9">
      <c r="B19" s="6" t="s">
        <v>10</v>
      </c>
      <c r="C19" s="6" t="s">
        <v>7</v>
      </c>
      <c r="D19" s="7" t="s">
        <v>9</v>
      </c>
      <c r="E19" s="11">
        <v>2015</v>
      </c>
      <c r="F19" s="10">
        <f>LOOKUP(I19,Transposed!$A$3:$A$86,Transposed!$B$3:$B$86)*$L$7/1000</f>
        <v>0</v>
      </c>
      <c r="G19" s="10">
        <f>LOOKUP(I19,Transposed!$A$3:$A$86,Transposed!$B$3:$B$86)*$M$7/1000</f>
        <v>0</v>
      </c>
      <c r="H19" s="18" t="str">
        <f t="shared" si="0"/>
        <v>INDCDEFFLA</v>
      </c>
      <c r="I19" s="17" t="str">
        <f>Transposed!A13</f>
        <v>ICDLA</v>
      </c>
    </row>
    <row r="20" spans="2:9">
      <c r="B20" s="6" t="s">
        <v>10</v>
      </c>
      <c r="C20" s="6" t="s">
        <v>7</v>
      </c>
      <c r="D20" s="7" t="s">
        <v>9</v>
      </c>
      <c r="E20" s="11">
        <v>2015</v>
      </c>
      <c r="F20" s="10">
        <f>LOOKUP(I20,Transposed!$A$3:$A$86,Transposed!$B$3:$B$86)*$L$7/1000</f>
        <v>0</v>
      </c>
      <c r="G20" s="10">
        <f>LOOKUP(I20,Transposed!$A$3:$A$86,Transposed!$B$3:$B$86)*$M$7/1000</f>
        <v>0</v>
      </c>
      <c r="H20" s="18" t="str">
        <f t="shared" si="0"/>
        <v>INDCDEFFMT</v>
      </c>
      <c r="I20" s="17" t="str">
        <f>Transposed!A14</f>
        <v>ICDMT</v>
      </c>
    </row>
    <row r="21" spans="2:9">
      <c r="B21" s="6" t="s">
        <v>10</v>
      </c>
      <c r="C21" s="6" t="s">
        <v>7</v>
      </c>
      <c r="D21" s="7" t="s">
        <v>9</v>
      </c>
      <c r="E21" s="11">
        <v>2015</v>
      </c>
      <c r="F21" s="10">
        <f>LOOKUP(I21,Transposed!$A$3:$A$86,Transposed!$B$3:$B$86)*$L$7/1000</f>
        <v>0</v>
      </c>
      <c r="G21" s="10">
        <f>LOOKUP(I21,Transposed!$A$3:$A$86,Transposed!$B$3:$B$86)*$M$7/1000</f>
        <v>0</v>
      </c>
      <c r="H21" s="18" t="str">
        <f t="shared" si="0"/>
        <v>INDCDEFFRH</v>
      </c>
      <c r="I21" s="17" t="str">
        <f>Transposed!A15</f>
        <v>ICDRH</v>
      </c>
    </row>
    <row r="22" spans="2:9">
      <c r="B22" s="6" t="s">
        <v>10</v>
      </c>
      <c r="C22" s="6" t="s">
        <v>7</v>
      </c>
      <c r="D22" s="7" t="s">
        <v>9</v>
      </c>
      <c r="E22" s="11">
        <v>2015</v>
      </c>
      <c r="F22" s="10">
        <f>LOOKUP(I22,Transposed!$A$3:$A$86,Transposed!$B$3:$B$86)*$L$7/1000</f>
        <v>0</v>
      </c>
      <c r="G22" s="10">
        <f>LOOKUP(I22,Transposed!$A$3:$A$86,Transposed!$B$3:$B$86)*$M$7/1000</f>
        <v>0</v>
      </c>
      <c r="H22" s="18" t="str">
        <f t="shared" si="0"/>
        <v>INDCDEFFTF</v>
      </c>
      <c r="I22" s="17" t="str">
        <f>Transposed!A16</f>
        <v>ICDTF</v>
      </c>
    </row>
    <row r="23" spans="2:9">
      <c r="B23" s="6" t="s">
        <v>10</v>
      </c>
      <c r="C23" s="6" t="s">
        <v>7</v>
      </c>
      <c r="D23" s="7" t="s">
        <v>9</v>
      </c>
      <c r="E23" s="11">
        <v>2015</v>
      </c>
      <c r="F23" s="10">
        <f>LOOKUP(I23,Transposed!$A$3:$A$86,Transposed!$B$3:$B$86)*$L$7/1000</f>
        <v>0</v>
      </c>
      <c r="G23" s="10">
        <f>LOOKUP(I23,Transposed!$A$3:$A$86,Transposed!$B$3:$B$86)*$M$7/1000</f>
        <v>0</v>
      </c>
      <c r="H23" s="18" t="str">
        <f t="shared" si="0"/>
        <v>INDFDEFFEM</v>
      </c>
      <c r="I23" s="17" t="str">
        <f>Transposed!A17</f>
        <v>IFDEM</v>
      </c>
    </row>
    <row r="24" spans="2:9">
      <c r="B24" s="6" t="s">
        <v>10</v>
      </c>
      <c r="C24" s="6" t="s">
        <v>7</v>
      </c>
      <c r="D24" s="7" t="s">
        <v>9</v>
      </c>
      <c r="E24" s="11">
        <v>2015</v>
      </c>
      <c r="F24" s="10">
        <f>LOOKUP(I24,Transposed!$A$3:$A$86,Transposed!$B$3:$B$86)*$L$7/1000</f>
        <v>0</v>
      </c>
      <c r="G24" s="10">
        <f>LOOKUP(I24,Transposed!$A$3:$A$86,Transposed!$B$3:$B$86)*$M$7/1000</f>
        <v>0</v>
      </c>
      <c r="H24" s="18" t="str">
        <f t="shared" si="0"/>
        <v>INDFDEFFFL</v>
      </c>
      <c r="I24" s="17" t="str">
        <f>Transposed!A18</f>
        <v>IFDFL</v>
      </c>
    </row>
    <row r="25" spans="2:9">
      <c r="B25" s="6" t="s">
        <v>10</v>
      </c>
      <c r="C25" s="6" t="s">
        <v>7</v>
      </c>
      <c r="D25" s="7" t="s">
        <v>9</v>
      </c>
      <c r="E25" s="11">
        <v>2015</v>
      </c>
      <c r="F25" s="10">
        <f>LOOKUP(I25,Transposed!$A$3:$A$86,Transposed!$B$3:$B$86)*$L$7/1000</f>
        <v>0</v>
      </c>
      <c r="G25" s="10">
        <f>LOOKUP(I25,Transposed!$A$3:$A$86,Transposed!$B$3:$B$86)*$M$7/1000</f>
        <v>0</v>
      </c>
      <c r="H25" s="18" t="str">
        <f t="shared" si="0"/>
        <v>INDFDEFFHT</v>
      </c>
      <c r="I25" s="17" t="str">
        <f>Transposed!A19</f>
        <v>IFDHT</v>
      </c>
    </row>
    <row r="26" spans="2:9">
      <c r="B26" s="6" t="s">
        <v>10</v>
      </c>
      <c r="C26" s="6" t="s">
        <v>7</v>
      </c>
      <c r="D26" s="7" t="s">
        <v>9</v>
      </c>
      <c r="E26" s="11">
        <v>2015</v>
      </c>
      <c r="F26" s="10">
        <f>LOOKUP(I26,Transposed!$A$3:$A$86,Transposed!$B$3:$B$86)*$L$7/1000</f>
        <v>0</v>
      </c>
      <c r="G26" s="10">
        <f>LOOKUP(I26,Transposed!$A$3:$A$86,Transposed!$B$3:$B$86)*$M$7/1000</f>
        <v>0</v>
      </c>
      <c r="H26" s="18" t="str">
        <f t="shared" si="0"/>
        <v>INDFDEFFLA</v>
      </c>
      <c r="I26" s="17" t="str">
        <f>Transposed!A20</f>
        <v>IFDLA</v>
      </c>
    </row>
    <row r="27" spans="2:9">
      <c r="B27" s="6" t="s">
        <v>10</v>
      </c>
      <c r="C27" s="6" t="s">
        <v>7</v>
      </c>
      <c r="D27" s="7" t="s">
        <v>9</v>
      </c>
      <c r="E27" s="11">
        <v>2015</v>
      </c>
      <c r="F27" s="10">
        <f>LOOKUP(I27,Transposed!$A$3:$A$86,Transposed!$B$3:$B$86)*$L$7/1000</f>
        <v>0</v>
      </c>
      <c r="G27" s="10">
        <f>LOOKUP(I27,Transposed!$A$3:$A$86,Transposed!$B$3:$B$86)*$M$7/1000</f>
        <v>0</v>
      </c>
      <c r="H27" s="18" t="str">
        <f t="shared" si="0"/>
        <v>INDFDEFFMT</v>
      </c>
      <c r="I27" s="17" t="str">
        <f>Transposed!A21</f>
        <v>IFDMT</v>
      </c>
    </row>
    <row r="28" spans="2:9">
      <c r="B28" s="6" t="s">
        <v>10</v>
      </c>
      <c r="C28" s="6" t="s">
        <v>7</v>
      </c>
      <c r="D28" s="7" t="s">
        <v>9</v>
      </c>
      <c r="E28" s="11">
        <v>2015</v>
      </c>
      <c r="F28" s="10">
        <f>LOOKUP(I28,Transposed!$A$3:$A$86,Transposed!$B$3:$B$86)*$L$7/1000</f>
        <v>0</v>
      </c>
      <c r="G28" s="10">
        <f>LOOKUP(I28,Transposed!$A$3:$A$86,Transposed!$B$3:$B$86)*$M$7/1000</f>
        <v>0</v>
      </c>
      <c r="H28" s="18" t="str">
        <f t="shared" si="0"/>
        <v>INDFDEFFRH</v>
      </c>
      <c r="I28" s="17" t="str">
        <f>Transposed!A22</f>
        <v>IFDRH</v>
      </c>
    </row>
    <row r="29" spans="2:9">
      <c r="B29" s="6" t="s">
        <v>10</v>
      </c>
      <c r="C29" s="6" t="s">
        <v>7</v>
      </c>
      <c r="D29" s="7" t="s">
        <v>9</v>
      </c>
      <c r="E29" s="11">
        <v>2015</v>
      </c>
      <c r="F29" s="10">
        <f>LOOKUP(I29,Transposed!$A$3:$A$86,Transposed!$B$3:$B$86)*$L$7/1000</f>
        <v>0</v>
      </c>
      <c r="G29" s="10">
        <f>LOOKUP(I29,Transposed!$A$3:$A$86,Transposed!$B$3:$B$86)*$M$7/1000</f>
        <v>0</v>
      </c>
      <c r="H29" s="18" t="str">
        <f t="shared" si="0"/>
        <v>INDFDEFFTF</v>
      </c>
      <c r="I29" s="17" t="str">
        <f>Transposed!A23</f>
        <v>IFDTF</v>
      </c>
    </row>
    <row r="30" spans="2:9">
      <c r="B30" s="6" t="s">
        <v>10</v>
      </c>
      <c r="C30" s="6" t="s">
        <v>7</v>
      </c>
      <c r="D30" s="7" t="s">
        <v>9</v>
      </c>
      <c r="E30" s="11">
        <v>2015</v>
      </c>
      <c r="F30" s="10">
        <f>LOOKUP(I30,Transposed!$A$3:$A$86,Transposed!$B$3:$B$86)*$L$7/1000</f>
        <v>0</v>
      </c>
      <c r="G30" s="10">
        <f>LOOKUP(I30,Transposed!$A$3:$A$86,Transposed!$B$3:$B$86)*$M$7/1000</f>
        <v>0</v>
      </c>
      <c r="H30" s="18" t="str">
        <f t="shared" si="0"/>
        <v>INDGDEFFEM</v>
      </c>
      <c r="I30" s="17" t="str">
        <f>Transposed!A24</f>
        <v>IGDEM</v>
      </c>
    </row>
    <row r="31" spans="2:9">
      <c r="B31" s="6" t="s">
        <v>10</v>
      </c>
      <c r="C31" s="6" t="s">
        <v>7</v>
      </c>
      <c r="D31" s="7" t="s">
        <v>9</v>
      </c>
      <c r="E31" s="11">
        <v>2015</v>
      </c>
      <c r="F31" s="10">
        <f>LOOKUP(I31,Transposed!$A$3:$A$86,Transposed!$B$3:$B$86)*$L$7/1000</f>
        <v>0</v>
      </c>
      <c r="G31" s="10">
        <f>LOOKUP(I31,Transposed!$A$3:$A$86,Transposed!$B$3:$B$86)*$M$7/1000</f>
        <v>0</v>
      </c>
      <c r="H31" s="18" t="str">
        <f t="shared" si="0"/>
        <v>INDGDEFFFL</v>
      </c>
      <c r="I31" s="17" t="str">
        <f>Transposed!A25</f>
        <v>IGDFL</v>
      </c>
    </row>
    <row r="32" spans="2:9">
      <c r="B32" s="6" t="s">
        <v>10</v>
      </c>
      <c r="C32" s="6" t="s">
        <v>7</v>
      </c>
      <c r="D32" s="7" t="s">
        <v>9</v>
      </c>
      <c r="E32" s="11">
        <v>2015</v>
      </c>
      <c r="F32" s="10">
        <f>LOOKUP(I32,Transposed!$A$3:$A$86,Transposed!$B$3:$B$86)*$L$7/1000</f>
        <v>0</v>
      </c>
      <c r="G32" s="10">
        <f>LOOKUP(I32,Transposed!$A$3:$A$86,Transposed!$B$3:$B$86)*$M$7/1000</f>
        <v>0</v>
      </c>
      <c r="H32" s="18" t="str">
        <f t="shared" si="0"/>
        <v>INDGDEFFHT</v>
      </c>
      <c r="I32" s="17" t="str">
        <f>Transposed!A26</f>
        <v>IGDHT</v>
      </c>
    </row>
    <row r="33" spans="2:9">
      <c r="B33" s="6" t="s">
        <v>10</v>
      </c>
      <c r="C33" s="6" t="s">
        <v>7</v>
      </c>
      <c r="D33" s="7" t="s">
        <v>9</v>
      </c>
      <c r="E33" s="11">
        <v>2015</v>
      </c>
      <c r="F33" s="10">
        <f>LOOKUP(I33,Transposed!$A$3:$A$86,Transposed!$B$3:$B$86)*$L$7/1000</f>
        <v>0</v>
      </c>
      <c r="G33" s="10">
        <f>LOOKUP(I33,Transposed!$A$3:$A$86,Transposed!$B$3:$B$86)*$M$7/1000</f>
        <v>0</v>
      </c>
      <c r="H33" s="18" t="str">
        <f t="shared" si="0"/>
        <v>INDGDEFFLA</v>
      </c>
      <c r="I33" s="17" t="str">
        <f>Transposed!A27</f>
        <v>IGDLA</v>
      </c>
    </row>
    <row r="34" spans="2:9">
      <c r="B34" s="6" t="s">
        <v>10</v>
      </c>
      <c r="C34" s="6" t="s">
        <v>7</v>
      </c>
      <c r="D34" s="7" t="s">
        <v>9</v>
      </c>
      <c r="E34" s="11">
        <v>2015</v>
      </c>
      <c r="F34" s="10">
        <f>LOOKUP(I34,Transposed!$A$3:$A$86,Transposed!$B$3:$B$86)*$L$7/1000</f>
        <v>0</v>
      </c>
      <c r="G34" s="10">
        <f>LOOKUP(I34,Transposed!$A$3:$A$86,Transposed!$B$3:$B$86)*$M$7/1000</f>
        <v>0</v>
      </c>
      <c r="H34" s="18" t="str">
        <f t="shared" si="0"/>
        <v>INDGDEFFMT</v>
      </c>
      <c r="I34" s="17" t="str">
        <f>Transposed!A28</f>
        <v>IGDMT</v>
      </c>
    </row>
    <row r="35" spans="2:9">
      <c r="B35" s="6" t="s">
        <v>10</v>
      </c>
      <c r="C35" s="6" t="s">
        <v>7</v>
      </c>
      <c r="D35" s="7" t="s">
        <v>9</v>
      </c>
      <c r="E35" s="11">
        <v>2015</v>
      </c>
      <c r="F35" s="10">
        <f>LOOKUP(I35,Transposed!$A$3:$A$86,Transposed!$B$3:$B$86)*$L$7/1000</f>
        <v>0</v>
      </c>
      <c r="G35" s="10">
        <f>LOOKUP(I35,Transposed!$A$3:$A$86,Transposed!$B$3:$B$86)*$M$7/1000</f>
        <v>0</v>
      </c>
      <c r="H35" s="18" t="str">
        <f t="shared" si="0"/>
        <v>INDGDEFFRH</v>
      </c>
      <c r="I35" s="17" t="str">
        <f>Transposed!A29</f>
        <v>IGDRH</v>
      </c>
    </row>
    <row r="36" spans="2:9">
      <c r="B36" s="6" t="s">
        <v>10</v>
      </c>
      <c r="C36" s="6" t="s">
        <v>7</v>
      </c>
      <c r="D36" s="7" t="s">
        <v>9</v>
      </c>
      <c r="E36" s="11">
        <v>2015</v>
      </c>
      <c r="F36" s="10">
        <f>LOOKUP(I36,Transposed!$A$3:$A$86,Transposed!$B$3:$B$86)*$L$7/1000</f>
        <v>0</v>
      </c>
      <c r="G36" s="10">
        <f>LOOKUP(I36,Transposed!$A$3:$A$86,Transposed!$B$3:$B$86)*$M$7/1000</f>
        <v>0</v>
      </c>
      <c r="H36" s="18" t="str">
        <f t="shared" si="0"/>
        <v>INDGDEFFTF</v>
      </c>
      <c r="I36" s="17" t="str">
        <f>Transposed!A30</f>
        <v>IGDTF</v>
      </c>
    </row>
    <row r="37" spans="2:9">
      <c r="B37" s="6" t="s">
        <v>10</v>
      </c>
      <c r="C37" s="6" t="s">
        <v>7</v>
      </c>
      <c r="D37" s="7" t="s">
        <v>9</v>
      </c>
      <c r="E37" s="11">
        <v>2015</v>
      </c>
      <c r="F37" s="10">
        <f>LOOKUP(I37,Transposed!$A$3:$A$86,Transposed!$B$3:$B$86)*$L$7/1000</f>
        <v>0</v>
      </c>
      <c r="G37" s="10">
        <f>LOOKUP(I37,Transposed!$A$3:$A$86,Transposed!$B$3:$B$86)*$M$7/1000</f>
        <v>0</v>
      </c>
      <c r="H37" s="18" t="str">
        <f t="shared" si="0"/>
        <v>INDLDEFFEM</v>
      </c>
      <c r="I37" s="17" t="str">
        <f>Transposed!A31</f>
        <v>ILDEM</v>
      </c>
    </row>
    <row r="38" spans="2:9">
      <c r="B38" s="6" t="s">
        <v>10</v>
      </c>
      <c r="C38" s="6" t="s">
        <v>7</v>
      </c>
      <c r="D38" s="7" t="s">
        <v>9</v>
      </c>
      <c r="E38" s="11">
        <v>2015</v>
      </c>
      <c r="F38" s="10">
        <f>LOOKUP(I38,Transposed!$A$3:$A$86,Transposed!$B$3:$B$86)*$L$7/1000</f>
        <v>0</v>
      </c>
      <c r="G38" s="10">
        <f>LOOKUP(I38,Transposed!$A$3:$A$86,Transposed!$B$3:$B$86)*$M$7/1000</f>
        <v>0</v>
      </c>
      <c r="H38" s="18" t="str">
        <f t="shared" si="0"/>
        <v>INDLDEFFFL</v>
      </c>
      <c r="I38" s="17" t="str">
        <f>Transposed!A32</f>
        <v>ILDFL</v>
      </c>
    </row>
    <row r="39" spans="2:9">
      <c r="B39" s="17" t="s">
        <v>10</v>
      </c>
      <c r="C39" s="17" t="s">
        <v>7</v>
      </c>
      <c r="D39" s="18" t="s">
        <v>9</v>
      </c>
      <c r="E39" s="11">
        <v>2015</v>
      </c>
      <c r="F39" s="10">
        <f>LOOKUP(I39,Transposed!$A$3:$A$86,Transposed!$B$3:$B$86)*$L$7/1000</f>
        <v>0</v>
      </c>
      <c r="G39" s="10">
        <f>LOOKUP(I39,Transposed!$A$3:$A$86,Transposed!$B$3:$B$86)*$M$7/1000</f>
        <v>0</v>
      </c>
      <c r="H39" s="18" t="str">
        <f t="shared" si="0"/>
        <v>INDLDEFFHT</v>
      </c>
      <c r="I39" s="17" t="str">
        <f>Transposed!A33</f>
        <v>ILDHT</v>
      </c>
    </row>
    <row r="40" spans="2:9">
      <c r="B40" s="17" t="s">
        <v>10</v>
      </c>
      <c r="C40" s="17" t="s">
        <v>7</v>
      </c>
      <c r="D40" s="18" t="s">
        <v>9</v>
      </c>
      <c r="E40" s="11">
        <v>2015</v>
      </c>
      <c r="F40" s="10">
        <f>LOOKUP(I40,Transposed!$A$3:$A$86,Transposed!$B$3:$B$86)*$L$7/1000</f>
        <v>0</v>
      </c>
      <c r="G40" s="10">
        <f>LOOKUP(I40,Transposed!$A$3:$A$86,Transposed!$B$3:$B$86)*$M$7/1000</f>
        <v>0</v>
      </c>
      <c r="H40" s="18" t="str">
        <f t="shared" si="0"/>
        <v>INDLDEFFLA</v>
      </c>
      <c r="I40" s="17" t="str">
        <f>Transposed!A34</f>
        <v>ILDLA</v>
      </c>
    </row>
    <row r="41" spans="2:9">
      <c r="B41" s="17" t="s">
        <v>10</v>
      </c>
      <c r="C41" s="17" t="s">
        <v>7</v>
      </c>
      <c r="D41" s="18" t="s">
        <v>9</v>
      </c>
      <c r="E41" s="11">
        <v>2015</v>
      </c>
      <c r="F41" s="10">
        <f>LOOKUP(I41,Transposed!$A$3:$A$86,Transposed!$B$3:$B$86)*$L$7/1000</f>
        <v>0</v>
      </c>
      <c r="G41" s="10">
        <f>LOOKUP(I41,Transposed!$A$3:$A$86,Transposed!$B$3:$B$86)*$M$7/1000</f>
        <v>0</v>
      </c>
      <c r="H41" s="18" t="str">
        <f t="shared" si="0"/>
        <v>INDLDEFFMT</v>
      </c>
      <c r="I41" s="17" t="str">
        <f>Transposed!A35</f>
        <v>ILDMT</v>
      </c>
    </row>
    <row r="42" spans="2:9">
      <c r="B42" s="17" t="s">
        <v>10</v>
      </c>
      <c r="C42" s="17" t="s">
        <v>7</v>
      </c>
      <c r="D42" s="18" t="s">
        <v>9</v>
      </c>
      <c r="E42" s="11">
        <v>2015</v>
      </c>
      <c r="F42" s="10">
        <f>LOOKUP(I42,Transposed!$A$3:$A$86,Transposed!$B$3:$B$86)*$L$7/1000</f>
        <v>0</v>
      </c>
      <c r="G42" s="10">
        <f>LOOKUP(I42,Transposed!$A$3:$A$86,Transposed!$B$3:$B$86)*$M$7/1000</f>
        <v>0</v>
      </c>
      <c r="H42" s="18" t="str">
        <f t="shared" si="0"/>
        <v>INDLDEFFRH</v>
      </c>
      <c r="I42" s="17" t="str">
        <f>Transposed!A36</f>
        <v>ILDRH</v>
      </c>
    </row>
    <row r="43" spans="2:9">
      <c r="B43" s="17" t="s">
        <v>10</v>
      </c>
      <c r="C43" s="17" t="s">
        <v>7</v>
      </c>
      <c r="D43" s="18" t="s">
        <v>9</v>
      </c>
      <c r="E43" s="11">
        <v>2015</v>
      </c>
      <c r="F43" s="10">
        <f>LOOKUP(I43,Transposed!$A$3:$A$86,Transposed!$B$3:$B$86)*$L$7/1000</f>
        <v>0</v>
      </c>
      <c r="G43" s="10">
        <f>LOOKUP(I43,Transposed!$A$3:$A$86,Transposed!$B$3:$B$86)*$M$7/1000</f>
        <v>0</v>
      </c>
      <c r="H43" s="18" t="str">
        <f t="shared" si="0"/>
        <v>INDLDEFFTF</v>
      </c>
      <c r="I43" s="17" t="str">
        <f>Transposed!A37</f>
        <v>ILDTF</v>
      </c>
    </row>
    <row r="44" spans="2:9">
      <c r="B44" s="17" t="s">
        <v>10</v>
      </c>
      <c r="C44" s="17" t="s">
        <v>7</v>
      </c>
      <c r="D44" s="18" t="s">
        <v>9</v>
      </c>
      <c r="E44" s="11">
        <v>2015</v>
      </c>
      <c r="F44" s="10">
        <f>LOOKUP(I44,Transposed!$A$3:$A$86,Transposed!$B$3:$B$86)*$L$7/1000</f>
        <v>0</v>
      </c>
      <c r="G44" s="10">
        <f>LOOKUP(I44,Transposed!$A$3:$A$86,Transposed!$B$3:$B$86)*$M$7/1000</f>
        <v>0</v>
      </c>
      <c r="H44" s="18" t="str">
        <f t="shared" si="0"/>
        <v>INDMDEFFEM</v>
      </c>
      <c r="I44" s="17" t="str">
        <f>Transposed!A38</f>
        <v>IMDEM</v>
      </c>
    </row>
    <row r="45" spans="2:9">
      <c r="B45" s="17" t="s">
        <v>10</v>
      </c>
      <c r="C45" s="17" t="s">
        <v>7</v>
      </c>
      <c r="D45" s="18" t="s">
        <v>9</v>
      </c>
      <c r="E45" s="11">
        <v>2015</v>
      </c>
      <c r="F45" s="10">
        <f>LOOKUP(I45,Transposed!$A$3:$A$86,Transposed!$B$3:$B$86)*$L$7/1000</f>
        <v>0</v>
      </c>
      <c r="G45" s="10">
        <f>LOOKUP(I45,Transposed!$A$3:$A$86,Transposed!$B$3:$B$86)*$M$7/1000</f>
        <v>0</v>
      </c>
      <c r="H45" s="18" t="str">
        <f t="shared" si="0"/>
        <v>INDMDEFFFL</v>
      </c>
      <c r="I45" s="17" t="str">
        <f>Transposed!A39</f>
        <v>IMDFL</v>
      </c>
    </row>
    <row r="46" spans="2:9">
      <c r="B46" s="17" t="s">
        <v>10</v>
      </c>
      <c r="C46" s="17" t="s">
        <v>7</v>
      </c>
      <c r="D46" s="18" t="s">
        <v>9</v>
      </c>
      <c r="E46" s="11">
        <v>2015</v>
      </c>
      <c r="F46" s="10">
        <f>LOOKUP(I46,Transposed!$A$3:$A$86,Transposed!$B$3:$B$86)*$L$7/1000</f>
        <v>0</v>
      </c>
      <c r="G46" s="10">
        <f>LOOKUP(I46,Transposed!$A$3:$A$86,Transposed!$B$3:$B$86)*$M$7/1000</f>
        <v>0</v>
      </c>
      <c r="H46" s="18" t="str">
        <f t="shared" si="0"/>
        <v>INDMDEFFHT</v>
      </c>
      <c r="I46" s="17" t="str">
        <f>Transposed!A40</f>
        <v>IMDHT</v>
      </c>
    </row>
    <row r="47" spans="2:9">
      <c r="B47" s="17" t="s">
        <v>10</v>
      </c>
      <c r="C47" s="17" t="s">
        <v>7</v>
      </c>
      <c r="D47" s="18" t="s">
        <v>9</v>
      </c>
      <c r="E47" s="11">
        <v>2015</v>
      </c>
      <c r="F47" s="10">
        <f>LOOKUP(I47,Transposed!$A$3:$A$86,Transposed!$B$3:$B$86)*$L$7/1000</f>
        <v>0</v>
      </c>
      <c r="G47" s="10">
        <f>LOOKUP(I47,Transposed!$A$3:$A$86,Transposed!$B$3:$B$86)*$M$7/1000</f>
        <v>0</v>
      </c>
      <c r="H47" s="18" t="str">
        <f t="shared" si="0"/>
        <v>INDMDEFFLA</v>
      </c>
      <c r="I47" s="17" t="str">
        <f>Transposed!A41</f>
        <v>IMDLA</v>
      </c>
    </row>
    <row r="48" spans="2:9">
      <c r="B48" s="17" t="s">
        <v>10</v>
      </c>
      <c r="C48" s="17" t="s">
        <v>7</v>
      </c>
      <c r="D48" s="18" t="s">
        <v>9</v>
      </c>
      <c r="E48" s="11">
        <v>2015</v>
      </c>
      <c r="F48" s="10">
        <f>LOOKUP(I48,Transposed!$A$3:$A$86,Transposed!$B$3:$B$86)*$L$7/1000</f>
        <v>0</v>
      </c>
      <c r="G48" s="10">
        <f>LOOKUP(I48,Transposed!$A$3:$A$86,Transposed!$B$3:$B$86)*$M$7/1000</f>
        <v>0</v>
      </c>
      <c r="H48" s="18" t="str">
        <f t="shared" si="0"/>
        <v>INDMDEFFMT</v>
      </c>
      <c r="I48" s="17" t="str">
        <f>Transposed!A42</f>
        <v>IMDMT</v>
      </c>
    </row>
    <row r="49" spans="2:9">
      <c r="B49" s="17" t="s">
        <v>10</v>
      </c>
      <c r="C49" s="17" t="s">
        <v>7</v>
      </c>
      <c r="D49" s="18" t="s">
        <v>9</v>
      </c>
      <c r="E49" s="11">
        <v>2015</v>
      </c>
      <c r="F49" s="10">
        <f>LOOKUP(I49,Transposed!$A$3:$A$86,Transposed!$B$3:$B$86)*$L$7/1000</f>
        <v>0</v>
      </c>
      <c r="G49" s="10">
        <f>LOOKUP(I49,Transposed!$A$3:$A$86,Transposed!$B$3:$B$86)*$M$7/1000</f>
        <v>0</v>
      </c>
      <c r="H49" s="18" t="str">
        <f t="shared" si="0"/>
        <v>INDMDEFFRH</v>
      </c>
      <c r="I49" s="17" t="str">
        <f>Transposed!A43</f>
        <v>IMDRH</v>
      </c>
    </row>
    <row r="50" spans="2:9">
      <c r="B50" s="17" t="s">
        <v>10</v>
      </c>
      <c r="C50" s="17" t="s">
        <v>7</v>
      </c>
      <c r="D50" s="18" t="s">
        <v>9</v>
      </c>
      <c r="E50" s="11">
        <v>2015</v>
      </c>
      <c r="F50" s="10">
        <f>LOOKUP(I50,Transposed!$A$3:$A$86,Transposed!$B$3:$B$86)*$L$7/1000</f>
        <v>0</v>
      </c>
      <c r="G50" s="10">
        <f>LOOKUP(I50,Transposed!$A$3:$A$86,Transposed!$B$3:$B$86)*$M$7/1000</f>
        <v>0</v>
      </c>
      <c r="H50" s="18" t="str">
        <f t="shared" si="0"/>
        <v>INDMDEFFTF</v>
      </c>
      <c r="I50" s="17" t="str">
        <f>Transposed!A44</f>
        <v>IMDTF</v>
      </c>
    </row>
    <row r="51" spans="2:9">
      <c r="B51" s="17" t="s">
        <v>10</v>
      </c>
      <c r="C51" s="17" t="s">
        <v>7</v>
      </c>
      <c r="D51" s="18" t="s">
        <v>9</v>
      </c>
      <c r="E51" s="11">
        <v>2015</v>
      </c>
      <c r="F51" s="10">
        <f>LOOKUP(I51,Transposed!$A$3:$A$86,Transposed!$B$3:$B$86)*$L$7/1000</f>
        <v>0</v>
      </c>
      <c r="G51" s="10">
        <f>LOOKUP(I51,Transposed!$A$3:$A$86,Transposed!$B$3:$B$86)*$M$7/1000</f>
        <v>0</v>
      </c>
      <c r="H51" s="18" t="str">
        <f t="shared" si="0"/>
        <v>INDNDEFFEM</v>
      </c>
      <c r="I51" s="17" t="str">
        <f>Transposed!A45</f>
        <v>INDEM</v>
      </c>
    </row>
    <row r="52" spans="2:9">
      <c r="B52" s="17" t="s">
        <v>10</v>
      </c>
      <c r="C52" s="17" t="s">
        <v>7</v>
      </c>
      <c r="D52" s="18" t="s">
        <v>9</v>
      </c>
      <c r="E52" s="11">
        <v>2015</v>
      </c>
      <c r="F52" s="10">
        <f>LOOKUP(I52,Transposed!$A$3:$A$86,Transposed!$B$3:$B$86)*$L$7/1000</f>
        <v>0</v>
      </c>
      <c r="G52" s="10">
        <f>LOOKUP(I52,Transposed!$A$3:$A$86,Transposed!$B$3:$B$86)*$M$7/1000</f>
        <v>0</v>
      </c>
      <c r="H52" s="18" t="str">
        <f t="shared" si="0"/>
        <v>INDNDEFFFL</v>
      </c>
      <c r="I52" s="17" t="str">
        <f>Transposed!A46</f>
        <v>INDFL</v>
      </c>
    </row>
    <row r="53" spans="2:9">
      <c r="B53" s="17" t="s">
        <v>10</v>
      </c>
      <c r="C53" s="17" t="s">
        <v>7</v>
      </c>
      <c r="D53" s="18" t="s">
        <v>9</v>
      </c>
      <c r="E53" s="11">
        <v>2015</v>
      </c>
      <c r="F53" s="10">
        <f>LOOKUP(I53,Transposed!$A$3:$A$86,Transposed!$B$3:$B$86)*$L$7/1000</f>
        <v>0</v>
      </c>
      <c r="G53" s="10">
        <f>LOOKUP(I53,Transposed!$A$3:$A$86,Transposed!$B$3:$B$86)*$M$7/1000</f>
        <v>0</v>
      </c>
      <c r="H53" s="18" t="str">
        <f t="shared" si="0"/>
        <v>INDNDEFFHT</v>
      </c>
      <c r="I53" s="17" t="str">
        <f>Transposed!A47</f>
        <v>INDHT</v>
      </c>
    </row>
    <row r="54" spans="2:9">
      <c r="B54" s="17" t="s">
        <v>10</v>
      </c>
      <c r="C54" s="17" t="s">
        <v>7</v>
      </c>
      <c r="D54" s="18" t="s">
        <v>9</v>
      </c>
      <c r="E54" s="11">
        <v>2015</v>
      </c>
      <c r="F54" s="10">
        <f>LOOKUP(I54,Transposed!$A$3:$A$86,Transposed!$B$3:$B$86)*$L$7/1000</f>
        <v>0</v>
      </c>
      <c r="G54" s="10">
        <f>LOOKUP(I54,Transposed!$A$3:$A$86,Transposed!$B$3:$B$86)*$M$7/1000</f>
        <v>0</v>
      </c>
      <c r="H54" s="18" t="str">
        <f t="shared" si="0"/>
        <v>INDNDEFFLA</v>
      </c>
      <c r="I54" s="17" t="str">
        <f>Transposed!A48</f>
        <v>INDLA</v>
      </c>
    </row>
    <row r="55" spans="2:9">
      <c r="B55" s="17" t="s">
        <v>10</v>
      </c>
      <c r="C55" s="17" t="s">
        <v>7</v>
      </c>
      <c r="D55" s="18" t="s">
        <v>9</v>
      </c>
      <c r="E55" s="11">
        <v>2015</v>
      </c>
      <c r="F55" s="10">
        <f>LOOKUP(I55,Transposed!$A$3:$A$86,Transposed!$B$3:$B$86)*$L$7/1000</f>
        <v>0</v>
      </c>
      <c r="G55" s="10">
        <f>LOOKUP(I55,Transposed!$A$3:$A$86,Transposed!$B$3:$B$86)*$M$7/1000</f>
        <v>0</v>
      </c>
      <c r="H55" s="18" t="str">
        <f t="shared" si="0"/>
        <v>INDNDEFFMT</v>
      </c>
      <c r="I55" s="17" t="str">
        <f>Transposed!A49</f>
        <v>INDMT</v>
      </c>
    </row>
    <row r="56" spans="2:9">
      <c r="B56" s="17" t="s">
        <v>10</v>
      </c>
      <c r="C56" s="17" t="s">
        <v>7</v>
      </c>
      <c r="D56" s="18" t="s">
        <v>9</v>
      </c>
      <c r="E56" s="11">
        <v>2015</v>
      </c>
      <c r="F56" s="10">
        <f>LOOKUP(I56,Transposed!$A$3:$A$86,Transposed!$B$3:$B$86)*$L$7/1000</f>
        <v>0</v>
      </c>
      <c r="G56" s="10">
        <f>LOOKUP(I56,Transposed!$A$3:$A$86,Transposed!$B$3:$B$86)*$M$7/1000</f>
        <v>0</v>
      </c>
      <c r="H56" s="18" t="str">
        <f t="shared" si="0"/>
        <v>INDNDEFFRH</v>
      </c>
      <c r="I56" s="17" t="str">
        <f>Transposed!A50</f>
        <v>INDRH</v>
      </c>
    </row>
    <row r="57" spans="2:9">
      <c r="B57" s="17" t="s">
        <v>10</v>
      </c>
      <c r="C57" s="17" t="s">
        <v>7</v>
      </c>
      <c r="D57" s="18" t="s">
        <v>9</v>
      </c>
      <c r="E57" s="11">
        <v>2015</v>
      </c>
      <c r="F57" s="10">
        <f>LOOKUP(I57,Transposed!$A$3:$A$86,Transposed!$B$3:$B$86)*$L$7/1000</f>
        <v>0</v>
      </c>
      <c r="G57" s="10">
        <f>LOOKUP(I57,Transposed!$A$3:$A$86,Transposed!$B$3:$B$86)*$M$7/1000</f>
        <v>0</v>
      </c>
      <c r="H57" s="18" t="str">
        <f t="shared" si="0"/>
        <v>INDNDEFFTF</v>
      </c>
      <c r="I57" s="17" t="str">
        <f>Transposed!A51</f>
        <v>INDTF</v>
      </c>
    </row>
    <row r="58" spans="2:9">
      <c r="B58" s="17" t="s">
        <v>10</v>
      </c>
      <c r="C58" s="17" t="s">
        <v>7</v>
      </c>
      <c r="D58" s="18" t="s">
        <v>9</v>
      </c>
      <c r="E58" s="11">
        <v>2015</v>
      </c>
      <c r="F58" s="10">
        <f>LOOKUP(I58,Transposed!$A$3:$A$86,Transposed!$B$3:$B$86)*$L$7/1000</f>
        <v>0</v>
      </c>
      <c r="G58" s="10">
        <f>LOOKUP(I58,Transposed!$A$3:$A$86,Transposed!$B$3:$B$86)*$M$7/1000</f>
        <v>0</v>
      </c>
      <c r="H58" s="18" t="str">
        <f t="shared" si="0"/>
        <v>INDODEFFEM</v>
      </c>
      <c r="I58" s="17" t="str">
        <f>Transposed!A52</f>
        <v>IODEM</v>
      </c>
    </row>
    <row r="59" spans="2:9">
      <c r="B59" s="17" t="s">
        <v>10</v>
      </c>
      <c r="C59" s="17" t="s">
        <v>7</v>
      </c>
      <c r="D59" s="18" t="s">
        <v>9</v>
      </c>
      <c r="E59" s="11">
        <v>2015</v>
      </c>
      <c r="F59" s="10">
        <f>LOOKUP(I59,Transposed!$A$3:$A$86,Transposed!$B$3:$B$86)*$L$7/1000</f>
        <v>0</v>
      </c>
      <c r="G59" s="10">
        <f>LOOKUP(I59,Transposed!$A$3:$A$86,Transposed!$B$3:$B$86)*$M$7/1000</f>
        <v>0</v>
      </c>
      <c r="H59" s="18" t="str">
        <f t="shared" si="0"/>
        <v>INDODEFFFL</v>
      </c>
      <c r="I59" s="17" t="str">
        <f>Transposed!A53</f>
        <v>IODFL</v>
      </c>
    </row>
    <row r="60" spans="2:9">
      <c r="B60" s="17" t="s">
        <v>10</v>
      </c>
      <c r="C60" s="17" t="s">
        <v>7</v>
      </c>
      <c r="D60" s="18" t="s">
        <v>9</v>
      </c>
      <c r="E60" s="11">
        <v>2015</v>
      </c>
      <c r="F60" s="10">
        <f>LOOKUP(I60,Transposed!$A$3:$A$86,Transposed!$B$3:$B$86)*$L$7/1000</f>
        <v>0</v>
      </c>
      <c r="G60" s="10">
        <f>LOOKUP(I60,Transposed!$A$3:$A$86,Transposed!$B$3:$B$86)*$M$7/1000</f>
        <v>0</v>
      </c>
      <c r="H60" s="18" t="str">
        <f t="shared" si="0"/>
        <v>INDODEFFHT</v>
      </c>
      <c r="I60" s="17" t="str">
        <f>Transposed!A54</f>
        <v>IODHT</v>
      </c>
    </row>
    <row r="61" spans="2:9">
      <c r="B61" s="17" t="s">
        <v>10</v>
      </c>
      <c r="C61" s="17" t="s">
        <v>7</v>
      </c>
      <c r="D61" s="18" t="s">
        <v>9</v>
      </c>
      <c r="E61" s="11">
        <v>2015</v>
      </c>
      <c r="F61" s="10">
        <f>LOOKUP(I61,Transposed!$A$3:$A$86,Transposed!$B$3:$B$86)*$L$7/1000</f>
        <v>0</v>
      </c>
      <c r="G61" s="10">
        <f>LOOKUP(I61,Transposed!$A$3:$A$86,Transposed!$B$3:$B$86)*$M$7/1000</f>
        <v>0</v>
      </c>
      <c r="H61" s="18" t="str">
        <f t="shared" si="0"/>
        <v>INDODEFFLA</v>
      </c>
      <c r="I61" s="17" t="str">
        <f>Transposed!A55</f>
        <v>IODLA</v>
      </c>
    </row>
    <row r="62" spans="2:9">
      <c r="B62" s="17" t="s">
        <v>10</v>
      </c>
      <c r="C62" s="17" t="s">
        <v>7</v>
      </c>
      <c r="D62" s="18" t="s">
        <v>9</v>
      </c>
      <c r="E62" s="11">
        <v>2015</v>
      </c>
      <c r="F62" s="10">
        <f>LOOKUP(I62,Transposed!$A$3:$A$86,Transposed!$B$3:$B$86)*$L$7/1000</f>
        <v>0</v>
      </c>
      <c r="G62" s="10">
        <f>LOOKUP(I62,Transposed!$A$3:$A$86,Transposed!$B$3:$B$86)*$M$7/1000</f>
        <v>0</v>
      </c>
      <c r="H62" s="18" t="str">
        <f t="shared" si="0"/>
        <v>INDODEFFMT</v>
      </c>
      <c r="I62" s="17" t="str">
        <f>Transposed!A56</f>
        <v>IODMT</v>
      </c>
    </row>
    <row r="63" spans="2:9">
      <c r="B63" s="17" t="s">
        <v>10</v>
      </c>
      <c r="C63" s="17" t="s">
        <v>7</v>
      </c>
      <c r="D63" s="18" t="s">
        <v>9</v>
      </c>
      <c r="E63" s="11">
        <v>2015</v>
      </c>
      <c r="F63" s="10">
        <f>LOOKUP(I63,Transposed!$A$3:$A$86,Transposed!$B$3:$B$86)*$L$7/1000</f>
        <v>0</v>
      </c>
      <c r="G63" s="10">
        <f>LOOKUP(I63,Transposed!$A$3:$A$86,Transposed!$B$3:$B$86)*$M$7/1000</f>
        <v>0</v>
      </c>
      <c r="H63" s="18" t="str">
        <f t="shared" si="0"/>
        <v>INDODEFFRH</v>
      </c>
      <c r="I63" s="17" t="str">
        <f>Transposed!A57</f>
        <v>IODRH</v>
      </c>
    </row>
    <row r="64" spans="2:9">
      <c r="B64" s="17" t="s">
        <v>10</v>
      </c>
      <c r="C64" s="17" t="s">
        <v>7</v>
      </c>
      <c r="D64" s="18" t="s">
        <v>9</v>
      </c>
      <c r="E64" s="11">
        <v>2015</v>
      </c>
      <c r="F64" s="10">
        <f>LOOKUP(I64,Transposed!$A$3:$A$86,Transposed!$B$3:$B$86)*$L$7/1000</f>
        <v>0</v>
      </c>
      <c r="G64" s="10">
        <f>LOOKUP(I64,Transposed!$A$3:$A$86,Transposed!$B$3:$B$86)*$M$7/1000</f>
        <v>0</v>
      </c>
      <c r="H64" s="18" t="str">
        <f t="shared" si="0"/>
        <v>INDODEFFTF</v>
      </c>
      <c r="I64" s="17" t="str">
        <f>Transposed!A58</f>
        <v>IODTF</v>
      </c>
    </row>
    <row r="65" spans="2:9">
      <c r="B65" s="17" t="s">
        <v>10</v>
      </c>
      <c r="C65" s="17" t="s">
        <v>7</v>
      </c>
      <c r="D65" s="18" t="s">
        <v>9</v>
      </c>
      <c r="E65" s="11">
        <v>2015</v>
      </c>
      <c r="F65" s="10">
        <f>LOOKUP(I65,Transposed!$A$3:$A$86,Transposed!$B$3:$B$86)*$L$7/1000</f>
        <v>0</v>
      </c>
      <c r="G65" s="10">
        <f>LOOKUP(I65,Transposed!$A$3:$A$86,Transposed!$B$3:$B$86)*$M$7/1000</f>
        <v>0</v>
      </c>
      <c r="H65" s="18" t="str">
        <f t="shared" si="0"/>
        <v>INDPDEFFEM</v>
      </c>
      <c r="I65" s="17" t="str">
        <f>Transposed!A59</f>
        <v>IPDEM</v>
      </c>
    </row>
    <row r="66" spans="2:9">
      <c r="B66" s="17" t="s">
        <v>10</v>
      </c>
      <c r="C66" s="17" t="s">
        <v>7</v>
      </c>
      <c r="D66" s="18" t="s">
        <v>9</v>
      </c>
      <c r="E66" s="11">
        <v>2015</v>
      </c>
      <c r="F66" s="10">
        <f>LOOKUP(I66,Transposed!$A$3:$A$86,Transposed!$B$3:$B$86)*$L$7/1000</f>
        <v>0</v>
      </c>
      <c r="G66" s="10">
        <f>LOOKUP(I66,Transposed!$A$3:$A$86,Transposed!$B$3:$B$86)*$M$7/1000</f>
        <v>0</v>
      </c>
      <c r="H66" s="18" t="str">
        <f t="shared" si="0"/>
        <v>INDPDEFFFL</v>
      </c>
      <c r="I66" s="17" t="str">
        <f>Transposed!A60</f>
        <v>IPDFL</v>
      </c>
    </row>
    <row r="67" spans="2:9">
      <c r="B67" s="17" t="s">
        <v>10</v>
      </c>
      <c r="C67" s="17" t="s">
        <v>7</v>
      </c>
      <c r="D67" s="18" t="s">
        <v>9</v>
      </c>
      <c r="E67" s="11">
        <v>2015</v>
      </c>
      <c r="F67" s="10">
        <f>LOOKUP(I67,Transposed!$A$3:$A$86,Transposed!$B$3:$B$86)*$L$7/1000</f>
        <v>0</v>
      </c>
      <c r="G67" s="10">
        <f>LOOKUP(I67,Transposed!$A$3:$A$86,Transposed!$B$3:$B$86)*$M$7/1000</f>
        <v>0</v>
      </c>
      <c r="H67" s="18" t="str">
        <f t="shared" si="0"/>
        <v>INDPDEFFHT</v>
      </c>
      <c r="I67" s="17" t="str">
        <f>Transposed!A61</f>
        <v>IPDHT</v>
      </c>
    </row>
    <row r="68" spans="2:9">
      <c r="B68" s="17" t="s">
        <v>10</v>
      </c>
      <c r="C68" s="17" t="s">
        <v>7</v>
      </c>
      <c r="D68" s="18" t="s">
        <v>9</v>
      </c>
      <c r="E68" s="11">
        <v>2015</v>
      </c>
      <c r="F68" s="10">
        <f>LOOKUP(I68,Transposed!$A$3:$A$86,Transposed!$B$3:$B$86)*$L$7/1000</f>
        <v>0</v>
      </c>
      <c r="G68" s="10">
        <f>LOOKUP(I68,Transposed!$A$3:$A$86,Transposed!$B$3:$B$86)*$M$7/1000</f>
        <v>0</v>
      </c>
      <c r="H68" s="18" t="str">
        <f t="shared" si="0"/>
        <v>INDPDEFFLA</v>
      </c>
      <c r="I68" s="17" t="str">
        <f>Transposed!A62</f>
        <v>IPDLA</v>
      </c>
    </row>
    <row r="69" spans="2:9">
      <c r="B69" s="17" t="s">
        <v>10</v>
      </c>
      <c r="C69" s="17" t="s">
        <v>7</v>
      </c>
      <c r="D69" s="18" t="s">
        <v>9</v>
      </c>
      <c r="E69" s="11">
        <v>2015</v>
      </c>
      <c r="F69" s="10">
        <f>LOOKUP(I69,Transposed!$A$3:$A$86,Transposed!$B$3:$B$86)*$L$7/1000</f>
        <v>0</v>
      </c>
      <c r="G69" s="10">
        <f>LOOKUP(I69,Transposed!$A$3:$A$86,Transposed!$B$3:$B$86)*$M$7/1000</f>
        <v>0</v>
      </c>
      <c r="H69" s="18" t="str">
        <f t="shared" si="0"/>
        <v>INDPDEFFMT</v>
      </c>
      <c r="I69" s="17" t="str">
        <f>Transposed!A63</f>
        <v>IPDMT</v>
      </c>
    </row>
    <row r="70" spans="2:9">
      <c r="B70" s="17" t="s">
        <v>10</v>
      </c>
      <c r="C70" s="17" t="s">
        <v>7</v>
      </c>
      <c r="D70" s="18" t="s">
        <v>9</v>
      </c>
      <c r="E70" s="11">
        <v>2015</v>
      </c>
      <c r="F70" s="10">
        <f>LOOKUP(I70,Transposed!$A$3:$A$86,Transposed!$B$3:$B$86)*$L$7/1000</f>
        <v>0</v>
      </c>
      <c r="G70" s="10">
        <f>LOOKUP(I70,Transposed!$A$3:$A$86,Transposed!$B$3:$B$86)*$M$7/1000</f>
        <v>0</v>
      </c>
      <c r="H70" s="18" t="str">
        <f t="shared" si="0"/>
        <v>INDPDEFFRH</v>
      </c>
      <c r="I70" s="17" t="str">
        <f>Transposed!A64</f>
        <v>IPDRH</v>
      </c>
    </row>
    <row r="71" spans="2:9">
      <c r="B71" s="17" t="s">
        <v>10</v>
      </c>
      <c r="C71" s="17" t="s">
        <v>7</v>
      </c>
      <c r="D71" s="18" t="s">
        <v>9</v>
      </c>
      <c r="E71" s="11">
        <v>2015</v>
      </c>
      <c r="F71" s="10">
        <f>LOOKUP(I71,Transposed!$A$3:$A$86,Transposed!$B$3:$B$86)*$L$7/1000</f>
        <v>0</v>
      </c>
      <c r="G71" s="10">
        <f>LOOKUP(I71,Transposed!$A$3:$A$86,Transposed!$B$3:$B$86)*$M$7/1000</f>
        <v>0</v>
      </c>
      <c r="H71" s="18" t="str">
        <f t="shared" si="0"/>
        <v>INDPDEFFTF</v>
      </c>
      <c r="I71" s="17" t="str">
        <f>Transposed!A65</f>
        <v>IPDTF</v>
      </c>
    </row>
    <row r="72" spans="2:9">
      <c r="B72" s="17" t="s">
        <v>10</v>
      </c>
      <c r="C72" s="17" t="s">
        <v>7</v>
      </c>
      <c r="D72" s="18" t="s">
        <v>9</v>
      </c>
      <c r="E72" s="11">
        <v>2015</v>
      </c>
      <c r="F72" s="10">
        <f>LOOKUP(I72,Transposed!$A$3:$A$86,Transposed!$B$3:$B$86)*$L$7/1000</f>
        <v>0</v>
      </c>
      <c r="G72" s="10">
        <f>LOOKUP(I72,Transposed!$A$3:$A$86,Transposed!$B$3:$B$86)*$M$7/1000</f>
        <v>0</v>
      </c>
      <c r="H72" s="18" t="str">
        <f t="shared" si="0"/>
        <v>INDTDEFFEM</v>
      </c>
      <c r="I72" s="17" t="str">
        <f>Transposed!A66</f>
        <v>ITDEM</v>
      </c>
    </row>
    <row r="73" spans="2:9">
      <c r="B73" s="17" t="s">
        <v>10</v>
      </c>
      <c r="C73" s="17" t="s">
        <v>7</v>
      </c>
      <c r="D73" s="18" t="s">
        <v>9</v>
      </c>
      <c r="E73" s="11">
        <v>2015</v>
      </c>
      <c r="F73" s="10">
        <f>LOOKUP(I73,Transposed!$A$3:$A$86,Transposed!$B$3:$B$86)*$L$7/1000</f>
        <v>0</v>
      </c>
      <c r="G73" s="10">
        <f>LOOKUP(I73,Transposed!$A$3:$A$86,Transposed!$B$3:$B$86)*$M$7/1000</f>
        <v>0</v>
      </c>
      <c r="H73" s="18" t="str">
        <f t="shared" si="0"/>
        <v>INDTDEFFFL</v>
      </c>
      <c r="I73" s="17" t="str">
        <f>Transposed!A67</f>
        <v>ITDFL</v>
      </c>
    </row>
    <row r="74" spans="2:9">
      <c r="B74" s="17" t="s">
        <v>10</v>
      </c>
      <c r="C74" s="17" t="s">
        <v>7</v>
      </c>
      <c r="D74" s="18" t="s">
        <v>9</v>
      </c>
      <c r="E74" s="11">
        <v>2015</v>
      </c>
      <c r="F74" s="10">
        <f>LOOKUP(I74,Transposed!$A$3:$A$86,Transposed!$B$3:$B$86)*$L$7/1000</f>
        <v>0</v>
      </c>
      <c r="G74" s="10">
        <f>LOOKUP(I74,Transposed!$A$3:$A$86,Transposed!$B$3:$B$86)*$M$7/1000</f>
        <v>0</v>
      </c>
      <c r="H74" s="18" t="str">
        <f t="shared" ref="H74:H92" si="1">"IND"&amp;MID(I74,2,1)&amp;"DEFF"&amp;MID(I74,4,2)</f>
        <v>INDTDEFFHT</v>
      </c>
      <c r="I74" s="17" t="str">
        <f>Transposed!A68</f>
        <v>ITDHT</v>
      </c>
    </row>
    <row r="75" spans="2:9">
      <c r="B75" s="17" t="s">
        <v>10</v>
      </c>
      <c r="C75" s="17" t="s">
        <v>7</v>
      </c>
      <c r="D75" s="18" t="s">
        <v>9</v>
      </c>
      <c r="E75" s="11">
        <v>2015</v>
      </c>
      <c r="F75" s="10">
        <f>LOOKUP(I75,Transposed!$A$3:$A$86,Transposed!$B$3:$B$86)*$L$7/1000</f>
        <v>0</v>
      </c>
      <c r="G75" s="10">
        <f>LOOKUP(I75,Transposed!$A$3:$A$86,Transposed!$B$3:$B$86)*$M$7/1000</f>
        <v>0</v>
      </c>
      <c r="H75" s="18" t="str">
        <f t="shared" si="1"/>
        <v>INDTDEFFLA</v>
      </c>
      <c r="I75" s="17" t="str">
        <f>Transposed!A69</f>
        <v>ITDLA</v>
      </c>
    </row>
    <row r="76" spans="2:9">
      <c r="B76" s="17" t="s">
        <v>10</v>
      </c>
      <c r="C76" s="17" t="s">
        <v>7</v>
      </c>
      <c r="D76" s="18" t="s">
        <v>9</v>
      </c>
      <c r="E76" s="11">
        <v>2015</v>
      </c>
      <c r="F76" s="10">
        <f>LOOKUP(I76,Transposed!$A$3:$A$86,Transposed!$B$3:$B$86)*$L$7/1000</f>
        <v>0</v>
      </c>
      <c r="G76" s="10">
        <f>LOOKUP(I76,Transposed!$A$3:$A$86,Transposed!$B$3:$B$86)*$M$7/1000</f>
        <v>0</v>
      </c>
      <c r="H76" s="18" t="str">
        <f t="shared" si="1"/>
        <v>INDTDEFFMT</v>
      </c>
      <c r="I76" s="17" t="str">
        <f>Transposed!A70</f>
        <v>ITDMT</v>
      </c>
    </row>
    <row r="77" spans="2:9">
      <c r="B77" s="17" t="s">
        <v>10</v>
      </c>
      <c r="C77" s="17" t="s">
        <v>7</v>
      </c>
      <c r="D77" s="18" t="s">
        <v>9</v>
      </c>
      <c r="E77" s="11">
        <v>2015</v>
      </c>
      <c r="F77" s="10">
        <f>LOOKUP(I77,Transposed!$A$3:$A$86,Transposed!$B$3:$B$86)*$L$7/1000</f>
        <v>0</v>
      </c>
      <c r="G77" s="10">
        <f>LOOKUP(I77,Transposed!$A$3:$A$86,Transposed!$B$3:$B$86)*$M$7/1000</f>
        <v>0</v>
      </c>
      <c r="H77" s="18" t="str">
        <f t="shared" si="1"/>
        <v>INDTDEFFRH</v>
      </c>
      <c r="I77" s="17" t="str">
        <f>Transposed!A71</f>
        <v>ITDRH</v>
      </c>
    </row>
    <row r="78" spans="2:9">
      <c r="B78" s="17" t="s">
        <v>10</v>
      </c>
      <c r="C78" s="17" t="s">
        <v>7</v>
      </c>
      <c r="D78" s="18" t="s">
        <v>9</v>
      </c>
      <c r="E78" s="11">
        <v>2015</v>
      </c>
      <c r="F78" s="10">
        <f>LOOKUP(I78,Transposed!$A$3:$A$86,Transposed!$B$3:$B$86)*$L$7/1000</f>
        <v>0</v>
      </c>
      <c r="G78" s="10">
        <f>LOOKUP(I78,Transposed!$A$3:$A$86,Transposed!$B$3:$B$86)*$M$7/1000</f>
        <v>0</v>
      </c>
      <c r="H78" s="18" t="str">
        <f t="shared" si="1"/>
        <v>INDTDEFFTF</v>
      </c>
      <c r="I78" s="17" t="str">
        <f>Transposed!A72</f>
        <v>ITDTF</v>
      </c>
    </row>
    <row r="79" spans="2:9">
      <c r="B79" s="17" t="s">
        <v>10</v>
      </c>
      <c r="C79" s="17" t="s">
        <v>7</v>
      </c>
      <c r="D79" s="18" t="s">
        <v>9</v>
      </c>
      <c r="E79" s="11">
        <v>2015</v>
      </c>
      <c r="F79" s="10">
        <f>LOOKUP(I79,Transposed!$A$3:$A$86,Transposed!$B$3:$B$86)*$L$7/1000</f>
        <v>0</v>
      </c>
      <c r="G79" s="10">
        <f>LOOKUP(I79,Transposed!$A$3:$A$86,Transposed!$B$3:$B$86)*$M$7/1000</f>
        <v>0</v>
      </c>
      <c r="H79" s="18" t="str">
        <f t="shared" si="1"/>
        <v>INDUDEFFEM</v>
      </c>
      <c r="I79" s="17" t="str">
        <f>Transposed!A73</f>
        <v>IUDEM</v>
      </c>
    </row>
    <row r="80" spans="2:9">
      <c r="B80" s="17" t="s">
        <v>10</v>
      </c>
      <c r="C80" s="17" t="s">
        <v>7</v>
      </c>
      <c r="D80" s="18" t="s">
        <v>9</v>
      </c>
      <c r="E80" s="11">
        <v>2015</v>
      </c>
      <c r="F80" s="10">
        <f>LOOKUP(I80,Transposed!$A$3:$A$86,Transposed!$B$3:$B$86)*$L$7/1000</f>
        <v>0</v>
      </c>
      <c r="G80" s="10">
        <f>LOOKUP(I80,Transposed!$A$3:$A$86,Transposed!$B$3:$B$86)*$M$7/1000</f>
        <v>0</v>
      </c>
      <c r="H80" s="18" t="str">
        <f t="shared" si="1"/>
        <v>INDUDEFFFL</v>
      </c>
      <c r="I80" s="17" t="str">
        <f>Transposed!A74</f>
        <v>IUDFL</v>
      </c>
    </row>
    <row r="81" spans="2:9">
      <c r="B81" s="17" t="s">
        <v>10</v>
      </c>
      <c r="C81" s="17" t="s">
        <v>7</v>
      </c>
      <c r="D81" s="18" t="s">
        <v>9</v>
      </c>
      <c r="E81" s="11">
        <v>2015</v>
      </c>
      <c r="F81" s="10">
        <f>LOOKUP(I81,Transposed!$A$3:$A$86,Transposed!$B$3:$B$86)*$L$7/1000</f>
        <v>0</v>
      </c>
      <c r="G81" s="10">
        <f>LOOKUP(I81,Transposed!$A$3:$A$86,Transposed!$B$3:$B$86)*$M$7/1000</f>
        <v>0</v>
      </c>
      <c r="H81" s="18" t="str">
        <f t="shared" si="1"/>
        <v>INDUDEFFHT</v>
      </c>
      <c r="I81" s="17" t="str">
        <f>Transposed!A75</f>
        <v>IUDHT</v>
      </c>
    </row>
    <row r="82" spans="2:9">
      <c r="B82" s="17" t="s">
        <v>10</v>
      </c>
      <c r="C82" s="17" t="s">
        <v>7</v>
      </c>
      <c r="D82" s="18" t="s">
        <v>9</v>
      </c>
      <c r="E82" s="11">
        <v>2015</v>
      </c>
      <c r="F82" s="10">
        <f>LOOKUP(I82,Transposed!$A$3:$A$86,Transposed!$B$3:$B$86)*$L$7/1000</f>
        <v>0</v>
      </c>
      <c r="G82" s="10">
        <f>LOOKUP(I82,Transposed!$A$3:$A$86,Transposed!$B$3:$B$86)*$M$7/1000</f>
        <v>0</v>
      </c>
      <c r="H82" s="18" t="str">
        <f t="shared" si="1"/>
        <v>INDUDEFFLA</v>
      </c>
      <c r="I82" s="17" t="str">
        <f>Transposed!A76</f>
        <v>IUDLA</v>
      </c>
    </row>
    <row r="83" spans="2:9">
      <c r="B83" s="17" t="s">
        <v>10</v>
      </c>
      <c r="C83" s="17" t="s">
        <v>7</v>
      </c>
      <c r="D83" s="18" t="s">
        <v>9</v>
      </c>
      <c r="E83" s="11">
        <v>2015</v>
      </c>
      <c r="F83" s="10">
        <f>LOOKUP(I83,Transposed!$A$3:$A$86,Transposed!$B$3:$B$86)*$L$7/1000</f>
        <v>0</v>
      </c>
      <c r="G83" s="10">
        <f>LOOKUP(I83,Transposed!$A$3:$A$86,Transposed!$B$3:$B$86)*$M$7/1000</f>
        <v>0</v>
      </c>
      <c r="H83" s="18" t="str">
        <f t="shared" si="1"/>
        <v>INDUDEFFMT</v>
      </c>
      <c r="I83" s="17" t="str">
        <f>Transposed!A77</f>
        <v>IUDMT</v>
      </c>
    </row>
    <row r="84" spans="2:9">
      <c r="B84" s="17" t="s">
        <v>10</v>
      </c>
      <c r="C84" s="17" t="s">
        <v>7</v>
      </c>
      <c r="D84" s="18" t="s">
        <v>9</v>
      </c>
      <c r="E84" s="11">
        <v>2015</v>
      </c>
      <c r="F84" s="10">
        <f>LOOKUP(I84,Transposed!$A$3:$A$86,Transposed!$B$3:$B$86)*$L$7/1000</f>
        <v>0</v>
      </c>
      <c r="G84" s="10">
        <f>LOOKUP(I84,Transposed!$A$3:$A$86,Transposed!$B$3:$B$86)*$M$7/1000</f>
        <v>0</v>
      </c>
      <c r="H84" s="18" t="str">
        <f t="shared" si="1"/>
        <v>INDUDEFFRH</v>
      </c>
      <c r="I84" s="17" t="str">
        <f>Transposed!A78</f>
        <v>IUDRH</v>
      </c>
    </row>
    <row r="85" spans="2:9">
      <c r="B85" s="17" t="s">
        <v>10</v>
      </c>
      <c r="C85" s="17" t="s">
        <v>7</v>
      </c>
      <c r="D85" s="18" t="s">
        <v>9</v>
      </c>
      <c r="E85" s="11">
        <v>2015</v>
      </c>
      <c r="F85" s="10">
        <f>LOOKUP(I85,Transposed!$A$3:$A$86,Transposed!$B$3:$B$86)*$L$7/1000</f>
        <v>0</v>
      </c>
      <c r="G85" s="10">
        <f>LOOKUP(I85,Transposed!$A$3:$A$86,Transposed!$B$3:$B$86)*$M$7/1000</f>
        <v>0</v>
      </c>
      <c r="H85" s="18" t="str">
        <f t="shared" si="1"/>
        <v>INDUDEFFTF</v>
      </c>
      <c r="I85" s="17" t="str">
        <f>Transposed!A79</f>
        <v>IUDTF</v>
      </c>
    </row>
    <row r="86" spans="2:9">
      <c r="B86" s="17" t="s">
        <v>10</v>
      </c>
      <c r="C86" s="17" t="s">
        <v>7</v>
      </c>
      <c r="D86" s="18" t="s">
        <v>9</v>
      </c>
      <c r="E86" s="11">
        <v>2015</v>
      </c>
      <c r="F86" s="10">
        <f>LOOKUP(I86,Transposed!$A$3:$A$86,Transposed!$B$3:$B$86)*$L$7/1000</f>
        <v>0</v>
      </c>
      <c r="G86" s="10">
        <f>LOOKUP(I86,Transposed!$A$3:$A$86,Transposed!$B$3:$B$86)*$M$7/1000</f>
        <v>0</v>
      </c>
      <c r="H86" s="18" t="str">
        <f t="shared" si="1"/>
        <v>INDVDEFFEM</v>
      </c>
      <c r="I86" s="17" t="str">
        <f>Transposed!A80</f>
        <v>IVDEM</v>
      </c>
    </row>
    <row r="87" spans="2:9">
      <c r="B87" s="17" t="s">
        <v>10</v>
      </c>
      <c r="C87" s="17" t="s">
        <v>7</v>
      </c>
      <c r="D87" s="18" t="s">
        <v>9</v>
      </c>
      <c r="E87" s="11">
        <v>2015</v>
      </c>
      <c r="F87" s="10">
        <f>LOOKUP(I87,Transposed!$A$3:$A$86,Transposed!$B$3:$B$86)*$L$7/1000</f>
        <v>0</v>
      </c>
      <c r="G87" s="10">
        <f>LOOKUP(I87,Transposed!$A$3:$A$86,Transposed!$B$3:$B$86)*$M$7/1000</f>
        <v>0</v>
      </c>
      <c r="H87" s="18" t="str">
        <f t="shared" si="1"/>
        <v>INDVDEFFFL</v>
      </c>
      <c r="I87" s="17" t="str">
        <f>Transposed!A81</f>
        <v>IVDFL</v>
      </c>
    </row>
    <row r="88" spans="2:9">
      <c r="B88" s="17" t="s">
        <v>10</v>
      </c>
      <c r="C88" s="17" t="s">
        <v>7</v>
      </c>
      <c r="D88" s="18" t="s">
        <v>9</v>
      </c>
      <c r="E88" s="11">
        <v>2015</v>
      </c>
      <c r="F88" s="10">
        <f>LOOKUP(I88,Transposed!$A$3:$A$86,Transposed!$B$3:$B$86)*$L$7/1000</f>
        <v>0</v>
      </c>
      <c r="G88" s="10">
        <f>LOOKUP(I88,Transposed!$A$3:$A$86,Transposed!$B$3:$B$86)*$M$7/1000</f>
        <v>0</v>
      </c>
      <c r="H88" s="18" t="str">
        <f t="shared" si="1"/>
        <v>INDVDEFFHT</v>
      </c>
      <c r="I88" s="17" t="str">
        <f>Transposed!A82</f>
        <v>IVDHT</v>
      </c>
    </row>
    <row r="89" spans="2:9">
      <c r="B89" s="17" t="s">
        <v>10</v>
      </c>
      <c r="C89" s="17" t="s">
        <v>7</v>
      </c>
      <c r="D89" s="18" t="s">
        <v>9</v>
      </c>
      <c r="E89" s="11">
        <v>2015</v>
      </c>
      <c r="F89" s="10">
        <f>LOOKUP(I89,Transposed!$A$3:$A$86,Transposed!$B$3:$B$86)*$L$7/1000</f>
        <v>0</v>
      </c>
      <c r="G89" s="10">
        <f>LOOKUP(I89,Transposed!$A$3:$A$86,Transposed!$B$3:$B$86)*$M$7/1000</f>
        <v>0</v>
      </c>
      <c r="H89" s="18" t="str">
        <f t="shared" si="1"/>
        <v>INDVDEFFLA</v>
      </c>
      <c r="I89" s="17" t="str">
        <f>Transposed!A83</f>
        <v>IVDLA</v>
      </c>
    </row>
    <row r="90" spans="2:9">
      <c r="B90" s="17" t="s">
        <v>10</v>
      </c>
      <c r="C90" s="17" t="s">
        <v>7</v>
      </c>
      <c r="D90" s="18" t="s">
        <v>9</v>
      </c>
      <c r="E90" s="11">
        <v>2015</v>
      </c>
      <c r="F90" s="10">
        <f>LOOKUP(I90,Transposed!$A$3:$A$86,Transposed!$B$3:$B$86)*$L$7/1000</f>
        <v>0</v>
      </c>
      <c r="G90" s="10">
        <f>LOOKUP(I90,Transposed!$A$3:$A$86,Transposed!$B$3:$B$86)*$M$7/1000</f>
        <v>0</v>
      </c>
      <c r="H90" s="18" t="str">
        <f t="shared" si="1"/>
        <v>INDVDEFFMT</v>
      </c>
      <c r="I90" s="17" t="str">
        <f>Transposed!A84</f>
        <v>IVDMT</v>
      </c>
    </row>
    <row r="91" spans="2:9">
      <c r="B91" s="17" t="s">
        <v>10</v>
      </c>
      <c r="C91" s="17" t="s">
        <v>7</v>
      </c>
      <c r="D91" s="18" t="s">
        <v>9</v>
      </c>
      <c r="E91" s="11">
        <v>2015</v>
      </c>
      <c r="F91" s="10">
        <f>LOOKUP(I91,Transposed!$A$3:$A$86,Transposed!$B$3:$B$86)*$L$7/1000</f>
        <v>0</v>
      </c>
      <c r="G91" s="10">
        <f>LOOKUP(I91,Transposed!$A$3:$A$86,Transposed!$B$3:$B$86)*$M$7/1000</f>
        <v>0</v>
      </c>
      <c r="H91" s="18" t="str">
        <f t="shared" si="1"/>
        <v>INDVDEFFRH</v>
      </c>
      <c r="I91" s="17" t="str">
        <f>Transposed!A85</f>
        <v>IVDRH</v>
      </c>
    </row>
    <row r="92" spans="2:9">
      <c r="B92" s="17" t="s">
        <v>10</v>
      </c>
      <c r="C92" s="17" t="s">
        <v>7</v>
      </c>
      <c r="D92" s="18" t="s">
        <v>9</v>
      </c>
      <c r="E92" s="11">
        <v>2015</v>
      </c>
      <c r="F92" s="10">
        <f>LOOKUP(I92,Transposed!$A$3:$A$86,Transposed!$B$3:$B$86)*$L$7/1000</f>
        <v>0</v>
      </c>
      <c r="G92" s="10">
        <f>LOOKUP(I92,Transposed!$A$3:$A$86,Transposed!$B$3:$B$86)*$M$7/1000</f>
        <v>0</v>
      </c>
      <c r="H92" s="18" t="str">
        <f t="shared" si="1"/>
        <v>INDVDEFFTF</v>
      </c>
      <c r="I92" s="17" t="str">
        <f>Transposed!A86</f>
        <v>IVDTF</v>
      </c>
    </row>
    <row r="93" spans="2:9">
      <c r="B93" s="17" t="s">
        <v>10</v>
      </c>
      <c r="C93" s="17" t="s">
        <v>7</v>
      </c>
      <c r="D93" s="18" t="s">
        <v>9</v>
      </c>
      <c r="E93" s="11">
        <v>2020</v>
      </c>
      <c r="F93" s="10">
        <f>LOOKUP(I93,Transposed!$A$3:$A$86,Transposed!$C$3:$C$86)*$L$7/1000</f>
        <v>0.24289606623921181</v>
      </c>
      <c r="G93" s="10">
        <f>LOOKUP(I93,Transposed!$A$3:$A$86,Transposed!$C$3:$C$86)*$M$7/1000</f>
        <v>0.36434409935881767</v>
      </c>
      <c r="H93" s="18" t="str">
        <f>"IND"&amp;MID(I93,2,1)&amp;"DEFF"&amp;MID(I93,4,2)</f>
        <v>INDADEFFEM</v>
      </c>
      <c r="I93" s="17" t="s">
        <v>16</v>
      </c>
    </row>
    <row r="94" spans="2:9">
      <c r="B94" s="17" t="s">
        <v>10</v>
      </c>
      <c r="C94" s="17" t="s">
        <v>7</v>
      </c>
      <c r="D94" s="18" t="s">
        <v>9</v>
      </c>
      <c r="E94" s="11">
        <v>2020</v>
      </c>
      <c r="F94" s="10">
        <f>LOOKUP(I94,Transposed!$A$3:$A$86,Transposed!$C$3:$C$86)*$L$7/1000</f>
        <v>3.1892242326801491E-3</v>
      </c>
      <c r="G94" s="10">
        <f>LOOKUP(I94,Transposed!$A$3:$A$86,Transposed!$C$3:$C$86)*$M$7/1000</f>
        <v>4.783836349020223E-3</v>
      </c>
      <c r="H94" s="18" t="str">
        <f t="shared" ref="H94:H157" si="2">"IND"&amp;MID(I94,2,1)&amp;"DEFF"&amp;MID(I94,4,2)</f>
        <v>INDADEFFFL</v>
      </c>
      <c r="I94" s="17" t="s">
        <v>84</v>
      </c>
    </row>
    <row r="95" spans="2:9">
      <c r="B95" s="17" t="s">
        <v>10</v>
      </c>
      <c r="C95" s="17" t="s">
        <v>7</v>
      </c>
      <c r="D95" s="18" t="s">
        <v>9</v>
      </c>
      <c r="E95" s="11">
        <v>2020</v>
      </c>
      <c r="F95" s="10">
        <f>LOOKUP(I95,Transposed!$A$3:$A$86,Transposed!$C$3:$C$86)*$L$7/1000</f>
        <v>1.430750435727004E-2</v>
      </c>
      <c r="G95" s="10">
        <f>LOOKUP(I95,Transposed!$A$3:$A$86,Transposed!$C$3:$C$86)*$M$7/1000</f>
        <v>2.1461256535905058E-2</v>
      </c>
      <c r="H95" s="18" t="str">
        <f t="shared" si="2"/>
        <v>INDADEFFHT</v>
      </c>
      <c r="I95" s="17" t="s">
        <v>13</v>
      </c>
    </row>
    <row r="96" spans="2:9">
      <c r="B96" s="17" t="s">
        <v>10</v>
      </c>
      <c r="C96" s="17" t="s">
        <v>7</v>
      </c>
      <c r="D96" s="18" t="s">
        <v>9</v>
      </c>
      <c r="E96" s="11">
        <v>2020</v>
      </c>
      <c r="F96" s="10">
        <f>LOOKUP(I96,Transposed!$A$3:$A$86,Transposed!$C$3:$C$86)*$L$7/1000</f>
        <v>9.048168242345235E-2</v>
      </c>
      <c r="G96" s="10">
        <f>LOOKUP(I96,Transposed!$A$3:$A$86,Transposed!$C$3:$C$86)*$M$7/1000</f>
        <v>0.13572252363517853</v>
      </c>
      <c r="H96" s="18" t="str">
        <f t="shared" si="2"/>
        <v>INDADEFFLA</v>
      </c>
      <c r="I96" s="17" t="s">
        <v>15</v>
      </c>
    </row>
    <row r="97" spans="2:9">
      <c r="B97" s="17" t="s">
        <v>10</v>
      </c>
      <c r="C97" s="17" t="s">
        <v>7</v>
      </c>
      <c r="D97" s="18" t="s">
        <v>9</v>
      </c>
      <c r="E97" s="11">
        <v>2020</v>
      </c>
      <c r="F97" s="10">
        <f>LOOKUP(I97,Transposed!$A$3:$A$86,Transposed!$C$3:$C$86)*$L$7/1000</f>
        <v>0.68986858887314795</v>
      </c>
      <c r="G97" s="10">
        <f>LOOKUP(I97,Transposed!$A$3:$A$86,Transposed!$C$3:$C$86)*$M$7/1000</f>
        <v>1.0348028833097216</v>
      </c>
      <c r="H97" s="18" t="str">
        <f t="shared" si="2"/>
        <v>INDADEFFMT</v>
      </c>
      <c r="I97" s="17" t="s">
        <v>12</v>
      </c>
    </row>
    <row r="98" spans="2:9">
      <c r="B98" s="17" t="s">
        <v>10</v>
      </c>
      <c r="C98" s="17" t="s">
        <v>7</v>
      </c>
      <c r="D98" s="18" t="s">
        <v>9</v>
      </c>
      <c r="E98" s="11">
        <v>2020</v>
      </c>
      <c r="F98" s="10">
        <f>LOOKUP(I98,Transposed!$A$3:$A$86,Transposed!$C$3:$C$86)*$L$7/1000</f>
        <v>2.3389290801970344E-2</v>
      </c>
      <c r="G98" s="10">
        <f>LOOKUP(I98,Transposed!$A$3:$A$86,Transposed!$C$3:$C$86)*$M$7/1000</f>
        <v>3.5083936202955517E-2</v>
      </c>
      <c r="H98" s="18" t="str">
        <f t="shared" si="2"/>
        <v>INDADEFFRH</v>
      </c>
      <c r="I98" s="17" t="s">
        <v>14</v>
      </c>
    </row>
    <row r="99" spans="2:9">
      <c r="B99" s="17" t="s">
        <v>10</v>
      </c>
      <c r="C99" s="17" t="s">
        <v>7</v>
      </c>
      <c r="D99" s="18" t="s">
        <v>9</v>
      </c>
      <c r="E99" s="11">
        <v>2020</v>
      </c>
      <c r="F99" s="10">
        <f>LOOKUP(I99,Transposed!$A$3:$A$86,Transposed!$C$3:$C$86)*$L$7/1000</f>
        <v>0.98731536744644621</v>
      </c>
      <c r="G99" s="10">
        <f>LOOKUP(I99,Transposed!$A$3:$A$86,Transposed!$C$3:$C$86)*$M$7/1000</f>
        <v>1.480973051169669</v>
      </c>
      <c r="H99" s="18" t="str">
        <f t="shared" si="2"/>
        <v>INDADEFFTF</v>
      </c>
      <c r="I99" s="17" t="s">
        <v>17</v>
      </c>
    </row>
    <row r="100" spans="2:9">
      <c r="B100" s="17" t="s">
        <v>10</v>
      </c>
      <c r="C100" s="17" t="s">
        <v>7</v>
      </c>
      <c r="D100" s="18" t="s">
        <v>9</v>
      </c>
      <c r="E100" s="11">
        <v>2020</v>
      </c>
      <c r="F100" s="10">
        <f>LOOKUP(I100,Transposed!$A$3:$A$86,Transposed!$C$3:$C$86)*$L$7/1000</f>
        <v>0.1397826793056087</v>
      </c>
      <c r="G100" s="10">
        <f>LOOKUP(I100,Transposed!$A$3:$A$86,Transposed!$C$3:$C$86)*$M$7/1000</f>
        <v>0.20967401895841303</v>
      </c>
      <c r="H100" s="18" t="str">
        <f t="shared" si="2"/>
        <v>INDCDEFFEM</v>
      </c>
      <c r="I100" s="17" t="s">
        <v>28</v>
      </c>
    </row>
    <row r="101" spans="2:9">
      <c r="B101" s="17" t="s">
        <v>10</v>
      </c>
      <c r="C101" s="17" t="s">
        <v>7</v>
      </c>
      <c r="D101" s="18" t="s">
        <v>9</v>
      </c>
      <c r="E101" s="11">
        <v>2020</v>
      </c>
      <c r="F101" s="10">
        <f>LOOKUP(I101,Transposed!$A$3:$A$86,Transposed!$C$3:$C$86)*$L$7/1000</f>
        <v>3.5194147549497676E-4</v>
      </c>
      <c r="G101" s="10">
        <f>LOOKUP(I101,Transposed!$A$3:$A$86,Transposed!$C$3:$C$86)*$M$7/1000</f>
        <v>5.279122132424652E-4</v>
      </c>
      <c r="H101" s="18" t="str">
        <f t="shared" si="2"/>
        <v>INDCDEFFFL</v>
      </c>
      <c r="I101" s="17" t="s">
        <v>86</v>
      </c>
    </row>
    <row r="102" spans="2:9">
      <c r="B102" s="17" t="s">
        <v>10</v>
      </c>
      <c r="C102" s="17" t="s">
        <v>7</v>
      </c>
      <c r="D102" s="18" t="s">
        <v>9</v>
      </c>
      <c r="E102" s="11">
        <v>2020</v>
      </c>
      <c r="F102" s="10">
        <f>LOOKUP(I102,Transposed!$A$3:$A$86,Transposed!$C$3:$C$86)*$L$7/1000</f>
        <v>1.888241952011498E-2</v>
      </c>
      <c r="G102" s="10">
        <f>LOOKUP(I102,Transposed!$A$3:$A$86,Transposed!$C$3:$C$86)*$M$7/1000</f>
        <v>2.8323629280172468E-2</v>
      </c>
      <c r="H102" s="18" t="str">
        <f t="shared" si="2"/>
        <v>INDCDEFFHT</v>
      </c>
      <c r="I102" s="17" t="s">
        <v>25</v>
      </c>
    </row>
    <row r="103" spans="2:9">
      <c r="B103" s="17" t="s">
        <v>10</v>
      </c>
      <c r="C103" s="17" t="s">
        <v>7</v>
      </c>
      <c r="D103" s="18" t="s">
        <v>9</v>
      </c>
      <c r="E103" s="11">
        <v>2020</v>
      </c>
      <c r="F103" s="10">
        <f>LOOKUP(I103,Transposed!$A$3:$A$86,Transposed!$C$3:$C$86)*$L$7/1000</f>
        <v>1.1637828743302459E-2</v>
      </c>
      <c r="G103" s="10">
        <f>LOOKUP(I103,Transposed!$A$3:$A$86,Transposed!$C$3:$C$86)*$M$7/1000</f>
        <v>1.7456743114953686E-2</v>
      </c>
      <c r="H103" s="18" t="str">
        <f t="shared" si="2"/>
        <v>INDCDEFFLA</v>
      </c>
      <c r="I103" s="17" t="s">
        <v>27</v>
      </c>
    </row>
    <row r="104" spans="2:9">
      <c r="B104" s="17" t="s">
        <v>10</v>
      </c>
      <c r="C104" s="17" t="s">
        <v>7</v>
      </c>
      <c r="D104" s="18" t="s">
        <v>9</v>
      </c>
      <c r="E104" s="11">
        <v>2020</v>
      </c>
      <c r="F104" s="10">
        <f>LOOKUP(I104,Transposed!$A$3:$A$86,Transposed!$C$3:$C$86)*$L$7/1000</f>
        <v>0.14247288218319057</v>
      </c>
      <c r="G104" s="10">
        <f>LOOKUP(I104,Transposed!$A$3:$A$86,Transposed!$C$3:$C$86)*$M$7/1000</f>
        <v>0.21370932327478584</v>
      </c>
      <c r="H104" s="18" t="str">
        <f t="shared" si="2"/>
        <v>INDCDEFFMT</v>
      </c>
      <c r="I104" s="17" t="s">
        <v>24</v>
      </c>
    </row>
    <row r="105" spans="2:9">
      <c r="B105" s="17" t="s">
        <v>10</v>
      </c>
      <c r="C105" s="17" t="s">
        <v>7</v>
      </c>
      <c r="D105" s="18" t="s">
        <v>9</v>
      </c>
      <c r="E105" s="11">
        <v>2020</v>
      </c>
      <c r="F105" s="10">
        <f>LOOKUP(I105,Transposed!$A$3:$A$86,Transposed!$C$3:$C$86)*$L$7/1000</f>
        <v>3.6780199021026409E-2</v>
      </c>
      <c r="G105" s="10">
        <f>LOOKUP(I105,Transposed!$A$3:$A$86,Transposed!$C$3:$C$86)*$M$7/1000</f>
        <v>5.517029853153961E-2</v>
      </c>
      <c r="H105" s="18" t="str">
        <f t="shared" si="2"/>
        <v>INDCDEFFRH</v>
      </c>
      <c r="I105" s="17" t="s">
        <v>26</v>
      </c>
    </row>
    <row r="106" spans="2:9">
      <c r="B106" s="17" t="s">
        <v>10</v>
      </c>
      <c r="C106" s="17" t="s">
        <v>7</v>
      </c>
      <c r="D106" s="18" t="s">
        <v>9</v>
      </c>
      <c r="E106" s="11">
        <v>2020</v>
      </c>
      <c r="F106" s="10">
        <f>LOOKUP(I106,Transposed!$A$3:$A$86,Transposed!$C$3:$C$86)*$L$7/1000</f>
        <v>0</v>
      </c>
      <c r="G106" s="10">
        <f>LOOKUP(I106,Transposed!$A$3:$A$86,Transposed!$C$3:$C$86)*$M$7/1000</f>
        <v>0</v>
      </c>
      <c r="H106" s="18" t="str">
        <f t="shared" si="2"/>
        <v>INDCDEFFTF</v>
      </c>
      <c r="I106" s="17" t="s">
        <v>29</v>
      </c>
    </row>
    <row r="107" spans="2:9">
      <c r="B107" s="17" t="s">
        <v>10</v>
      </c>
      <c r="C107" s="17" t="s">
        <v>7</v>
      </c>
      <c r="D107" s="18" t="s">
        <v>9</v>
      </c>
      <c r="E107" s="11">
        <v>2020</v>
      </c>
      <c r="F107" s="10">
        <f>LOOKUP(I107,Transposed!$A$3:$A$86,Transposed!$C$3:$C$86)*$L$7/1000</f>
        <v>0.39619389858031973</v>
      </c>
      <c r="G107" s="10">
        <f>LOOKUP(I107,Transposed!$A$3:$A$86,Transposed!$C$3:$C$86)*$M$7/1000</f>
        <v>0.59429084787047948</v>
      </c>
      <c r="H107" s="18" t="str">
        <f t="shared" si="2"/>
        <v>INDFDEFFEM</v>
      </c>
      <c r="I107" s="17" t="s">
        <v>22</v>
      </c>
    </row>
    <row r="108" spans="2:9">
      <c r="B108" s="17" t="s">
        <v>10</v>
      </c>
      <c r="C108" s="17" t="s">
        <v>7</v>
      </c>
      <c r="D108" s="18" t="s">
        <v>9</v>
      </c>
      <c r="E108" s="11">
        <v>2020</v>
      </c>
      <c r="F108" s="10">
        <f>LOOKUP(I108,Transposed!$A$3:$A$86,Transposed!$C$3:$C$86)*$L$7/1000</f>
        <v>4.9095134939517119E-3</v>
      </c>
      <c r="G108" s="10">
        <f>LOOKUP(I108,Transposed!$A$3:$A$86,Transposed!$C$3:$C$86)*$M$7/1000</f>
        <v>7.364270240927567E-3</v>
      </c>
      <c r="H108" s="18" t="str">
        <f t="shared" si="2"/>
        <v>INDFDEFFFL</v>
      </c>
      <c r="I108" s="17" t="s">
        <v>85</v>
      </c>
    </row>
    <row r="109" spans="2:9">
      <c r="B109" s="17" t="s">
        <v>10</v>
      </c>
      <c r="C109" s="17" t="s">
        <v>7</v>
      </c>
      <c r="D109" s="18" t="s">
        <v>9</v>
      </c>
      <c r="E109" s="11">
        <v>2020</v>
      </c>
      <c r="F109" s="10">
        <f>LOOKUP(I109,Transposed!$A$3:$A$86,Transposed!$C$3:$C$86)*$L$7/1000</f>
        <v>2.8293702677653479E-2</v>
      </c>
      <c r="G109" s="10">
        <f>LOOKUP(I109,Transposed!$A$3:$A$86,Transposed!$C$3:$C$86)*$M$7/1000</f>
        <v>4.2440554016480211E-2</v>
      </c>
      <c r="H109" s="18" t="str">
        <f t="shared" si="2"/>
        <v>INDFDEFFHT</v>
      </c>
      <c r="I109" s="17" t="s">
        <v>19</v>
      </c>
    </row>
    <row r="110" spans="2:9">
      <c r="B110" s="17" t="s">
        <v>10</v>
      </c>
      <c r="C110" s="17" t="s">
        <v>7</v>
      </c>
      <c r="D110" s="18" t="s">
        <v>9</v>
      </c>
      <c r="E110" s="11">
        <v>2020</v>
      </c>
      <c r="F110" s="10">
        <f>LOOKUP(I110,Transposed!$A$3:$A$86,Transposed!$C$3:$C$86)*$L$7/1000</f>
        <v>3.8762149946087732E-2</v>
      </c>
      <c r="G110" s="10">
        <f>LOOKUP(I110,Transposed!$A$3:$A$86,Transposed!$C$3:$C$86)*$M$7/1000</f>
        <v>5.8143224919131598E-2</v>
      </c>
      <c r="H110" s="18" t="str">
        <f t="shared" si="2"/>
        <v>INDFDEFFLA</v>
      </c>
      <c r="I110" s="17" t="s">
        <v>21</v>
      </c>
    </row>
    <row r="111" spans="2:9">
      <c r="B111" s="17" t="s">
        <v>10</v>
      </c>
      <c r="C111" s="17" t="s">
        <v>7</v>
      </c>
      <c r="D111" s="18" t="s">
        <v>9</v>
      </c>
      <c r="E111" s="11">
        <v>2020</v>
      </c>
      <c r="F111" s="10">
        <f>LOOKUP(I111,Transposed!$A$3:$A$86,Transposed!$C$3:$C$86)*$L$7/1000</f>
        <v>0.7338942413430537</v>
      </c>
      <c r="G111" s="10">
        <f>LOOKUP(I111,Transposed!$A$3:$A$86,Transposed!$C$3:$C$86)*$M$7/1000</f>
        <v>1.1008413620145805</v>
      </c>
      <c r="H111" s="18" t="str">
        <f t="shared" si="2"/>
        <v>INDFDEFFMT</v>
      </c>
      <c r="I111" s="17" t="s">
        <v>18</v>
      </c>
    </row>
    <row r="112" spans="2:9">
      <c r="B112" s="17" t="s">
        <v>10</v>
      </c>
      <c r="C112" s="17" t="s">
        <v>7</v>
      </c>
      <c r="D112" s="18" t="s">
        <v>9</v>
      </c>
      <c r="E112" s="11">
        <v>2020</v>
      </c>
      <c r="F112" s="10">
        <f>LOOKUP(I112,Transposed!$A$3:$A$86,Transposed!$C$3:$C$86)*$L$7/1000</f>
        <v>0.10817625493379292</v>
      </c>
      <c r="G112" s="10">
        <f>LOOKUP(I112,Transposed!$A$3:$A$86,Transposed!$C$3:$C$86)*$M$7/1000</f>
        <v>0.16226438240068936</v>
      </c>
      <c r="H112" s="18" t="str">
        <f t="shared" si="2"/>
        <v>INDFDEFFRH</v>
      </c>
      <c r="I112" s="17" t="s">
        <v>20</v>
      </c>
    </row>
    <row r="113" spans="2:9">
      <c r="B113" s="17" t="s">
        <v>10</v>
      </c>
      <c r="C113" s="17" t="s">
        <v>7</v>
      </c>
      <c r="D113" s="18" t="s">
        <v>9</v>
      </c>
      <c r="E113" s="11">
        <v>2020</v>
      </c>
      <c r="F113" s="10">
        <f>LOOKUP(I113,Transposed!$A$3:$A$86,Transposed!$C$3:$C$86)*$L$7/1000</f>
        <v>0</v>
      </c>
      <c r="G113" s="10">
        <f>LOOKUP(I113,Transposed!$A$3:$A$86,Transposed!$C$3:$C$86)*$M$7/1000</f>
        <v>0</v>
      </c>
      <c r="H113" s="18" t="str">
        <f t="shared" si="2"/>
        <v>INDFDEFFTF</v>
      </c>
      <c r="I113" s="17" t="s">
        <v>23</v>
      </c>
    </row>
    <row r="114" spans="2:9">
      <c r="B114" s="17" t="s">
        <v>10</v>
      </c>
      <c r="C114" s="17" t="s">
        <v>7</v>
      </c>
      <c r="D114" s="18" t="s">
        <v>9</v>
      </c>
      <c r="E114" s="11">
        <v>2020</v>
      </c>
      <c r="F114" s="10">
        <f>LOOKUP(I114,Transposed!$A$3:$A$86,Transposed!$C$3:$C$86)*$L$7/1000</f>
        <v>3.3416985837010936E-2</v>
      </c>
      <c r="G114" s="10">
        <f>LOOKUP(I114,Transposed!$A$3:$A$86,Transposed!$C$3:$C$86)*$M$7/1000</f>
        <v>5.0125478755516407E-2</v>
      </c>
      <c r="H114" s="18" t="str">
        <f t="shared" si="2"/>
        <v>INDGDEFFEM</v>
      </c>
      <c r="I114" s="17" t="s">
        <v>34</v>
      </c>
    </row>
    <row r="115" spans="2:9">
      <c r="B115" s="17" t="s">
        <v>10</v>
      </c>
      <c r="C115" s="17" t="s">
        <v>7</v>
      </c>
      <c r="D115" s="18" t="s">
        <v>9</v>
      </c>
      <c r="E115" s="11">
        <v>2020</v>
      </c>
      <c r="F115" s="10">
        <f>LOOKUP(I115,Transposed!$A$3:$A$86,Transposed!$C$3:$C$86)*$L$7/1000</f>
        <v>1.0230527333229239E-3</v>
      </c>
      <c r="G115" s="10">
        <f>LOOKUP(I115,Transposed!$A$3:$A$86,Transposed!$C$3:$C$86)*$M$7/1000</f>
        <v>1.5345790999843859E-3</v>
      </c>
      <c r="H115" s="18" t="str">
        <f t="shared" si="2"/>
        <v>INDGDEFFFL</v>
      </c>
      <c r="I115" s="17" t="s">
        <v>87</v>
      </c>
    </row>
    <row r="116" spans="2:9">
      <c r="B116" s="17" t="s">
        <v>10</v>
      </c>
      <c r="C116" s="17" t="s">
        <v>7</v>
      </c>
      <c r="D116" s="18" t="s">
        <v>9</v>
      </c>
      <c r="E116" s="11">
        <v>2020</v>
      </c>
      <c r="F116" s="10">
        <f>LOOKUP(I116,Transposed!$A$3:$A$86,Transposed!$C$3:$C$86)*$L$7/1000</f>
        <v>6.8327907564454379E-2</v>
      </c>
      <c r="G116" s="10">
        <f>LOOKUP(I116,Transposed!$A$3:$A$86,Transposed!$C$3:$C$86)*$M$7/1000</f>
        <v>0.10249186134668155</v>
      </c>
      <c r="H116" s="18" t="str">
        <f t="shared" si="2"/>
        <v>INDGDEFFHT</v>
      </c>
      <c r="I116" s="17" t="s">
        <v>31</v>
      </c>
    </row>
    <row r="117" spans="2:9">
      <c r="B117" s="17" t="s">
        <v>10</v>
      </c>
      <c r="C117" s="17" t="s">
        <v>7</v>
      </c>
      <c r="D117" s="18" t="s">
        <v>9</v>
      </c>
      <c r="E117" s="11">
        <v>2020</v>
      </c>
      <c r="F117" s="10">
        <f>LOOKUP(I117,Transposed!$A$3:$A$86,Transposed!$C$3:$C$86)*$L$7/1000</f>
        <v>3.1544650115580613E-3</v>
      </c>
      <c r="G117" s="10">
        <f>LOOKUP(I117,Transposed!$A$3:$A$86,Transposed!$C$3:$C$86)*$M$7/1000</f>
        <v>4.7316975173370907E-3</v>
      </c>
      <c r="H117" s="18" t="str">
        <f t="shared" si="2"/>
        <v>INDGDEFFLA</v>
      </c>
      <c r="I117" s="17" t="s">
        <v>33</v>
      </c>
    </row>
    <row r="118" spans="2:9">
      <c r="B118" s="17" t="s">
        <v>10</v>
      </c>
      <c r="C118" s="17" t="s">
        <v>7</v>
      </c>
      <c r="D118" s="18" t="s">
        <v>9</v>
      </c>
      <c r="E118" s="11">
        <v>2020</v>
      </c>
      <c r="F118" s="10">
        <f>LOOKUP(I118,Transposed!$A$3:$A$86,Transposed!$C$3:$C$86)*$L$7/1000</f>
        <v>9.3124430405787717E-2</v>
      </c>
      <c r="G118" s="10">
        <f>LOOKUP(I118,Transposed!$A$3:$A$86,Transposed!$C$3:$C$86)*$M$7/1000</f>
        <v>0.13968664560868158</v>
      </c>
      <c r="H118" s="18" t="str">
        <f t="shared" si="2"/>
        <v>INDGDEFFMT</v>
      </c>
      <c r="I118" s="17" t="s">
        <v>30</v>
      </c>
    </row>
    <row r="119" spans="2:9">
      <c r="B119" s="17" t="s">
        <v>10</v>
      </c>
      <c r="C119" s="17" t="s">
        <v>7</v>
      </c>
      <c r="D119" s="18" t="s">
        <v>9</v>
      </c>
      <c r="E119" s="11">
        <v>2020</v>
      </c>
      <c r="F119" s="10">
        <f>LOOKUP(I119,Transposed!$A$3:$A$86,Transposed!$C$3:$C$86)*$L$7/1000</f>
        <v>5.3366746107079031E-3</v>
      </c>
      <c r="G119" s="10">
        <f>LOOKUP(I119,Transposed!$A$3:$A$86,Transposed!$C$3:$C$86)*$M$7/1000</f>
        <v>8.0050119160618542E-3</v>
      </c>
      <c r="H119" s="18" t="str">
        <f t="shared" si="2"/>
        <v>INDGDEFFRH</v>
      </c>
      <c r="I119" s="17" t="s">
        <v>32</v>
      </c>
    </row>
    <row r="120" spans="2:9">
      <c r="B120" s="17" t="s">
        <v>10</v>
      </c>
      <c r="C120" s="17" t="s">
        <v>7</v>
      </c>
      <c r="D120" s="18" t="s">
        <v>9</v>
      </c>
      <c r="E120" s="11">
        <v>2020</v>
      </c>
      <c r="F120" s="10">
        <f>LOOKUP(I120,Transposed!$A$3:$A$86,Transposed!$C$3:$C$86)*$L$7/1000</f>
        <v>0</v>
      </c>
      <c r="G120" s="10">
        <f>LOOKUP(I120,Transposed!$A$3:$A$86,Transposed!$C$3:$C$86)*$M$7/1000</f>
        <v>0</v>
      </c>
      <c r="H120" s="18" t="str">
        <f t="shared" si="2"/>
        <v>INDGDEFFTF</v>
      </c>
      <c r="I120" s="17" t="s">
        <v>35</v>
      </c>
    </row>
    <row r="121" spans="2:9">
      <c r="B121" s="17" t="s">
        <v>10</v>
      </c>
      <c r="C121" s="17" t="s">
        <v>7</v>
      </c>
      <c r="D121" s="18" t="s">
        <v>9</v>
      </c>
      <c r="E121" s="11">
        <v>2020</v>
      </c>
      <c r="F121" s="10">
        <f>LOOKUP(I121,Transposed!$A$3:$A$86,Transposed!$C$3:$C$86)*$L$7/1000</f>
        <v>3.3622578385452725E-2</v>
      </c>
      <c r="G121" s="10">
        <f>LOOKUP(I121,Transposed!$A$3:$A$86,Transposed!$C$3:$C$86)*$M$7/1000</f>
        <v>5.0433867578179088E-2</v>
      </c>
      <c r="H121" s="18" t="str">
        <f t="shared" si="2"/>
        <v>INDLDEFFEM</v>
      </c>
      <c r="I121" s="17" t="s">
        <v>82</v>
      </c>
    </row>
    <row r="122" spans="2:9">
      <c r="B122" s="17" t="s">
        <v>10</v>
      </c>
      <c r="C122" s="17" t="s">
        <v>7</v>
      </c>
      <c r="D122" s="18" t="s">
        <v>9</v>
      </c>
      <c r="E122" s="11">
        <v>2020</v>
      </c>
      <c r="F122" s="10">
        <f>LOOKUP(I122,Transposed!$A$3:$A$86,Transposed!$C$3:$C$86)*$L$7/1000</f>
        <v>2.010445568811881E-4</v>
      </c>
      <c r="G122" s="10">
        <f>LOOKUP(I122,Transposed!$A$3:$A$86,Transposed!$C$3:$C$86)*$M$7/1000</f>
        <v>3.0156683532178214E-4</v>
      </c>
      <c r="H122" s="18" t="str">
        <f t="shared" si="2"/>
        <v>INDLDEFFFL</v>
      </c>
      <c r="I122" s="17" t="s">
        <v>95</v>
      </c>
    </row>
    <row r="123" spans="2:9">
      <c r="B123" s="17" t="s">
        <v>10</v>
      </c>
      <c r="C123" s="17" t="s">
        <v>7</v>
      </c>
      <c r="D123" s="18" t="s">
        <v>9</v>
      </c>
      <c r="E123" s="11">
        <v>2020</v>
      </c>
      <c r="F123" s="10">
        <f>LOOKUP(I123,Transposed!$A$3:$A$86,Transposed!$C$3:$C$86)*$L$7/1000</f>
        <v>0</v>
      </c>
      <c r="G123" s="10">
        <f>LOOKUP(I123,Transposed!$A$3:$A$86,Transposed!$C$3:$C$86)*$M$7/1000</f>
        <v>0</v>
      </c>
      <c r="H123" s="18" t="str">
        <f t="shared" si="2"/>
        <v>INDLDEFFHT</v>
      </c>
      <c r="I123" s="17" t="s">
        <v>79</v>
      </c>
    </row>
    <row r="124" spans="2:9">
      <c r="B124" s="17" t="s">
        <v>10</v>
      </c>
      <c r="C124" s="17" t="s">
        <v>7</v>
      </c>
      <c r="D124" s="18" t="s">
        <v>9</v>
      </c>
      <c r="E124" s="11">
        <v>2020</v>
      </c>
      <c r="F124" s="10">
        <f>LOOKUP(I124,Transposed!$A$3:$A$86,Transposed!$C$3:$C$86)*$L$7/1000</f>
        <v>4.1441789522588354E-2</v>
      </c>
      <c r="G124" s="10">
        <f>LOOKUP(I124,Transposed!$A$3:$A$86,Transposed!$C$3:$C$86)*$M$7/1000</f>
        <v>6.2162684283882511E-2</v>
      </c>
      <c r="H124" s="18" t="str">
        <f t="shared" si="2"/>
        <v>INDLDEFFLA</v>
      </c>
      <c r="I124" s="17" t="s">
        <v>81</v>
      </c>
    </row>
    <row r="125" spans="2:9">
      <c r="B125" s="17" t="s">
        <v>10</v>
      </c>
      <c r="C125" s="17" t="s">
        <v>7</v>
      </c>
      <c r="D125" s="18" t="s">
        <v>9</v>
      </c>
      <c r="E125" s="11">
        <v>2020</v>
      </c>
      <c r="F125" s="10">
        <f>LOOKUP(I125,Transposed!$A$3:$A$86,Transposed!$C$3:$C$86)*$L$7/1000</f>
        <v>4.0195703544674607E-3</v>
      </c>
      <c r="G125" s="10">
        <f>LOOKUP(I125,Transposed!$A$3:$A$86,Transposed!$C$3:$C$86)*$M$7/1000</f>
        <v>6.029355531701191E-3</v>
      </c>
      <c r="H125" s="18" t="str">
        <f t="shared" si="2"/>
        <v>INDLDEFFMT</v>
      </c>
      <c r="I125" s="17" t="s">
        <v>78</v>
      </c>
    </row>
    <row r="126" spans="2:9">
      <c r="B126" s="17" t="s">
        <v>10</v>
      </c>
      <c r="C126" s="17" t="s">
        <v>7</v>
      </c>
      <c r="D126" s="18" t="s">
        <v>9</v>
      </c>
      <c r="E126" s="11">
        <v>2020</v>
      </c>
      <c r="F126" s="10">
        <f>LOOKUP(I126,Transposed!$A$3:$A$86,Transposed!$C$3:$C$86)*$L$7/1000</f>
        <v>0.12159315374077286</v>
      </c>
      <c r="G126" s="10">
        <f>LOOKUP(I126,Transposed!$A$3:$A$86,Transposed!$C$3:$C$86)*$M$7/1000</f>
        <v>0.18238973061115926</v>
      </c>
      <c r="H126" s="18" t="str">
        <f t="shared" si="2"/>
        <v>INDLDEFFRH</v>
      </c>
      <c r="I126" s="17" t="s">
        <v>80</v>
      </c>
    </row>
    <row r="127" spans="2:9">
      <c r="B127" s="17" t="s">
        <v>10</v>
      </c>
      <c r="C127" s="17" t="s">
        <v>7</v>
      </c>
      <c r="D127" s="18" t="s">
        <v>9</v>
      </c>
      <c r="E127" s="11">
        <v>2020</v>
      </c>
      <c r="F127" s="10">
        <f>LOOKUP(I127,Transposed!$A$3:$A$86,Transposed!$C$3:$C$86)*$L$7/1000</f>
        <v>0</v>
      </c>
      <c r="G127" s="10">
        <f>LOOKUP(I127,Transposed!$A$3:$A$86,Transposed!$C$3:$C$86)*$M$7/1000</f>
        <v>0</v>
      </c>
      <c r="H127" s="18" t="str">
        <f t="shared" si="2"/>
        <v>INDLDEFFTF</v>
      </c>
      <c r="I127" s="17" t="s">
        <v>83</v>
      </c>
    </row>
    <row r="128" spans="2:9">
      <c r="B128" s="17" t="s">
        <v>10</v>
      </c>
      <c r="C128" s="17" t="s">
        <v>7</v>
      </c>
      <c r="D128" s="18" t="s">
        <v>9</v>
      </c>
      <c r="E128" s="11">
        <v>2020</v>
      </c>
      <c r="F128" s="10">
        <f>LOOKUP(I128,Transposed!$A$3:$A$86,Transposed!$C$3:$C$86)*$L$7/1000</f>
        <v>0.24888173323903617</v>
      </c>
      <c r="G128" s="10">
        <f>LOOKUP(I128,Transposed!$A$3:$A$86,Transposed!$C$3:$C$86)*$M$7/1000</f>
        <v>0.3733225998585542</v>
      </c>
      <c r="H128" s="18" t="str">
        <f t="shared" si="2"/>
        <v>INDMDEFFEM</v>
      </c>
      <c r="I128" s="17" t="s">
        <v>40</v>
      </c>
    </row>
    <row r="129" spans="2:9">
      <c r="B129" s="17" t="s">
        <v>10</v>
      </c>
      <c r="C129" s="17" t="s">
        <v>7</v>
      </c>
      <c r="D129" s="18" t="s">
        <v>9</v>
      </c>
      <c r="E129" s="11">
        <v>2020</v>
      </c>
      <c r="F129" s="10">
        <f>LOOKUP(I129,Transposed!$A$3:$A$86,Transposed!$C$3:$C$86)*$L$7/1000</f>
        <v>4.418114303393228E-3</v>
      </c>
      <c r="G129" s="10">
        <f>LOOKUP(I129,Transposed!$A$3:$A$86,Transposed!$C$3:$C$86)*$M$7/1000</f>
        <v>6.627171455089842E-3</v>
      </c>
      <c r="H129" s="18" t="str">
        <f t="shared" si="2"/>
        <v>INDMDEFFFL</v>
      </c>
      <c r="I129" s="17" t="s">
        <v>88</v>
      </c>
    </row>
    <row r="130" spans="2:9">
      <c r="B130" s="17" t="s">
        <v>10</v>
      </c>
      <c r="C130" s="17" t="s">
        <v>7</v>
      </c>
      <c r="D130" s="18" t="s">
        <v>9</v>
      </c>
      <c r="E130" s="11">
        <v>2020</v>
      </c>
      <c r="F130" s="10">
        <f>LOOKUP(I130,Transposed!$A$3:$A$86,Transposed!$C$3:$C$86)*$L$7/1000</f>
        <v>0.13637321291636936</v>
      </c>
      <c r="G130" s="10">
        <f>LOOKUP(I130,Transposed!$A$3:$A$86,Transposed!$C$3:$C$86)*$M$7/1000</f>
        <v>0.20455981937455403</v>
      </c>
      <c r="H130" s="18" t="str">
        <f t="shared" si="2"/>
        <v>INDMDEFFHT</v>
      </c>
      <c r="I130" s="17" t="s">
        <v>37</v>
      </c>
    </row>
    <row r="131" spans="2:9">
      <c r="B131" s="17" t="s">
        <v>10</v>
      </c>
      <c r="C131" s="17" t="s">
        <v>7</v>
      </c>
      <c r="D131" s="18" t="s">
        <v>9</v>
      </c>
      <c r="E131" s="11">
        <v>2020</v>
      </c>
      <c r="F131" s="10">
        <f>LOOKUP(I131,Transposed!$A$3:$A$86,Transposed!$C$3:$C$86)*$L$7/1000</f>
        <v>6.2688782990719893E-2</v>
      </c>
      <c r="G131" s="10">
        <f>LOOKUP(I131,Transposed!$A$3:$A$86,Transposed!$C$3:$C$86)*$M$7/1000</f>
        <v>9.4033174486079826E-2</v>
      </c>
      <c r="H131" s="18" t="str">
        <f t="shared" si="2"/>
        <v>INDMDEFFLA</v>
      </c>
      <c r="I131" s="17" t="s">
        <v>39</v>
      </c>
    </row>
    <row r="132" spans="2:9">
      <c r="B132" s="17" t="s">
        <v>10</v>
      </c>
      <c r="C132" s="17" t="s">
        <v>7</v>
      </c>
      <c r="D132" s="18" t="s">
        <v>9</v>
      </c>
      <c r="E132" s="11">
        <v>2020</v>
      </c>
      <c r="F132" s="10">
        <f>LOOKUP(I132,Transposed!$A$3:$A$86,Transposed!$C$3:$C$86)*$L$7/1000</f>
        <v>9.1568406041375824E-2</v>
      </c>
      <c r="G132" s="10">
        <f>LOOKUP(I132,Transposed!$A$3:$A$86,Transposed!$C$3:$C$86)*$M$7/1000</f>
        <v>0.13735260906206373</v>
      </c>
      <c r="H132" s="18" t="str">
        <f t="shared" si="2"/>
        <v>INDMDEFFMT</v>
      </c>
      <c r="I132" s="17" t="s">
        <v>36</v>
      </c>
    </row>
    <row r="133" spans="2:9">
      <c r="B133" s="17" t="s">
        <v>10</v>
      </c>
      <c r="C133" s="17" t="s">
        <v>7</v>
      </c>
      <c r="D133" s="18" t="s">
        <v>9</v>
      </c>
      <c r="E133" s="11">
        <v>2020</v>
      </c>
      <c r="F133" s="10">
        <f>LOOKUP(I133,Transposed!$A$3:$A$86,Transposed!$C$3:$C$86)*$L$7/1000</f>
        <v>0.27556024497412607</v>
      </c>
      <c r="G133" s="10">
        <f>LOOKUP(I133,Transposed!$A$3:$A$86,Transposed!$C$3:$C$86)*$M$7/1000</f>
        <v>0.41334036746118913</v>
      </c>
      <c r="H133" s="18" t="str">
        <f t="shared" si="2"/>
        <v>INDMDEFFRH</v>
      </c>
      <c r="I133" s="17" t="s">
        <v>38</v>
      </c>
    </row>
    <row r="134" spans="2:9">
      <c r="B134" s="17" t="s">
        <v>10</v>
      </c>
      <c r="C134" s="17" t="s">
        <v>7</v>
      </c>
      <c r="D134" s="18" t="s">
        <v>9</v>
      </c>
      <c r="E134" s="11">
        <v>2020</v>
      </c>
      <c r="F134" s="10">
        <f>LOOKUP(I134,Transposed!$A$3:$A$86,Transposed!$C$3:$C$86)*$L$7/1000</f>
        <v>0</v>
      </c>
      <c r="G134" s="10">
        <f>LOOKUP(I134,Transposed!$A$3:$A$86,Transposed!$C$3:$C$86)*$M$7/1000</f>
        <v>0</v>
      </c>
      <c r="H134" s="18" t="str">
        <f t="shared" si="2"/>
        <v>INDMDEFFTF</v>
      </c>
      <c r="I134" s="17" t="s">
        <v>41</v>
      </c>
    </row>
    <row r="135" spans="2:9">
      <c r="B135" s="17" t="s">
        <v>10</v>
      </c>
      <c r="C135" s="17" t="s">
        <v>7</v>
      </c>
      <c r="D135" s="18" t="s">
        <v>9</v>
      </c>
      <c r="E135" s="11">
        <v>2020</v>
      </c>
      <c r="F135" s="10">
        <f>LOOKUP(I135,Transposed!$A$3:$A$86,Transposed!$C$3:$C$86)*$L$7/1000</f>
        <v>1.0052911379259167E-2</v>
      </c>
      <c r="G135" s="10">
        <f>LOOKUP(I135,Transposed!$A$3:$A$86,Transposed!$C$3:$C$86)*$M$7/1000</f>
        <v>1.5079367068888749E-2</v>
      </c>
      <c r="H135" s="18" t="str">
        <f t="shared" si="2"/>
        <v>INDNDEFFEM</v>
      </c>
      <c r="I135" s="17" t="s">
        <v>76</v>
      </c>
    </row>
    <row r="136" spans="2:9">
      <c r="B136" s="17" t="s">
        <v>10</v>
      </c>
      <c r="C136" s="17" t="s">
        <v>7</v>
      </c>
      <c r="D136" s="18" t="s">
        <v>9</v>
      </c>
      <c r="E136" s="11">
        <v>2020</v>
      </c>
      <c r="F136" s="10">
        <f>LOOKUP(I136,Transposed!$A$3:$A$86,Transposed!$C$3:$C$86)*$L$7/1000</f>
        <v>8.3159248853155118E-5</v>
      </c>
      <c r="G136" s="10">
        <f>LOOKUP(I136,Transposed!$A$3:$A$86,Transposed!$C$3:$C$86)*$M$7/1000</f>
        <v>1.2473887327973265E-4</v>
      </c>
      <c r="H136" s="18" t="str">
        <f t="shared" si="2"/>
        <v>INDNDEFFFL</v>
      </c>
      <c r="I136" s="17" t="s">
        <v>94</v>
      </c>
    </row>
    <row r="137" spans="2:9">
      <c r="B137" s="17" t="s">
        <v>10</v>
      </c>
      <c r="C137" s="17" t="s">
        <v>7</v>
      </c>
      <c r="D137" s="18" t="s">
        <v>9</v>
      </c>
      <c r="E137" s="11">
        <v>2020</v>
      </c>
      <c r="F137" s="10">
        <f>LOOKUP(I137,Transposed!$A$3:$A$86,Transposed!$C$3:$C$86)*$L$7/1000</f>
        <v>2.1401974698517013E-3</v>
      </c>
      <c r="G137" s="10">
        <f>LOOKUP(I137,Transposed!$A$3:$A$86,Transposed!$C$3:$C$86)*$M$7/1000</f>
        <v>3.2102962047775518E-3</v>
      </c>
      <c r="H137" s="18" t="str">
        <f t="shared" si="2"/>
        <v>INDNDEFFHT</v>
      </c>
      <c r="I137" s="17" t="s">
        <v>73</v>
      </c>
    </row>
    <row r="138" spans="2:9">
      <c r="B138" s="17" t="s">
        <v>10</v>
      </c>
      <c r="C138" s="17" t="s">
        <v>7</v>
      </c>
      <c r="D138" s="18" t="s">
        <v>9</v>
      </c>
      <c r="E138" s="11">
        <v>2020</v>
      </c>
      <c r="F138" s="10">
        <f>LOOKUP(I138,Transposed!$A$3:$A$86,Transposed!$C$3:$C$86)*$L$7/1000</f>
        <v>2.9465439769487014E-3</v>
      </c>
      <c r="G138" s="10">
        <f>LOOKUP(I138,Transposed!$A$3:$A$86,Transposed!$C$3:$C$86)*$M$7/1000</f>
        <v>4.4198159654230519E-3</v>
      </c>
      <c r="H138" s="18" t="str">
        <f t="shared" si="2"/>
        <v>INDNDEFFLA</v>
      </c>
      <c r="I138" s="17" t="s">
        <v>75</v>
      </c>
    </row>
    <row r="139" spans="2:9">
      <c r="B139" s="17" t="s">
        <v>10</v>
      </c>
      <c r="C139" s="17" t="s">
        <v>7</v>
      </c>
      <c r="D139" s="18" t="s">
        <v>9</v>
      </c>
      <c r="E139" s="11">
        <v>2020</v>
      </c>
      <c r="F139" s="10">
        <f>LOOKUP(I139,Transposed!$A$3:$A$86,Transposed!$C$3:$C$86)*$L$7/1000</f>
        <v>7.0809263584913407E-2</v>
      </c>
      <c r="G139" s="10">
        <f>LOOKUP(I139,Transposed!$A$3:$A$86,Transposed!$C$3:$C$86)*$M$7/1000</f>
        <v>0.1062138953773701</v>
      </c>
      <c r="H139" s="18" t="str">
        <f t="shared" si="2"/>
        <v>INDNDEFFMT</v>
      </c>
      <c r="I139" s="17" t="s">
        <v>72</v>
      </c>
    </row>
    <row r="140" spans="2:9">
      <c r="B140" s="17" t="s">
        <v>10</v>
      </c>
      <c r="C140" s="17" t="s">
        <v>7</v>
      </c>
      <c r="D140" s="18" t="s">
        <v>9</v>
      </c>
      <c r="E140" s="11">
        <v>2020</v>
      </c>
      <c r="F140" s="10">
        <f>LOOKUP(I140,Transposed!$A$3:$A$86,Transposed!$C$3:$C$86)*$L$7/1000</f>
        <v>6.5863870901560775E-4</v>
      </c>
      <c r="G140" s="10">
        <f>LOOKUP(I140,Transposed!$A$3:$A$86,Transposed!$C$3:$C$86)*$M$7/1000</f>
        <v>9.8795806352341151E-4</v>
      </c>
      <c r="H140" s="18" t="str">
        <f t="shared" si="2"/>
        <v>INDNDEFFRH</v>
      </c>
      <c r="I140" s="17" t="s">
        <v>74</v>
      </c>
    </row>
    <row r="141" spans="2:9">
      <c r="B141" s="17" t="s">
        <v>10</v>
      </c>
      <c r="C141" s="17" t="s">
        <v>7</v>
      </c>
      <c r="D141" s="18" t="s">
        <v>9</v>
      </c>
      <c r="E141" s="11">
        <v>2020</v>
      </c>
      <c r="F141" s="10">
        <f>LOOKUP(I141,Transposed!$A$3:$A$86,Transposed!$C$3:$C$86)*$L$7/1000</f>
        <v>0</v>
      </c>
      <c r="G141" s="10">
        <f>LOOKUP(I141,Transposed!$A$3:$A$86,Transposed!$C$3:$C$86)*$M$7/1000</f>
        <v>0</v>
      </c>
      <c r="H141" s="18" t="str">
        <f t="shared" si="2"/>
        <v>INDNDEFFTF</v>
      </c>
      <c r="I141" s="17" t="s">
        <v>77</v>
      </c>
    </row>
    <row r="142" spans="2:9">
      <c r="B142" s="17" t="s">
        <v>10</v>
      </c>
      <c r="C142" s="17" t="s">
        <v>7</v>
      </c>
      <c r="D142" s="18" t="s">
        <v>9</v>
      </c>
      <c r="E142" s="11">
        <v>2020</v>
      </c>
      <c r="F142" s="10">
        <f>LOOKUP(I142,Transposed!$A$3:$A$86,Transposed!$C$3:$C$86)*$L$7/1000</f>
        <v>0.18707770336254353</v>
      </c>
      <c r="G142" s="10">
        <f>LOOKUP(I142,Transposed!$A$3:$A$86,Transposed!$C$3:$C$86)*$M$7/1000</f>
        <v>0.28061655504381527</v>
      </c>
      <c r="H142" s="18" t="str">
        <f t="shared" si="2"/>
        <v>INDODEFFEM</v>
      </c>
      <c r="I142" s="17" t="s">
        <v>46</v>
      </c>
    </row>
    <row r="143" spans="2:9">
      <c r="B143" s="17" t="s">
        <v>10</v>
      </c>
      <c r="C143" s="17" t="s">
        <v>7</v>
      </c>
      <c r="D143" s="18" t="s">
        <v>9</v>
      </c>
      <c r="E143" s="11">
        <v>2020</v>
      </c>
      <c r="F143" s="10">
        <f>LOOKUP(I143,Transposed!$A$3:$A$86,Transposed!$C$3:$C$86)*$L$7/1000</f>
        <v>8.3828330300322433E-3</v>
      </c>
      <c r="G143" s="10">
        <f>LOOKUP(I143,Transposed!$A$3:$A$86,Transposed!$C$3:$C$86)*$M$7/1000</f>
        <v>1.2574249545048365E-2</v>
      </c>
      <c r="H143" s="18" t="str">
        <f t="shared" si="2"/>
        <v>INDODEFFFL</v>
      </c>
      <c r="I143" s="17" t="s">
        <v>89</v>
      </c>
    </row>
    <row r="144" spans="2:9">
      <c r="B144" s="17" t="s">
        <v>10</v>
      </c>
      <c r="C144" s="17" t="s">
        <v>7</v>
      </c>
      <c r="D144" s="18" t="s">
        <v>9</v>
      </c>
      <c r="E144" s="11">
        <v>2020</v>
      </c>
      <c r="F144" s="10">
        <f>LOOKUP(I144,Transposed!$A$3:$A$86,Transposed!$C$3:$C$86)*$L$7/1000</f>
        <v>1.3247489645750676E-2</v>
      </c>
      <c r="G144" s="10">
        <f>LOOKUP(I144,Transposed!$A$3:$A$86,Transposed!$C$3:$C$86)*$M$7/1000</f>
        <v>1.9871234468626015E-2</v>
      </c>
      <c r="H144" s="18" t="str">
        <f t="shared" si="2"/>
        <v>INDODEFFHT</v>
      </c>
      <c r="I144" s="17" t="s">
        <v>43</v>
      </c>
    </row>
    <row r="145" spans="2:9">
      <c r="B145" s="17" t="s">
        <v>10</v>
      </c>
      <c r="C145" s="17" t="s">
        <v>7</v>
      </c>
      <c r="D145" s="18" t="s">
        <v>9</v>
      </c>
      <c r="E145" s="11">
        <v>2020</v>
      </c>
      <c r="F145" s="10">
        <f>LOOKUP(I145,Transposed!$A$3:$A$86,Transposed!$C$3:$C$86)*$L$7/1000</f>
        <v>4.3165118523372084E-2</v>
      </c>
      <c r="G145" s="10">
        <f>LOOKUP(I145,Transposed!$A$3:$A$86,Transposed!$C$3:$C$86)*$M$7/1000</f>
        <v>6.4747677785058119E-2</v>
      </c>
      <c r="H145" s="18" t="str">
        <f t="shared" si="2"/>
        <v>INDODEFFLA</v>
      </c>
      <c r="I145" s="17" t="s">
        <v>45</v>
      </c>
    </row>
    <row r="146" spans="2:9">
      <c r="B146" s="17" t="s">
        <v>10</v>
      </c>
      <c r="C146" s="17" t="s">
        <v>7</v>
      </c>
      <c r="D146" s="18" t="s">
        <v>9</v>
      </c>
      <c r="E146" s="11">
        <v>2020</v>
      </c>
      <c r="F146" s="10">
        <f>LOOKUP(I146,Transposed!$A$3:$A$86,Transposed!$C$3:$C$86)*$L$7/1000</f>
        <v>0.2646454872978346</v>
      </c>
      <c r="G146" s="10">
        <f>LOOKUP(I146,Transposed!$A$3:$A$86,Transposed!$C$3:$C$86)*$M$7/1000</f>
        <v>0.39696823094675188</v>
      </c>
      <c r="H146" s="18" t="str">
        <f t="shared" si="2"/>
        <v>INDODEFFMT</v>
      </c>
      <c r="I146" s="17" t="s">
        <v>42</v>
      </c>
    </row>
    <row r="147" spans="2:9">
      <c r="B147" s="17" t="s">
        <v>10</v>
      </c>
      <c r="C147" s="17" t="s">
        <v>7</v>
      </c>
      <c r="D147" s="18" t="s">
        <v>9</v>
      </c>
      <c r="E147" s="11">
        <v>2020</v>
      </c>
      <c r="F147" s="10">
        <f>LOOKUP(I147,Transposed!$A$3:$A$86,Transposed!$C$3:$C$86)*$L$7/1000</f>
        <v>0.13787341297783409</v>
      </c>
      <c r="G147" s="10">
        <f>LOOKUP(I147,Transposed!$A$3:$A$86,Transposed!$C$3:$C$86)*$M$7/1000</f>
        <v>0.2068101194667511</v>
      </c>
      <c r="H147" s="18" t="str">
        <f t="shared" si="2"/>
        <v>INDODEFFRH</v>
      </c>
      <c r="I147" s="17" t="s">
        <v>44</v>
      </c>
    </row>
    <row r="148" spans="2:9">
      <c r="B148" s="17" t="s">
        <v>10</v>
      </c>
      <c r="C148" s="17" t="s">
        <v>7</v>
      </c>
      <c r="D148" s="18" t="s">
        <v>9</v>
      </c>
      <c r="E148" s="11">
        <v>2020</v>
      </c>
      <c r="F148" s="10">
        <f>LOOKUP(I148,Transposed!$A$3:$A$86,Transposed!$C$3:$C$86)*$L$7/1000</f>
        <v>0</v>
      </c>
      <c r="G148" s="10">
        <f>LOOKUP(I148,Transposed!$A$3:$A$86,Transposed!$C$3:$C$86)*$M$7/1000</f>
        <v>0</v>
      </c>
      <c r="H148" s="18" t="str">
        <f t="shared" si="2"/>
        <v>INDODEFFTF</v>
      </c>
      <c r="I148" s="17" t="s">
        <v>47</v>
      </c>
    </row>
    <row r="149" spans="2:9">
      <c r="B149" s="17" t="s">
        <v>10</v>
      </c>
      <c r="C149" s="17" t="s">
        <v>7</v>
      </c>
      <c r="D149" s="18" t="s">
        <v>9</v>
      </c>
      <c r="E149" s="11">
        <v>2020</v>
      </c>
      <c r="F149" s="10">
        <f>LOOKUP(I149,Transposed!$A$3:$A$86,Transposed!$C$3:$C$86)*$L$7/1000</f>
        <v>5.1363411905046341E-2</v>
      </c>
      <c r="G149" s="10">
        <f>LOOKUP(I149,Transposed!$A$3:$A$86,Transposed!$C$3:$C$86)*$M$7/1000</f>
        <v>7.7045117857569512E-2</v>
      </c>
      <c r="H149" s="18" t="str">
        <f t="shared" si="2"/>
        <v>INDPDEFFEM</v>
      </c>
      <c r="I149" s="17" t="s">
        <v>64</v>
      </c>
    </row>
    <row r="150" spans="2:9">
      <c r="B150" s="17" t="s">
        <v>10</v>
      </c>
      <c r="C150" s="17" t="s">
        <v>7</v>
      </c>
      <c r="D150" s="18" t="s">
        <v>9</v>
      </c>
      <c r="E150" s="11">
        <v>2020</v>
      </c>
      <c r="F150" s="10">
        <f>LOOKUP(I150,Transposed!$A$3:$A$86,Transposed!$C$3:$C$86)*$L$7/1000</f>
        <v>2.1717032447639284E-4</v>
      </c>
      <c r="G150" s="10">
        <f>LOOKUP(I150,Transposed!$A$3:$A$86,Transposed!$C$3:$C$86)*$M$7/1000</f>
        <v>3.2575548671458921E-4</v>
      </c>
      <c r="H150" s="18" t="str">
        <f t="shared" si="2"/>
        <v>INDPDEFFFL</v>
      </c>
      <c r="I150" s="17" t="s">
        <v>92</v>
      </c>
    </row>
    <row r="151" spans="2:9">
      <c r="B151" s="17" t="s">
        <v>10</v>
      </c>
      <c r="C151" s="17" t="s">
        <v>7</v>
      </c>
      <c r="D151" s="18" t="s">
        <v>9</v>
      </c>
      <c r="E151" s="11">
        <v>2020</v>
      </c>
      <c r="F151" s="10">
        <f>LOOKUP(I151,Transposed!$A$3:$A$86,Transposed!$C$3:$C$86)*$L$7/1000</f>
        <v>0</v>
      </c>
      <c r="G151" s="10">
        <f>LOOKUP(I151,Transposed!$A$3:$A$86,Transposed!$C$3:$C$86)*$M$7/1000</f>
        <v>0</v>
      </c>
      <c r="H151" s="18" t="str">
        <f t="shared" si="2"/>
        <v>INDPDEFFHT</v>
      </c>
      <c r="I151" s="17" t="s">
        <v>61</v>
      </c>
    </row>
    <row r="152" spans="2:9">
      <c r="B152" s="17" t="s">
        <v>10</v>
      </c>
      <c r="C152" s="17" t="s">
        <v>7</v>
      </c>
      <c r="D152" s="18" t="s">
        <v>9</v>
      </c>
      <c r="E152" s="11">
        <v>2020</v>
      </c>
      <c r="F152" s="10">
        <f>LOOKUP(I152,Transposed!$A$3:$A$86,Transposed!$C$3:$C$86)*$L$7/1000</f>
        <v>6.8840575730093792E-2</v>
      </c>
      <c r="G152" s="10">
        <f>LOOKUP(I152,Transposed!$A$3:$A$86,Transposed!$C$3:$C$86)*$M$7/1000</f>
        <v>0.1032608635951407</v>
      </c>
      <c r="H152" s="18" t="str">
        <f t="shared" si="2"/>
        <v>INDPDEFFLA</v>
      </c>
      <c r="I152" s="17" t="s">
        <v>63</v>
      </c>
    </row>
    <row r="153" spans="2:9">
      <c r="B153" s="17" t="s">
        <v>10</v>
      </c>
      <c r="C153" s="17" t="s">
        <v>7</v>
      </c>
      <c r="D153" s="18" t="s">
        <v>9</v>
      </c>
      <c r="E153" s="11">
        <v>2020</v>
      </c>
      <c r="F153" s="10">
        <f>LOOKUP(I153,Transposed!$A$3:$A$86,Transposed!$C$3:$C$86)*$L$7/1000</f>
        <v>1.4196525724772969E-2</v>
      </c>
      <c r="G153" s="10">
        <f>LOOKUP(I153,Transposed!$A$3:$A$86,Transposed!$C$3:$C$86)*$M$7/1000</f>
        <v>2.1294788587159452E-2</v>
      </c>
      <c r="H153" s="18" t="str">
        <f t="shared" si="2"/>
        <v>INDPDEFFMT</v>
      </c>
      <c r="I153" s="17" t="s">
        <v>60</v>
      </c>
    </row>
    <row r="154" spans="2:9">
      <c r="B154" s="17" t="s">
        <v>10</v>
      </c>
      <c r="C154" s="17" t="s">
        <v>7</v>
      </c>
      <c r="D154" s="18" t="s">
        <v>9</v>
      </c>
      <c r="E154" s="11">
        <v>2020</v>
      </c>
      <c r="F154" s="10">
        <f>LOOKUP(I154,Transposed!$A$3:$A$86,Transposed!$C$3:$C$86)*$L$7/1000</f>
        <v>0.18671137952155165</v>
      </c>
      <c r="G154" s="10">
        <f>LOOKUP(I154,Transposed!$A$3:$A$86,Transposed!$C$3:$C$86)*$M$7/1000</f>
        <v>0.28006706928232744</v>
      </c>
      <c r="H154" s="18" t="str">
        <f t="shared" si="2"/>
        <v>INDPDEFFRH</v>
      </c>
      <c r="I154" s="17" t="s">
        <v>62</v>
      </c>
    </row>
    <row r="155" spans="2:9">
      <c r="B155" s="17" t="s">
        <v>10</v>
      </c>
      <c r="C155" s="17" t="s">
        <v>7</v>
      </c>
      <c r="D155" s="18" t="s">
        <v>9</v>
      </c>
      <c r="E155" s="11">
        <v>2020</v>
      </c>
      <c r="F155" s="10">
        <f>LOOKUP(I155,Transposed!$A$3:$A$86,Transposed!$C$3:$C$86)*$L$7/1000</f>
        <v>0</v>
      </c>
      <c r="G155" s="10">
        <f>LOOKUP(I155,Transposed!$A$3:$A$86,Transposed!$C$3:$C$86)*$M$7/1000</f>
        <v>0</v>
      </c>
      <c r="H155" s="18" t="str">
        <f t="shared" si="2"/>
        <v>INDPDEFFTF</v>
      </c>
      <c r="I155" s="17" t="s">
        <v>65</v>
      </c>
    </row>
    <row r="156" spans="2:9">
      <c r="B156" s="17" t="s">
        <v>10</v>
      </c>
      <c r="C156" s="17" t="s">
        <v>7</v>
      </c>
      <c r="D156" s="18" t="s">
        <v>9</v>
      </c>
      <c r="E156" s="11">
        <v>2020</v>
      </c>
      <c r="F156" s="10">
        <f>LOOKUP(I156,Transposed!$A$3:$A$86,Transposed!$C$3:$C$86)*$L$7/1000</f>
        <v>6.0424563291187637E-2</v>
      </c>
      <c r="G156" s="10">
        <f>LOOKUP(I156,Transposed!$A$3:$A$86,Transposed!$C$3:$C$86)*$M$7/1000</f>
        <v>9.0636844936781438E-2</v>
      </c>
      <c r="H156" s="18" t="str">
        <f t="shared" si="2"/>
        <v>INDTDEFFEM</v>
      </c>
      <c r="I156" s="17" t="s">
        <v>58</v>
      </c>
    </row>
    <row r="157" spans="2:9">
      <c r="B157" s="17" t="s">
        <v>10</v>
      </c>
      <c r="C157" s="17" t="s">
        <v>7</v>
      </c>
      <c r="D157" s="18" t="s">
        <v>9</v>
      </c>
      <c r="E157" s="11">
        <v>2020</v>
      </c>
      <c r="F157" s="10">
        <f>LOOKUP(I157,Transposed!$A$3:$A$86,Transposed!$C$3:$C$86)*$L$7/1000</f>
        <v>1.7740364480368852E-4</v>
      </c>
      <c r="G157" s="10">
        <f>LOOKUP(I157,Transposed!$A$3:$A$86,Transposed!$C$3:$C$86)*$M$7/1000</f>
        <v>2.6610546720553277E-4</v>
      </c>
      <c r="H157" s="18" t="str">
        <f t="shared" si="2"/>
        <v>INDTDEFFFL</v>
      </c>
      <c r="I157" s="17" t="s">
        <v>91</v>
      </c>
    </row>
    <row r="158" spans="2:9">
      <c r="B158" s="17" t="s">
        <v>10</v>
      </c>
      <c r="C158" s="17" t="s">
        <v>7</v>
      </c>
      <c r="D158" s="18" t="s">
        <v>9</v>
      </c>
      <c r="E158" s="11">
        <v>2020</v>
      </c>
      <c r="F158" s="10">
        <f>LOOKUP(I158,Transposed!$A$3:$A$86,Transposed!$C$3:$C$86)*$L$7/1000</f>
        <v>0</v>
      </c>
      <c r="G158" s="10">
        <f>LOOKUP(I158,Transposed!$A$3:$A$86,Transposed!$C$3:$C$86)*$M$7/1000</f>
        <v>0</v>
      </c>
      <c r="H158" s="18" t="str">
        <f t="shared" ref="H158:H176" si="3">"IND"&amp;MID(I158,2,1)&amp;"DEFF"&amp;MID(I158,4,2)</f>
        <v>INDTDEFFHT</v>
      </c>
      <c r="I158" s="17" t="s">
        <v>55</v>
      </c>
    </row>
    <row r="159" spans="2:9">
      <c r="B159" s="17" t="s">
        <v>10</v>
      </c>
      <c r="C159" s="17" t="s">
        <v>7</v>
      </c>
      <c r="D159" s="18" t="s">
        <v>9</v>
      </c>
      <c r="E159" s="11">
        <v>2020</v>
      </c>
      <c r="F159" s="10">
        <f>LOOKUP(I159,Transposed!$A$3:$A$86,Transposed!$C$3:$C$86)*$L$7/1000</f>
        <v>7.7135533909797965E-2</v>
      </c>
      <c r="G159" s="10">
        <f>LOOKUP(I159,Transposed!$A$3:$A$86,Transposed!$C$3:$C$86)*$M$7/1000</f>
        <v>0.11570330086469696</v>
      </c>
      <c r="H159" s="18" t="str">
        <f t="shared" si="3"/>
        <v>INDTDEFFLA</v>
      </c>
      <c r="I159" s="17" t="s">
        <v>57</v>
      </c>
    </row>
    <row r="160" spans="2:9">
      <c r="B160" s="17" t="s">
        <v>10</v>
      </c>
      <c r="C160" s="17" t="s">
        <v>7</v>
      </c>
      <c r="D160" s="18" t="s">
        <v>9</v>
      </c>
      <c r="E160" s="11">
        <v>2020</v>
      </c>
      <c r="F160" s="10">
        <f>LOOKUP(I160,Transposed!$A$3:$A$86,Transposed!$C$3:$C$86)*$L$7/1000</f>
        <v>8.8799306560535477E-3</v>
      </c>
      <c r="G160" s="10">
        <f>LOOKUP(I160,Transposed!$A$3:$A$86,Transposed!$C$3:$C$86)*$M$7/1000</f>
        <v>1.3319895984080321E-2</v>
      </c>
      <c r="H160" s="18" t="str">
        <f t="shared" si="3"/>
        <v>INDTDEFFMT</v>
      </c>
      <c r="I160" s="17" t="s">
        <v>54</v>
      </c>
    </row>
    <row r="161" spans="2:9">
      <c r="B161" s="17" t="s">
        <v>10</v>
      </c>
      <c r="C161" s="17" t="s">
        <v>7</v>
      </c>
      <c r="D161" s="18" t="s">
        <v>9</v>
      </c>
      <c r="E161" s="11">
        <v>2020</v>
      </c>
      <c r="F161" s="10">
        <f>LOOKUP(I161,Transposed!$A$3:$A$86,Transposed!$C$3:$C$86)*$L$7/1000</f>
        <v>0.13384182012345319</v>
      </c>
      <c r="G161" s="10">
        <f>LOOKUP(I161,Transposed!$A$3:$A$86,Transposed!$C$3:$C$86)*$M$7/1000</f>
        <v>0.20076273018517982</v>
      </c>
      <c r="H161" s="18" t="str">
        <f t="shared" si="3"/>
        <v>INDTDEFFRH</v>
      </c>
      <c r="I161" s="17" t="s">
        <v>56</v>
      </c>
    </row>
    <row r="162" spans="2:9">
      <c r="B162" s="17" t="s">
        <v>10</v>
      </c>
      <c r="C162" s="17" t="s">
        <v>7</v>
      </c>
      <c r="D162" s="18" t="s">
        <v>9</v>
      </c>
      <c r="E162" s="11">
        <v>2020</v>
      </c>
      <c r="F162" s="10">
        <f>LOOKUP(I162,Transposed!$A$3:$A$86,Transposed!$C$3:$C$86)*$L$7/1000</f>
        <v>0</v>
      </c>
      <c r="G162" s="10">
        <f>LOOKUP(I162,Transposed!$A$3:$A$86,Transposed!$C$3:$C$86)*$M$7/1000</f>
        <v>0</v>
      </c>
      <c r="H162" s="18" t="str">
        <f t="shared" si="3"/>
        <v>INDTDEFFTF</v>
      </c>
      <c r="I162" s="17" t="s">
        <v>59</v>
      </c>
    </row>
    <row r="163" spans="2:9">
      <c r="B163" s="17" t="s">
        <v>10</v>
      </c>
      <c r="C163" s="17" t="s">
        <v>7</v>
      </c>
      <c r="D163" s="18" t="s">
        <v>9</v>
      </c>
      <c r="E163" s="11">
        <v>2020</v>
      </c>
      <c r="F163" s="10">
        <f>LOOKUP(I163,Transposed!$A$3:$A$86,Transposed!$C$3:$C$86)*$L$7/1000</f>
        <v>4.4448580621043558E-2</v>
      </c>
      <c r="G163" s="10">
        <f>LOOKUP(I163,Transposed!$A$3:$A$86,Transposed!$C$3:$C$86)*$M$7/1000</f>
        <v>6.6672870931565334E-2</v>
      </c>
      <c r="H163" s="18" t="str">
        <f t="shared" si="3"/>
        <v>INDUDEFFEM</v>
      </c>
      <c r="I163" s="17" t="s">
        <v>70</v>
      </c>
    </row>
    <row r="164" spans="2:9">
      <c r="B164" s="17" t="s">
        <v>10</v>
      </c>
      <c r="C164" s="17" t="s">
        <v>7</v>
      </c>
      <c r="D164" s="18" t="s">
        <v>9</v>
      </c>
      <c r="E164" s="11">
        <v>2020</v>
      </c>
      <c r="F164" s="10">
        <f>LOOKUP(I164,Transposed!$A$3:$A$86,Transposed!$C$3:$C$86)*$L$7/1000</f>
        <v>1.3794179099244004E-4</v>
      </c>
      <c r="G164" s="10">
        <f>LOOKUP(I164,Transposed!$A$3:$A$86,Transposed!$C$3:$C$86)*$M$7/1000</f>
        <v>2.0691268648866009E-4</v>
      </c>
      <c r="H164" s="18" t="str">
        <f t="shared" si="3"/>
        <v>INDUDEFFFL</v>
      </c>
      <c r="I164" s="17" t="s">
        <v>93</v>
      </c>
    </row>
    <row r="165" spans="2:9">
      <c r="B165" s="17" t="s">
        <v>10</v>
      </c>
      <c r="C165" s="17" t="s">
        <v>7</v>
      </c>
      <c r="D165" s="18" t="s">
        <v>9</v>
      </c>
      <c r="E165" s="11">
        <v>2020</v>
      </c>
      <c r="F165" s="10">
        <f>LOOKUP(I165,Transposed!$A$3:$A$86,Transposed!$C$3:$C$86)*$L$7/1000</f>
        <v>0</v>
      </c>
      <c r="G165" s="10">
        <f>LOOKUP(I165,Transposed!$A$3:$A$86,Transposed!$C$3:$C$86)*$M$7/1000</f>
        <v>0</v>
      </c>
      <c r="H165" s="18" t="str">
        <f t="shared" si="3"/>
        <v>INDUDEFFHT</v>
      </c>
      <c r="I165" s="17" t="s">
        <v>67</v>
      </c>
    </row>
    <row r="166" spans="2:9">
      <c r="B166" s="17" t="s">
        <v>10</v>
      </c>
      <c r="C166" s="17" t="s">
        <v>7</v>
      </c>
      <c r="D166" s="18" t="s">
        <v>9</v>
      </c>
      <c r="E166" s="11">
        <v>2020</v>
      </c>
      <c r="F166" s="10">
        <f>LOOKUP(I166,Transposed!$A$3:$A$86,Transposed!$C$3:$C$86)*$L$7/1000</f>
        <v>7.1117761683300168E-2</v>
      </c>
      <c r="G166" s="10">
        <f>LOOKUP(I166,Transposed!$A$3:$A$86,Transposed!$C$3:$C$86)*$M$7/1000</f>
        <v>0.10667664252495025</v>
      </c>
      <c r="H166" s="18" t="str">
        <f t="shared" si="3"/>
        <v>INDUDEFFLA</v>
      </c>
      <c r="I166" s="17" t="s">
        <v>69</v>
      </c>
    </row>
    <row r="167" spans="2:9">
      <c r="B167" s="17" t="s">
        <v>10</v>
      </c>
      <c r="C167" s="17" t="s">
        <v>7</v>
      </c>
      <c r="D167" s="18" t="s">
        <v>9</v>
      </c>
      <c r="E167" s="11">
        <v>2020</v>
      </c>
      <c r="F167" s="10">
        <f>LOOKUP(I167,Transposed!$A$3:$A$86,Transposed!$C$3:$C$86)*$L$7/1000</f>
        <v>1.5745463524680491E-2</v>
      </c>
      <c r="G167" s="10">
        <f>LOOKUP(I167,Transposed!$A$3:$A$86,Transposed!$C$3:$C$86)*$M$7/1000</f>
        <v>2.3618195287020735E-2</v>
      </c>
      <c r="H167" s="18" t="str">
        <f t="shared" si="3"/>
        <v>INDUDEFFMT</v>
      </c>
      <c r="I167" s="17" t="s">
        <v>66</v>
      </c>
    </row>
    <row r="168" spans="2:9">
      <c r="B168" s="17" t="s">
        <v>10</v>
      </c>
      <c r="C168" s="17" t="s">
        <v>7</v>
      </c>
      <c r="D168" s="18" t="s">
        <v>9</v>
      </c>
      <c r="E168" s="11">
        <v>2020</v>
      </c>
      <c r="F168" s="10">
        <f>LOOKUP(I168,Transposed!$A$3:$A$86,Transposed!$C$3:$C$86)*$L$7/1000</f>
        <v>0.21081849256307947</v>
      </c>
      <c r="G168" s="10">
        <f>LOOKUP(I168,Transposed!$A$3:$A$86,Transposed!$C$3:$C$86)*$M$7/1000</f>
        <v>0.31622773884461919</v>
      </c>
      <c r="H168" s="18" t="str">
        <f t="shared" si="3"/>
        <v>INDUDEFFRH</v>
      </c>
      <c r="I168" s="17" t="s">
        <v>68</v>
      </c>
    </row>
    <row r="169" spans="2:9">
      <c r="B169" s="17" t="s">
        <v>10</v>
      </c>
      <c r="C169" s="17" t="s">
        <v>7</v>
      </c>
      <c r="D169" s="18" t="s">
        <v>9</v>
      </c>
      <c r="E169" s="11">
        <v>2020</v>
      </c>
      <c r="F169" s="10">
        <f>LOOKUP(I169,Transposed!$A$3:$A$86,Transposed!$C$3:$C$86)*$L$7/1000</f>
        <v>0</v>
      </c>
      <c r="G169" s="10">
        <f>LOOKUP(I169,Transposed!$A$3:$A$86,Transposed!$C$3:$C$86)*$M$7/1000</f>
        <v>0</v>
      </c>
      <c r="H169" s="18" t="str">
        <f t="shared" si="3"/>
        <v>INDUDEFFTF</v>
      </c>
      <c r="I169" s="17" t="s">
        <v>71</v>
      </c>
    </row>
    <row r="170" spans="2:9">
      <c r="B170" s="17" t="s">
        <v>10</v>
      </c>
      <c r="C170" s="17" t="s">
        <v>7</v>
      </c>
      <c r="D170" s="18" t="s">
        <v>9</v>
      </c>
      <c r="E170" s="11">
        <v>2020</v>
      </c>
      <c r="F170" s="10">
        <f>LOOKUP(I170,Transposed!$A$3:$A$86,Transposed!$C$3:$C$86)*$L$7/1000</f>
        <v>2.5526225000161176E-2</v>
      </c>
      <c r="G170" s="10">
        <f>LOOKUP(I170,Transposed!$A$3:$A$86,Transposed!$C$3:$C$86)*$M$7/1000</f>
        <v>3.8289337500241757E-2</v>
      </c>
      <c r="H170" s="18" t="str">
        <f t="shared" si="3"/>
        <v>INDVDEFFEM</v>
      </c>
      <c r="I170" s="17" t="s">
        <v>52</v>
      </c>
    </row>
    <row r="171" spans="2:9">
      <c r="B171" s="17" t="s">
        <v>10</v>
      </c>
      <c r="C171" s="17" t="s">
        <v>7</v>
      </c>
      <c r="D171" s="18" t="s">
        <v>9</v>
      </c>
      <c r="E171" s="11">
        <v>2020</v>
      </c>
      <c r="F171" s="10">
        <f>LOOKUP(I171,Transposed!$A$3:$A$86,Transposed!$C$3:$C$86)*$L$7/1000</f>
        <v>0</v>
      </c>
      <c r="G171" s="10">
        <f>LOOKUP(I171,Transposed!$A$3:$A$86,Transposed!$C$3:$C$86)*$M$7/1000</f>
        <v>0</v>
      </c>
      <c r="H171" s="18" t="str">
        <f t="shared" si="3"/>
        <v>INDVDEFFFL</v>
      </c>
      <c r="I171" s="17" t="s">
        <v>90</v>
      </c>
    </row>
    <row r="172" spans="2:9">
      <c r="B172" s="17" t="s">
        <v>10</v>
      </c>
      <c r="C172" s="17" t="s">
        <v>7</v>
      </c>
      <c r="D172" s="18" t="s">
        <v>9</v>
      </c>
      <c r="E172" s="11">
        <v>2020</v>
      </c>
      <c r="F172" s="10">
        <f>LOOKUP(I172,Transposed!$A$3:$A$86,Transposed!$C$3:$C$86)*$L$7/1000</f>
        <v>0</v>
      </c>
      <c r="G172" s="10">
        <f>LOOKUP(I172,Transposed!$A$3:$A$86,Transposed!$C$3:$C$86)*$M$7/1000</f>
        <v>0</v>
      </c>
      <c r="H172" s="18" t="str">
        <f t="shared" si="3"/>
        <v>INDVDEFFHT</v>
      </c>
      <c r="I172" s="17" t="s">
        <v>49</v>
      </c>
    </row>
    <row r="173" spans="2:9">
      <c r="B173" s="17" t="s">
        <v>10</v>
      </c>
      <c r="C173" s="17" t="s">
        <v>7</v>
      </c>
      <c r="D173" s="18" t="s">
        <v>9</v>
      </c>
      <c r="E173" s="11">
        <v>2020</v>
      </c>
      <c r="F173" s="10">
        <f>LOOKUP(I173,Transposed!$A$3:$A$86,Transposed!$C$3:$C$86)*$L$7/1000</f>
        <v>2.4261834110693027E-2</v>
      </c>
      <c r="G173" s="10">
        <f>LOOKUP(I173,Transposed!$A$3:$A$86,Transposed!$C$3:$C$86)*$M$7/1000</f>
        <v>3.6392751166039537E-2</v>
      </c>
      <c r="H173" s="18" t="str">
        <f t="shared" si="3"/>
        <v>INDVDEFFLA</v>
      </c>
      <c r="I173" s="17" t="s">
        <v>51</v>
      </c>
    </row>
    <row r="174" spans="2:9">
      <c r="B174" s="17" t="s">
        <v>10</v>
      </c>
      <c r="C174" s="17" t="s">
        <v>7</v>
      </c>
      <c r="D174" s="18" t="s">
        <v>9</v>
      </c>
      <c r="E174" s="11">
        <v>2020</v>
      </c>
      <c r="F174" s="10">
        <f>LOOKUP(I174,Transposed!$A$3:$A$86,Transposed!$C$3:$C$86)*$L$7/1000</f>
        <v>3.4642017756956692E-3</v>
      </c>
      <c r="G174" s="10">
        <f>LOOKUP(I174,Transposed!$A$3:$A$86,Transposed!$C$3:$C$86)*$M$7/1000</f>
        <v>5.196302663543503E-3</v>
      </c>
      <c r="H174" s="18" t="str">
        <f t="shared" si="3"/>
        <v>INDVDEFFMT</v>
      </c>
      <c r="I174" s="17" t="s">
        <v>48</v>
      </c>
    </row>
    <row r="175" spans="2:9">
      <c r="B175" s="17" t="s">
        <v>10</v>
      </c>
      <c r="C175" s="17" t="s">
        <v>7</v>
      </c>
      <c r="D175" s="18" t="s">
        <v>9</v>
      </c>
      <c r="E175" s="11">
        <v>2020</v>
      </c>
      <c r="F175" s="10">
        <f>LOOKUP(I175,Transposed!$A$3:$A$86,Transposed!$C$3:$C$86)*$L$7/1000</f>
        <v>6.170297085642628E-2</v>
      </c>
      <c r="G175" s="10">
        <f>LOOKUP(I175,Transposed!$A$3:$A$86,Transposed!$C$3:$C$86)*$M$7/1000</f>
        <v>9.2554456284639416E-2</v>
      </c>
      <c r="H175" s="18" t="str">
        <f t="shared" si="3"/>
        <v>INDVDEFFRH</v>
      </c>
      <c r="I175" s="17" t="s">
        <v>50</v>
      </c>
    </row>
    <row r="176" spans="2:9">
      <c r="B176" s="17" t="s">
        <v>10</v>
      </c>
      <c r="C176" s="17" t="s">
        <v>7</v>
      </c>
      <c r="D176" s="18" t="s">
        <v>9</v>
      </c>
      <c r="E176" s="11">
        <v>2020</v>
      </c>
      <c r="F176" s="10">
        <f>LOOKUP(I176,Transposed!$A$3:$A$86,Transposed!$C$3:$C$86)*$L$7/1000</f>
        <v>0</v>
      </c>
      <c r="G176" s="10">
        <f>LOOKUP(I176,Transposed!$A$3:$A$86,Transposed!$C$3:$C$86)*$M$7/1000</f>
        <v>0</v>
      </c>
      <c r="H176" s="18" t="str">
        <f t="shared" si="3"/>
        <v>INDVDEFFTF</v>
      </c>
      <c r="I176" s="17" t="s">
        <v>53</v>
      </c>
    </row>
    <row r="177" spans="2:9">
      <c r="B177" s="17" t="s">
        <v>10</v>
      </c>
      <c r="C177" s="17" t="s">
        <v>7</v>
      </c>
      <c r="D177" s="18" t="s">
        <v>9</v>
      </c>
      <c r="E177" s="11">
        <v>2025</v>
      </c>
      <c r="F177" s="10">
        <f>LOOKUP(I177,Transposed!$A$3:$A$86,Transposed!$D$3:$D$86)*$L$7/1000</f>
        <v>0.41823912538034663</v>
      </c>
      <c r="G177" s="10">
        <f>LOOKUP(I177,Transposed!$A$3:$A$86,Transposed!$D$3:$D$86)*$M$7/1000</f>
        <v>0.62735868807051998</v>
      </c>
      <c r="H177" s="18" t="str">
        <f>"IND"&amp;MID(I177,2,1)&amp;"DEFF"&amp;MID(I177,4,2)</f>
        <v>INDADEFFEM</v>
      </c>
      <c r="I177" s="17" t="s">
        <v>16</v>
      </c>
    </row>
    <row r="178" spans="2:9">
      <c r="B178" s="17" t="s">
        <v>10</v>
      </c>
      <c r="C178" s="17" t="s">
        <v>7</v>
      </c>
      <c r="D178" s="18" t="s">
        <v>9</v>
      </c>
      <c r="E178" s="11">
        <v>2025</v>
      </c>
      <c r="F178" s="10">
        <f>LOOKUP(I178,Transposed!$A$3:$A$86,Transposed!$D$3:$D$86)*$L$7/1000</f>
        <v>5.4914777928281675E-3</v>
      </c>
      <c r="G178" s="10">
        <f>LOOKUP(I178,Transposed!$A$3:$A$86,Transposed!$D$3:$D$86)*$M$7/1000</f>
        <v>8.2372166892422504E-3</v>
      </c>
      <c r="H178" s="18" t="str">
        <f t="shared" ref="H178:H241" si="4">"IND"&amp;MID(I178,2,1)&amp;"DEFF"&amp;MID(I178,4,2)</f>
        <v>INDADEFFFL</v>
      </c>
      <c r="I178" s="17" t="s">
        <v>84</v>
      </c>
    </row>
    <row r="179" spans="2:9">
      <c r="B179" s="17" t="s">
        <v>10</v>
      </c>
      <c r="C179" s="17" t="s">
        <v>7</v>
      </c>
      <c r="D179" s="18" t="s">
        <v>9</v>
      </c>
      <c r="E179" s="11">
        <v>2025</v>
      </c>
      <c r="F179" s="10">
        <f>LOOKUP(I179,Transposed!$A$3:$A$86,Transposed!$D$3:$D$86)*$L$7/1000</f>
        <v>2.4635879046583334E-2</v>
      </c>
      <c r="G179" s="10">
        <f>LOOKUP(I179,Transposed!$A$3:$A$86,Transposed!$D$3:$D$86)*$M$7/1000</f>
        <v>3.6953818569874994E-2</v>
      </c>
      <c r="H179" s="18" t="str">
        <f t="shared" si="4"/>
        <v>INDADEFFHT</v>
      </c>
      <c r="I179" s="17" t="s">
        <v>13</v>
      </c>
    </row>
    <row r="180" spans="2:9">
      <c r="B180" s="17" t="s">
        <v>10</v>
      </c>
      <c r="C180" s="17" t="s">
        <v>7</v>
      </c>
      <c r="D180" s="18" t="s">
        <v>9</v>
      </c>
      <c r="E180" s="11">
        <v>2025</v>
      </c>
      <c r="F180" s="10">
        <f>LOOKUP(I180,Transposed!$A$3:$A$86,Transposed!$D$3:$D$86)*$L$7/1000</f>
        <v>0.15579906379569783</v>
      </c>
      <c r="G180" s="10">
        <f>LOOKUP(I180,Transposed!$A$3:$A$86,Transposed!$D$3:$D$86)*$M$7/1000</f>
        <v>0.2336985956935467</v>
      </c>
      <c r="H180" s="18" t="str">
        <f t="shared" si="4"/>
        <v>INDADEFFLA</v>
      </c>
      <c r="I180" s="17" t="s">
        <v>15</v>
      </c>
    </row>
    <row r="181" spans="2:9">
      <c r="B181" s="17" t="s">
        <v>10</v>
      </c>
      <c r="C181" s="17" t="s">
        <v>7</v>
      </c>
      <c r="D181" s="18" t="s">
        <v>9</v>
      </c>
      <c r="E181" s="11">
        <v>2025</v>
      </c>
      <c r="F181" s="10">
        <f>LOOKUP(I181,Transposed!$A$3:$A$86,Transposed!$D$3:$D$86)*$L$7/1000</f>
        <v>1.1878744670715498</v>
      </c>
      <c r="G181" s="10">
        <f>LOOKUP(I181,Transposed!$A$3:$A$86,Transposed!$D$3:$D$86)*$M$7/1000</f>
        <v>1.7818117006073246</v>
      </c>
      <c r="H181" s="18" t="str">
        <f t="shared" si="4"/>
        <v>INDADEFFMT</v>
      </c>
      <c r="I181" s="17" t="s">
        <v>12</v>
      </c>
    </row>
    <row r="182" spans="2:9">
      <c r="B182" s="17" t="s">
        <v>10</v>
      </c>
      <c r="C182" s="17" t="s">
        <v>7</v>
      </c>
      <c r="D182" s="18" t="s">
        <v>9</v>
      </c>
      <c r="E182" s="11">
        <v>2025</v>
      </c>
      <c r="F182" s="10">
        <f>LOOKUP(I182,Transposed!$A$3:$A$86,Transposed!$D$3:$D$86)*$L$7/1000</f>
        <v>4.0273672108994733E-2</v>
      </c>
      <c r="G182" s="10">
        <f>LOOKUP(I182,Transposed!$A$3:$A$86,Transposed!$D$3:$D$86)*$M$7/1000</f>
        <v>6.0410508163492097E-2</v>
      </c>
      <c r="H182" s="18" t="str">
        <f t="shared" si="4"/>
        <v>INDADEFFRH</v>
      </c>
      <c r="I182" s="17" t="s">
        <v>14</v>
      </c>
    </row>
    <row r="183" spans="2:9">
      <c r="B183" s="17" t="s">
        <v>10</v>
      </c>
      <c r="C183" s="17" t="s">
        <v>7</v>
      </c>
      <c r="D183" s="18" t="s">
        <v>9</v>
      </c>
      <c r="E183" s="11">
        <v>2025</v>
      </c>
      <c r="F183" s="10">
        <f>LOOKUP(I183,Transposed!$A$3:$A$86,Transposed!$D$3:$D$86)*$L$7/1000</f>
        <v>1.7000436530277414</v>
      </c>
      <c r="G183" s="10">
        <f>LOOKUP(I183,Transposed!$A$3:$A$86,Transposed!$D$3:$D$86)*$M$7/1000</f>
        <v>2.5500654795416118</v>
      </c>
      <c r="H183" s="18" t="str">
        <f t="shared" si="4"/>
        <v>INDADEFFTF</v>
      </c>
      <c r="I183" s="17" t="s">
        <v>17</v>
      </c>
    </row>
    <row r="184" spans="2:9">
      <c r="B184" s="17" t="s">
        <v>10</v>
      </c>
      <c r="C184" s="17" t="s">
        <v>7</v>
      </c>
      <c r="D184" s="18" t="s">
        <v>9</v>
      </c>
      <c r="E184" s="11">
        <v>2025</v>
      </c>
      <c r="F184" s="10">
        <f>LOOKUP(I184,Transposed!$A$3:$A$86,Transposed!$D$3:$D$86)*$L$7/1000</f>
        <v>0.26617044306162629</v>
      </c>
      <c r="G184" s="10">
        <f>LOOKUP(I184,Transposed!$A$3:$A$86,Transposed!$D$3:$D$86)*$M$7/1000</f>
        <v>0.39925566459243944</v>
      </c>
      <c r="H184" s="18" t="str">
        <f t="shared" si="4"/>
        <v>INDCDEFFEM</v>
      </c>
      <c r="I184" s="17" t="s">
        <v>28</v>
      </c>
    </row>
    <row r="185" spans="2:9">
      <c r="B185" s="17" t="s">
        <v>10</v>
      </c>
      <c r="C185" s="17" t="s">
        <v>7</v>
      </c>
      <c r="D185" s="18" t="s">
        <v>9</v>
      </c>
      <c r="E185" s="11">
        <v>2025</v>
      </c>
      <c r="F185" s="10">
        <f>LOOKUP(I185,Transposed!$A$3:$A$86,Transposed!$D$3:$D$86)*$L$7/1000</f>
        <v>6.701575540661545E-4</v>
      </c>
      <c r="G185" s="10">
        <f>LOOKUP(I185,Transposed!$A$3:$A$86,Transposed!$D$3:$D$86)*$M$7/1000</f>
        <v>1.0052363310992316E-3</v>
      </c>
      <c r="H185" s="18" t="str">
        <f t="shared" si="4"/>
        <v>INDCDEFFFL</v>
      </c>
      <c r="I185" s="17" t="s">
        <v>86</v>
      </c>
    </row>
    <row r="186" spans="2:9">
      <c r="B186" s="17" t="s">
        <v>10</v>
      </c>
      <c r="C186" s="17" t="s">
        <v>7</v>
      </c>
      <c r="D186" s="18" t="s">
        <v>9</v>
      </c>
      <c r="E186" s="11">
        <v>2025</v>
      </c>
      <c r="F186" s="10">
        <f>LOOKUP(I186,Transposed!$A$3:$A$86,Transposed!$D$3:$D$86)*$L$7/1000</f>
        <v>3.5955398728308968E-2</v>
      </c>
      <c r="G186" s="10">
        <f>LOOKUP(I186,Transposed!$A$3:$A$86,Transposed!$D$3:$D$86)*$M$7/1000</f>
        <v>5.3933098092463459E-2</v>
      </c>
      <c r="H186" s="18" t="str">
        <f t="shared" si="4"/>
        <v>INDCDEFFHT</v>
      </c>
      <c r="I186" s="17" t="s">
        <v>25</v>
      </c>
    </row>
    <row r="187" spans="2:9">
      <c r="B187" s="17" t="s">
        <v>10</v>
      </c>
      <c r="C187" s="17" t="s">
        <v>7</v>
      </c>
      <c r="D187" s="18" t="s">
        <v>9</v>
      </c>
      <c r="E187" s="11">
        <v>2025</v>
      </c>
      <c r="F187" s="10">
        <f>LOOKUP(I187,Transposed!$A$3:$A$86,Transposed!$D$3:$D$86)*$L$7/1000</f>
        <v>2.216044254029299E-2</v>
      </c>
      <c r="G187" s="10">
        <f>LOOKUP(I187,Transposed!$A$3:$A$86,Transposed!$D$3:$D$86)*$M$7/1000</f>
        <v>3.3240663810439483E-2</v>
      </c>
      <c r="H187" s="18" t="str">
        <f t="shared" si="4"/>
        <v>INDCDEFFLA</v>
      </c>
      <c r="I187" s="17" t="s">
        <v>27</v>
      </c>
    </row>
    <row r="188" spans="2:9">
      <c r="B188" s="17" t="s">
        <v>10</v>
      </c>
      <c r="C188" s="17" t="s">
        <v>7</v>
      </c>
      <c r="D188" s="18" t="s">
        <v>9</v>
      </c>
      <c r="E188" s="11">
        <v>2025</v>
      </c>
      <c r="F188" s="10">
        <f>LOOKUP(I188,Transposed!$A$3:$A$86,Transposed!$D$3:$D$86)*$L$7/1000</f>
        <v>0.2712930555012269</v>
      </c>
      <c r="G188" s="10">
        <f>LOOKUP(I188,Transposed!$A$3:$A$86,Transposed!$D$3:$D$86)*$M$7/1000</f>
        <v>0.40693958325184038</v>
      </c>
      <c r="H188" s="18" t="str">
        <f t="shared" si="4"/>
        <v>INDCDEFFMT</v>
      </c>
      <c r="I188" s="17" t="s">
        <v>24</v>
      </c>
    </row>
    <row r="189" spans="2:9">
      <c r="B189" s="17" t="s">
        <v>10</v>
      </c>
      <c r="C189" s="17" t="s">
        <v>7</v>
      </c>
      <c r="D189" s="18" t="s">
        <v>9</v>
      </c>
      <c r="E189" s="11">
        <v>2025</v>
      </c>
      <c r="F189" s="10">
        <f>LOOKUP(I189,Transposed!$A$3:$A$86,Transposed!$D$3:$D$86)*$L$7/1000</f>
        <v>7.0035872240779062E-2</v>
      </c>
      <c r="G189" s="10">
        <f>LOOKUP(I189,Transposed!$A$3:$A$86,Transposed!$D$3:$D$86)*$M$7/1000</f>
        <v>0.10505380836116858</v>
      </c>
      <c r="H189" s="18" t="str">
        <f t="shared" si="4"/>
        <v>INDCDEFFRH</v>
      </c>
      <c r="I189" s="17" t="s">
        <v>26</v>
      </c>
    </row>
    <row r="190" spans="2:9">
      <c r="B190" s="17" t="s">
        <v>10</v>
      </c>
      <c r="C190" s="17" t="s">
        <v>7</v>
      </c>
      <c r="D190" s="18" t="s">
        <v>9</v>
      </c>
      <c r="E190" s="11">
        <v>2025</v>
      </c>
      <c r="F190" s="10">
        <f>LOOKUP(I190,Transposed!$A$3:$A$86,Transposed!$D$3:$D$86)*$L$7/1000</f>
        <v>0</v>
      </c>
      <c r="G190" s="10">
        <f>LOOKUP(I190,Transposed!$A$3:$A$86,Transposed!$D$3:$D$86)*$M$7/1000</f>
        <v>0</v>
      </c>
      <c r="H190" s="18" t="str">
        <f t="shared" si="4"/>
        <v>INDCDEFFTF</v>
      </c>
      <c r="I190" s="17" t="s">
        <v>29</v>
      </c>
    </row>
    <row r="191" spans="2:9">
      <c r="B191" s="17" t="s">
        <v>10</v>
      </c>
      <c r="C191" s="17" t="s">
        <v>7</v>
      </c>
      <c r="D191" s="18" t="s">
        <v>9</v>
      </c>
      <c r="E191" s="11">
        <v>2025</v>
      </c>
      <c r="F191" s="10">
        <f>LOOKUP(I191,Transposed!$A$3:$A$86,Transposed!$D$3:$D$86)*$L$7/1000</f>
        <v>0.68220038384677717</v>
      </c>
      <c r="G191" s="10">
        <f>LOOKUP(I191,Transposed!$A$3:$A$86,Transposed!$D$3:$D$86)*$M$7/1000</f>
        <v>1.0233005757701659</v>
      </c>
      <c r="H191" s="18" t="str">
        <f t="shared" si="4"/>
        <v>INDFDEFFEM</v>
      </c>
      <c r="I191" s="17" t="s">
        <v>22</v>
      </c>
    </row>
    <row r="192" spans="2:9">
      <c r="B192" s="17" t="s">
        <v>10</v>
      </c>
      <c r="C192" s="17" t="s">
        <v>7</v>
      </c>
      <c r="D192" s="18" t="s">
        <v>9</v>
      </c>
      <c r="E192" s="11">
        <v>2025</v>
      </c>
      <c r="F192" s="10">
        <f>LOOKUP(I192,Transposed!$A$3:$A$86,Transposed!$D$3:$D$86)*$L$7/1000</f>
        <v>8.4536182966881545E-3</v>
      </c>
      <c r="G192" s="10">
        <f>LOOKUP(I192,Transposed!$A$3:$A$86,Transposed!$D$3:$D$86)*$M$7/1000</f>
        <v>1.2680427445032231E-2</v>
      </c>
      <c r="H192" s="18" t="str">
        <f t="shared" si="4"/>
        <v>INDFDEFFFL</v>
      </c>
      <c r="I192" s="17" t="s">
        <v>85</v>
      </c>
    </row>
    <row r="193" spans="2:9">
      <c r="B193" s="17" t="s">
        <v>10</v>
      </c>
      <c r="C193" s="17" t="s">
        <v>7</v>
      </c>
      <c r="D193" s="18" t="s">
        <v>9</v>
      </c>
      <c r="E193" s="11">
        <v>2025</v>
      </c>
      <c r="F193" s="10">
        <f>LOOKUP(I193,Transposed!$A$3:$A$86,Transposed!$D$3:$D$86)*$L$7/1000</f>
        <v>4.8718506005030679E-2</v>
      </c>
      <c r="G193" s="10">
        <f>LOOKUP(I193,Transposed!$A$3:$A$86,Transposed!$D$3:$D$86)*$M$7/1000</f>
        <v>7.3077759007546012E-2</v>
      </c>
      <c r="H193" s="18" t="str">
        <f t="shared" si="4"/>
        <v>INDFDEFFHT</v>
      </c>
      <c r="I193" s="17" t="s">
        <v>19</v>
      </c>
    </row>
    <row r="194" spans="2:9">
      <c r="B194" s="17" t="s">
        <v>10</v>
      </c>
      <c r="C194" s="17" t="s">
        <v>7</v>
      </c>
      <c r="D194" s="18" t="s">
        <v>9</v>
      </c>
      <c r="E194" s="11">
        <v>2025</v>
      </c>
      <c r="F194" s="10">
        <f>LOOKUP(I194,Transposed!$A$3:$A$86,Transposed!$D$3:$D$86)*$L$7/1000</f>
        <v>6.6743969724679095E-2</v>
      </c>
      <c r="G194" s="10">
        <f>LOOKUP(I194,Transposed!$A$3:$A$86,Transposed!$D$3:$D$86)*$M$7/1000</f>
        <v>0.10011595458701862</v>
      </c>
      <c r="H194" s="18" t="str">
        <f t="shared" si="4"/>
        <v>INDFDEFFLA</v>
      </c>
      <c r="I194" s="17" t="s">
        <v>21</v>
      </c>
    </row>
    <row r="195" spans="2:9">
      <c r="B195" s="17" t="s">
        <v>10</v>
      </c>
      <c r="C195" s="17" t="s">
        <v>7</v>
      </c>
      <c r="D195" s="18" t="s">
        <v>9</v>
      </c>
      <c r="E195" s="11">
        <v>2025</v>
      </c>
      <c r="F195" s="10">
        <f>LOOKUP(I195,Transposed!$A$3:$A$86,Transposed!$D$3:$D$86)*$L$7/1000</f>
        <v>1.263681583540774</v>
      </c>
      <c r="G195" s="10">
        <f>LOOKUP(I195,Transposed!$A$3:$A$86,Transposed!$D$3:$D$86)*$M$7/1000</f>
        <v>1.8955223753111607</v>
      </c>
      <c r="H195" s="18" t="str">
        <f t="shared" si="4"/>
        <v>INDFDEFFMT</v>
      </c>
      <c r="I195" s="17" t="s">
        <v>18</v>
      </c>
    </row>
    <row r="196" spans="2:9">
      <c r="B196" s="17" t="s">
        <v>10</v>
      </c>
      <c r="C196" s="17" t="s">
        <v>7</v>
      </c>
      <c r="D196" s="18" t="s">
        <v>9</v>
      </c>
      <c r="E196" s="11">
        <v>2025</v>
      </c>
      <c r="F196" s="10">
        <f>LOOKUP(I196,Transposed!$A$3:$A$86,Transposed!$D$3:$D$86)*$L$7/1000</f>
        <v>0.18626708514033191</v>
      </c>
      <c r="G196" s="10">
        <f>LOOKUP(I196,Transposed!$A$3:$A$86,Transposed!$D$3:$D$86)*$M$7/1000</f>
        <v>0.27940062771049784</v>
      </c>
      <c r="H196" s="18" t="str">
        <f t="shared" si="4"/>
        <v>INDFDEFFRH</v>
      </c>
      <c r="I196" s="17" t="s">
        <v>20</v>
      </c>
    </row>
    <row r="197" spans="2:9">
      <c r="B197" s="17" t="s">
        <v>10</v>
      </c>
      <c r="C197" s="17" t="s">
        <v>7</v>
      </c>
      <c r="D197" s="18" t="s">
        <v>9</v>
      </c>
      <c r="E197" s="11">
        <v>2025</v>
      </c>
      <c r="F197" s="10">
        <f>LOOKUP(I197,Transposed!$A$3:$A$86,Transposed!$D$3:$D$86)*$L$7/1000</f>
        <v>0</v>
      </c>
      <c r="G197" s="10">
        <f>LOOKUP(I197,Transposed!$A$3:$A$86,Transposed!$D$3:$D$86)*$M$7/1000</f>
        <v>0</v>
      </c>
      <c r="H197" s="18" t="str">
        <f t="shared" si="4"/>
        <v>INDFDEFFTF</v>
      </c>
      <c r="I197" s="17" t="s">
        <v>23</v>
      </c>
    </row>
    <row r="198" spans="2:9">
      <c r="B198" s="17" t="s">
        <v>10</v>
      </c>
      <c r="C198" s="17" t="s">
        <v>7</v>
      </c>
      <c r="D198" s="18" t="s">
        <v>9</v>
      </c>
      <c r="E198" s="11">
        <v>2025</v>
      </c>
      <c r="F198" s="10">
        <f>LOOKUP(I198,Transposed!$A$3:$A$86,Transposed!$D$3:$D$86)*$L$7/1000</f>
        <v>4.2862207432498717E-2</v>
      </c>
      <c r="G198" s="10">
        <f>LOOKUP(I198,Transposed!$A$3:$A$86,Transposed!$D$3:$D$86)*$M$7/1000</f>
        <v>6.4293311148748061E-2</v>
      </c>
      <c r="H198" s="18" t="str">
        <f t="shared" si="4"/>
        <v>INDGDEFFEM</v>
      </c>
      <c r="I198" s="17" t="s">
        <v>34</v>
      </c>
    </row>
    <row r="199" spans="2:9">
      <c r="B199" s="17" t="s">
        <v>10</v>
      </c>
      <c r="C199" s="17" t="s">
        <v>7</v>
      </c>
      <c r="D199" s="18" t="s">
        <v>9</v>
      </c>
      <c r="E199" s="11">
        <v>2025</v>
      </c>
      <c r="F199" s="10">
        <f>LOOKUP(I199,Transposed!$A$3:$A$86,Transposed!$D$3:$D$86)*$L$7/1000</f>
        <v>1.3122158498659567E-3</v>
      </c>
      <c r="G199" s="10">
        <f>LOOKUP(I199,Transposed!$A$3:$A$86,Transposed!$D$3:$D$86)*$M$7/1000</f>
        <v>1.9683237747989348E-3</v>
      </c>
      <c r="H199" s="18" t="str">
        <f t="shared" si="4"/>
        <v>INDGDEFFFL</v>
      </c>
      <c r="I199" s="17" t="s">
        <v>87</v>
      </c>
    </row>
    <row r="200" spans="2:9">
      <c r="B200" s="17" t="s">
        <v>10</v>
      </c>
      <c r="C200" s="17" t="s">
        <v>7</v>
      </c>
      <c r="D200" s="18" t="s">
        <v>9</v>
      </c>
      <c r="E200" s="11">
        <v>2025</v>
      </c>
      <c r="F200" s="10">
        <f>LOOKUP(I200,Transposed!$A$3:$A$86,Transposed!$D$3:$D$86)*$L$7/1000</f>
        <v>8.7640607735859299E-2</v>
      </c>
      <c r="G200" s="10">
        <f>LOOKUP(I200,Transposed!$A$3:$A$86,Transposed!$D$3:$D$86)*$M$7/1000</f>
        <v>0.13146091160378895</v>
      </c>
      <c r="H200" s="18" t="str">
        <f t="shared" si="4"/>
        <v>INDGDEFFHT</v>
      </c>
      <c r="I200" s="17" t="s">
        <v>31</v>
      </c>
    </row>
    <row r="201" spans="2:9">
      <c r="B201" s="17" t="s">
        <v>10</v>
      </c>
      <c r="C201" s="17" t="s">
        <v>7</v>
      </c>
      <c r="D201" s="18" t="s">
        <v>9</v>
      </c>
      <c r="E201" s="11">
        <v>2025</v>
      </c>
      <c r="F201" s="10">
        <f>LOOKUP(I201,Transposed!$A$3:$A$86,Transposed!$D$3:$D$86)*$L$7/1000</f>
        <v>4.0460661031316656E-3</v>
      </c>
      <c r="G201" s="10">
        <f>LOOKUP(I201,Transposed!$A$3:$A$86,Transposed!$D$3:$D$86)*$M$7/1000</f>
        <v>6.0690991546974975E-3</v>
      </c>
      <c r="H201" s="18" t="str">
        <f t="shared" si="4"/>
        <v>INDGDEFFLA</v>
      </c>
      <c r="I201" s="17" t="s">
        <v>33</v>
      </c>
    </row>
    <row r="202" spans="2:9">
      <c r="B202" s="17" t="s">
        <v>10</v>
      </c>
      <c r="C202" s="17" t="s">
        <v>7</v>
      </c>
      <c r="D202" s="18" t="s">
        <v>9</v>
      </c>
      <c r="E202" s="11">
        <v>2025</v>
      </c>
      <c r="F202" s="10">
        <f>LOOKUP(I202,Transposed!$A$3:$A$86,Transposed!$D$3:$D$86)*$L$7/1000</f>
        <v>0.11944580138240213</v>
      </c>
      <c r="G202" s="10">
        <f>LOOKUP(I202,Transposed!$A$3:$A$86,Transposed!$D$3:$D$86)*$M$7/1000</f>
        <v>0.17916870207360319</v>
      </c>
      <c r="H202" s="18" t="str">
        <f t="shared" si="4"/>
        <v>INDGDEFFMT</v>
      </c>
      <c r="I202" s="17" t="s">
        <v>30</v>
      </c>
    </row>
    <row r="203" spans="2:9">
      <c r="B203" s="17" t="s">
        <v>10</v>
      </c>
      <c r="C203" s="17" t="s">
        <v>7</v>
      </c>
      <c r="D203" s="18" t="s">
        <v>9</v>
      </c>
      <c r="E203" s="11">
        <v>2025</v>
      </c>
      <c r="F203" s="10">
        <f>LOOKUP(I203,Transposed!$A$3:$A$86,Transposed!$D$3:$D$86)*$L$7/1000</f>
        <v>6.8450714040932063E-3</v>
      </c>
      <c r="G203" s="10">
        <f>LOOKUP(I203,Transposed!$A$3:$A$86,Transposed!$D$3:$D$86)*$M$7/1000</f>
        <v>1.0267607106139809E-2</v>
      </c>
      <c r="H203" s="18" t="str">
        <f t="shared" si="4"/>
        <v>INDGDEFFRH</v>
      </c>
      <c r="I203" s="17" t="s">
        <v>32</v>
      </c>
    </row>
    <row r="204" spans="2:9">
      <c r="B204" s="17" t="s">
        <v>10</v>
      </c>
      <c r="C204" s="17" t="s">
        <v>7</v>
      </c>
      <c r="D204" s="18" t="s">
        <v>9</v>
      </c>
      <c r="E204" s="11">
        <v>2025</v>
      </c>
      <c r="F204" s="10">
        <f>LOOKUP(I204,Transposed!$A$3:$A$86,Transposed!$D$3:$D$86)*$L$7/1000</f>
        <v>0</v>
      </c>
      <c r="G204" s="10">
        <f>LOOKUP(I204,Transposed!$A$3:$A$86,Transposed!$D$3:$D$86)*$M$7/1000</f>
        <v>0</v>
      </c>
      <c r="H204" s="18" t="str">
        <f t="shared" si="4"/>
        <v>INDGDEFFTF</v>
      </c>
      <c r="I204" s="17" t="s">
        <v>35</v>
      </c>
    </row>
    <row r="205" spans="2:9">
      <c r="B205" s="17" t="s">
        <v>10</v>
      </c>
      <c r="C205" s="17" t="s">
        <v>7</v>
      </c>
      <c r="D205" s="18" t="s">
        <v>9</v>
      </c>
      <c r="E205" s="11">
        <v>2025</v>
      </c>
      <c r="F205" s="10">
        <f>LOOKUP(I205,Transposed!$A$3:$A$86,Transposed!$D$3:$D$86)*$L$7/1000</f>
        <v>5.7894217863186499E-2</v>
      </c>
      <c r="G205" s="10">
        <f>LOOKUP(I205,Transposed!$A$3:$A$86,Transposed!$D$3:$D$86)*$M$7/1000</f>
        <v>8.6841326794779752E-2</v>
      </c>
      <c r="H205" s="18" t="str">
        <f t="shared" si="4"/>
        <v>INDLDEFFEM</v>
      </c>
      <c r="I205" s="17" t="s">
        <v>82</v>
      </c>
    </row>
    <row r="206" spans="2:9">
      <c r="B206" s="17" t="s">
        <v>10</v>
      </c>
      <c r="C206" s="17" t="s">
        <v>7</v>
      </c>
      <c r="D206" s="18" t="s">
        <v>9</v>
      </c>
      <c r="E206" s="11">
        <v>2025</v>
      </c>
      <c r="F206" s="10">
        <f>LOOKUP(I206,Transposed!$A$3:$A$86,Transposed!$D$3:$D$86)*$L$7/1000</f>
        <v>3.4617563361301275E-4</v>
      </c>
      <c r="G206" s="10">
        <f>LOOKUP(I206,Transposed!$A$3:$A$86,Transposed!$D$3:$D$86)*$M$7/1000</f>
        <v>5.1926345041951902E-4</v>
      </c>
      <c r="H206" s="18" t="str">
        <f t="shared" si="4"/>
        <v>INDLDEFFFL</v>
      </c>
      <c r="I206" s="17" t="s">
        <v>95</v>
      </c>
    </row>
    <row r="207" spans="2:9">
      <c r="B207" s="17" t="s">
        <v>10</v>
      </c>
      <c r="C207" s="17" t="s">
        <v>7</v>
      </c>
      <c r="D207" s="18" t="s">
        <v>9</v>
      </c>
      <c r="E207" s="11">
        <v>2025</v>
      </c>
      <c r="F207" s="10">
        <f>LOOKUP(I207,Transposed!$A$3:$A$86,Transposed!$D$3:$D$86)*$L$7/1000</f>
        <v>0</v>
      </c>
      <c r="G207" s="10">
        <f>LOOKUP(I207,Transposed!$A$3:$A$86,Transposed!$D$3:$D$86)*$M$7/1000</f>
        <v>0</v>
      </c>
      <c r="H207" s="18" t="str">
        <f t="shared" si="4"/>
        <v>INDLDEFFHT</v>
      </c>
      <c r="I207" s="17" t="s">
        <v>79</v>
      </c>
    </row>
    <row r="208" spans="2:9">
      <c r="B208" s="17" t="s">
        <v>10</v>
      </c>
      <c r="C208" s="17" t="s">
        <v>7</v>
      </c>
      <c r="D208" s="18" t="s">
        <v>9</v>
      </c>
      <c r="E208" s="11">
        <v>2025</v>
      </c>
      <c r="F208" s="10">
        <f>LOOKUP(I208,Transposed!$A$3:$A$86,Transposed!$D$3:$D$86)*$L$7/1000</f>
        <v>7.1358001273903279E-2</v>
      </c>
      <c r="G208" s="10">
        <f>LOOKUP(I208,Transposed!$A$3:$A$86,Transposed!$D$3:$D$86)*$M$7/1000</f>
        <v>0.10703700191085491</v>
      </c>
      <c r="H208" s="18" t="str">
        <f t="shared" si="4"/>
        <v>INDLDEFFLA</v>
      </c>
      <c r="I208" s="17" t="s">
        <v>81</v>
      </c>
    </row>
    <row r="209" spans="2:9">
      <c r="B209" s="17" t="s">
        <v>10</v>
      </c>
      <c r="C209" s="17" t="s">
        <v>7</v>
      </c>
      <c r="D209" s="18" t="s">
        <v>9</v>
      </c>
      <c r="E209" s="11">
        <v>2025</v>
      </c>
      <c r="F209" s="10">
        <f>LOOKUP(I209,Transposed!$A$3:$A$86,Transposed!$D$3:$D$86)*$L$7/1000</f>
        <v>6.9212384353791968E-3</v>
      </c>
      <c r="G209" s="10">
        <f>LOOKUP(I209,Transposed!$A$3:$A$86,Transposed!$D$3:$D$86)*$M$7/1000</f>
        <v>1.0381857653068793E-2</v>
      </c>
      <c r="H209" s="18" t="str">
        <f t="shared" si="4"/>
        <v>INDLDEFFMT</v>
      </c>
      <c r="I209" s="17" t="s">
        <v>78</v>
      </c>
    </row>
    <row r="210" spans="2:9">
      <c r="B210" s="17" t="s">
        <v>10</v>
      </c>
      <c r="C210" s="17" t="s">
        <v>7</v>
      </c>
      <c r="D210" s="18" t="s">
        <v>9</v>
      </c>
      <c r="E210" s="11">
        <v>2025</v>
      </c>
      <c r="F210" s="10">
        <f>LOOKUP(I210,Transposed!$A$3:$A$86,Transposed!$D$3:$D$86)*$L$7/1000</f>
        <v>0.20936944373028779</v>
      </c>
      <c r="G210" s="10">
        <f>LOOKUP(I210,Transposed!$A$3:$A$86,Transposed!$D$3:$D$86)*$M$7/1000</f>
        <v>0.31405416559543164</v>
      </c>
      <c r="H210" s="18" t="str">
        <f t="shared" si="4"/>
        <v>INDLDEFFRH</v>
      </c>
      <c r="I210" s="17" t="s">
        <v>80</v>
      </c>
    </row>
    <row r="211" spans="2:9">
      <c r="B211" s="17" t="s">
        <v>10</v>
      </c>
      <c r="C211" s="17" t="s">
        <v>7</v>
      </c>
      <c r="D211" s="18" t="s">
        <v>9</v>
      </c>
      <c r="E211" s="11">
        <v>2025</v>
      </c>
      <c r="F211" s="10">
        <f>LOOKUP(I211,Transposed!$A$3:$A$86,Transposed!$D$3:$D$86)*$L$7/1000</f>
        <v>0</v>
      </c>
      <c r="G211" s="10">
        <f>LOOKUP(I211,Transposed!$A$3:$A$86,Transposed!$D$3:$D$86)*$M$7/1000</f>
        <v>0</v>
      </c>
      <c r="H211" s="18" t="str">
        <f t="shared" si="4"/>
        <v>INDLDEFFTF</v>
      </c>
      <c r="I211" s="17" t="s">
        <v>83</v>
      </c>
    </row>
    <row r="212" spans="2:9">
      <c r="B212" s="17" t="s">
        <v>10</v>
      </c>
      <c r="C212" s="17" t="s">
        <v>7</v>
      </c>
      <c r="D212" s="18" t="s">
        <v>9</v>
      </c>
      <c r="E212" s="11">
        <v>2025</v>
      </c>
      <c r="F212" s="10">
        <f>LOOKUP(I212,Transposed!$A$3:$A$86,Transposed!$D$3:$D$86)*$L$7/1000</f>
        <v>0.42854575639988435</v>
      </c>
      <c r="G212" s="10">
        <f>LOOKUP(I212,Transposed!$A$3:$A$86,Transposed!$D$3:$D$86)*$M$7/1000</f>
        <v>0.64281863459982647</v>
      </c>
      <c r="H212" s="18" t="str">
        <f t="shared" si="4"/>
        <v>INDMDEFFEM</v>
      </c>
      <c r="I212" s="17" t="s">
        <v>40</v>
      </c>
    </row>
    <row r="213" spans="2:9">
      <c r="B213" s="17" t="s">
        <v>10</v>
      </c>
      <c r="C213" s="17" t="s">
        <v>7</v>
      </c>
      <c r="D213" s="18" t="s">
        <v>9</v>
      </c>
      <c r="E213" s="11">
        <v>2025</v>
      </c>
      <c r="F213" s="10">
        <f>LOOKUP(I213,Transposed!$A$3:$A$86,Transposed!$D$3:$D$86)*$L$7/1000</f>
        <v>7.6074853359781583E-3</v>
      </c>
      <c r="G213" s="10">
        <f>LOOKUP(I213,Transposed!$A$3:$A$86,Transposed!$D$3:$D$86)*$M$7/1000</f>
        <v>1.1411228003967237E-2</v>
      </c>
      <c r="H213" s="18" t="str">
        <f t="shared" si="4"/>
        <v>INDMDEFFFL</v>
      </c>
      <c r="I213" s="17" t="s">
        <v>88</v>
      </c>
    </row>
    <row r="214" spans="2:9">
      <c r="B214" s="17" t="s">
        <v>10</v>
      </c>
      <c r="C214" s="17" t="s">
        <v>7</v>
      </c>
      <c r="D214" s="18" t="s">
        <v>9</v>
      </c>
      <c r="E214" s="11">
        <v>2025</v>
      </c>
      <c r="F214" s="10">
        <f>LOOKUP(I214,Transposed!$A$3:$A$86,Transposed!$D$3:$D$86)*$L$7/1000</f>
        <v>0.2348190078931893</v>
      </c>
      <c r="G214" s="10">
        <f>LOOKUP(I214,Transposed!$A$3:$A$86,Transposed!$D$3:$D$86)*$M$7/1000</f>
        <v>0.35222851183978393</v>
      </c>
      <c r="H214" s="18" t="str">
        <f t="shared" si="4"/>
        <v>INDMDEFFHT</v>
      </c>
      <c r="I214" s="17" t="s">
        <v>37</v>
      </c>
    </row>
    <row r="215" spans="2:9">
      <c r="B215" s="17" t="s">
        <v>10</v>
      </c>
      <c r="C215" s="17" t="s">
        <v>7</v>
      </c>
      <c r="D215" s="18" t="s">
        <v>9</v>
      </c>
      <c r="E215" s="11">
        <v>2025</v>
      </c>
      <c r="F215" s="10">
        <f>LOOKUP(I215,Transposed!$A$3:$A$86,Transposed!$D$3:$D$86)*$L$7/1000</f>
        <v>0.10794288345277617</v>
      </c>
      <c r="G215" s="10">
        <f>LOOKUP(I215,Transposed!$A$3:$A$86,Transposed!$D$3:$D$86)*$M$7/1000</f>
        <v>0.16191432517916426</v>
      </c>
      <c r="H215" s="18" t="str">
        <f t="shared" si="4"/>
        <v>INDMDEFFLA</v>
      </c>
      <c r="I215" s="17" t="s">
        <v>39</v>
      </c>
    </row>
    <row r="216" spans="2:9">
      <c r="B216" s="17" t="s">
        <v>10</v>
      </c>
      <c r="C216" s="17" t="s">
        <v>7</v>
      </c>
      <c r="D216" s="18" t="s">
        <v>9</v>
      </c>
      <c r="E216" s="11">
        <v>2025</v>
      </c>
      <c r="F216" s="10">
        <f>LOOKUP(I216,Transposed!$A$3:$A$86,Transposed!$D$3:$D$86)*$L$7/1000</f>
        <v>0.15767027703734354</v>
      </c>
      <c r="G216" s="10">
        <f>LOOKUP(I216,Transposed!$A$3:$A$86,Transposed!$D$3:$D$86)*$M$7/1000</f>
        <v>0.23650541555601526</v>
      </c>
      <c r="H216" s="18" t="str">
        <f t="shared" si="4"/>
        <v>INDMDEFFMT</v>
      </c>
      <c r="I216" s="17" t="s">
        <v>36</v>
      </c>
    </row>
    <row r="217" spans="2:9">
      <c r="B217" s="17" t="s">
        <v>10</v>
      </c>
      <c r="C217" s="17" t="s">
        <v>7</v>
      </c>
      <c r="D217" s="18" t="s">
        <v>9</v>
      </c>
      <c r="E217" s="11">
        <v>2025</v>
      </c>
      <c r="F217" s="10">
        <f>LOOKUP(I217,Transposed!$A$3:$A$86,Transposed!$D$3:$D$86)*$L$7/1000</f>
        <v>0.47448308913356707</v>
      </c>
      <c r="G217" s="10">
        <f>LOOKUP(I217,Transposed!$A$3:$A$86,Transposed!$D$3:$D$86)*$M$7/1000</f>
        <v>0.71172463370035055</v>
      </c>
      <c r="H217" s="18" t="str">
        <f t="shared" si="4"/>
        <v>INDMDEFFRH</v>
      </c>
      <c r="I217" s="17" t="s">
        <v>38</v>
      </c>
    </row>
    <row r="218" spans="2:9">
      <c r="B218" s="17" t="s">
        <v>10</v>
      </c>
      <c r="C218" s="17" t="s">
        <v>7</v>
      </c>
      <c r="D218" s="18" t="s">
        <v>9</v>
      </c>
      <c r="E218" s="11">
        <v>2025</v>
      </c>
      <c r="F218" s="10">
        <f>LOOKUP(I218,Transposed!$A$3:$A$86,Transposed!$D$3:$D$86)*$L$7/1000</f>
        <v>0</v>
      </c>
      <c r="G218" s="10">
        <f>LOOKUP(I218,Transposed!$A$3:$A$86,Transposed!$D$3:$D$86)*$M$7/1000</f>
        <v>0</v>
      </c>
      <c r="H218" s="18" t="str">
        <f t="shared" si="4"/>
        <v>INDMDEFFTF</v>
      </c>
      <c r="I218" s="17" t="s">
        <v>41</v>
      </c>
    </row>
    <row r="219" spans="2:9">
      <c r="B219" s="17" t="s">
        <v>10</v>
      </c>
      <c r="C219" s="17" t="s">
        <v>7</v>
      </c>
      <c r="D219" s="18" t="s">
        <v>9</v>
      </c>
      <c r="E219" s="11">
        <v>2025</v>
      </c>
      <c r="F219" s="10">
        <f>LOOKUP(I219,Transposed!$A$3:$A$86,Transposed!$D$3:$D$86)*$L$7/1000</f>
        <v>2.1293183018611786E-2</v>
      </c>
      <c r="G219" s="10">
        <f>LOOKUP(I219,Transposed!$A$3:$A$86,Transposed!$D$3:$D$86)*$M$7/1000</f>
        <v>3.1939774527917672E-2</v>
      </c>
      <c r="H219" s="18" t="str">
        <f t="shared" si="4"/>
        <v>INDNDEFFEM</v>
      </c>
      <c r="I219" s="17" t="s">
        <v>76</v>
      </c>
    </row>
    <row r="220" spans="2:9">
      <c r="B220" s="17" t="s">
        <v>10</v>
      </c>
      <c r="C220" s="17" t="s">
        <v>7</v>
      </c>
      <c r="D220" s="18" t="s">
        <v>9</v>
      </c>
      <c r="E220" s="11">
        <v>2025</v>
      </c>
      <c r="F220" s="10">
        <f>LOOKUP(I220,Transposed!$A$3:$A$86,Transposed!$D$3:$D$86)*$L$7/1000</f>
        <v>1.7614052673077462E-4</v>
      </c>
      <c r="G220" s="10">
        <f>LOOKUP(I220,Transposed!$A$3:$A$86,Transposed!$D$3:$D$86)*$M$7/1000</f>
        <v>2.6421079009616191E-4</v>
      </c>
      <c r="H220" s="18" t="str">
        <f t="shared" si="4"/>
        <v>INDNDEFFFL</v>
      </c>
      <c r="I220" s="17" t="s">
        <v>94</v>
      </c>
    </row>
    <row r="221" spans="2:9">
      <c r="B221" s="17" t="s">
        <v>10</v>
      </c>
      <c r="C221" s="17" t="s">
        <v>7</v>
      </c>
      <c r="D221" s="18" t="s">
        <v>9</v>
      </c>
      <c r="E221" s="11">
        <v>2025</v>
      </c>
      <c r="F221" s="10">
        <f>LOOKUP(I221,Transposed!$A$3:$A$86,Transposed!$D$3:$D$86)*$L$7/1000</f>
        <v>4.5331759827848426E-3</v>
      </c>
      <c r="G221" s="10">
        <f>LOOKUP(I221,Transposed!$A$3:$A$86,Transposed!$D$3:$D$86)*$M$7/1000</f>
        <v>6.7997639741772644E-3</v>
      </c>
      <c r="H221" s="18" t="str">
        <f t="shared" si="4"/>
        <v>INDNDEFFHT</v>
      </c>
      <c r="I221" s="17" t="s">
        <v>73</v>
      </c>
    </row>
    <row r="222" spans="2:9">
      <c r="B222" s="17" t="s">
        <v>10</v>
      </c>
      <c r="C222" s="17" t="s">
        <v>7</v>
      </c>
      <c r="D222" s="18" t="s">
        <v>9</v>
      </c>
      <c r="E222" s="11">
        <v>2025</v>
      </c>
      <c r="F222" s="10">
        <f>LOOKUP(I222,Transposed!$A$3:$A$86,Transposed!$D$3:$D$86)*$L$7/1000</f>
        <v>6.241107456990292E-3</v>
      </c>
      <c r="G222" s="10">
        <f>LOOKUP(I222,Transposed!$A$3:$A$86,Transposed!$D$3:$D$86)*$M$7/1000</f>
        <v>9.3616611854854363E-3</v>
      </c>
      <c r="H222" s="18" t="str">
        <f t="shared" si="4"/>
        <v>INDNDEFFLA</v>
      </c>
      <c r="I222" s="17" t="s">
        <v>75</v>
      </c>
    </row>
    <row r="223" spans="2:9">
      <c r="B223" s="17" t="s">
        <v>10</v>
      </c>
      <c r="C223" s="17" t="s">
        <v>7</v>
      </c>
      <c r="D223" s="18" t="s">
        <v>9</v>
      </c>
      <c r="E223" s="11">
        <v>2025</v>
      </c>
      <c r="F223" s="10">
        <f>LOOKUP(I223,Transposed!$A$3:$A$86,Transposed!$D$3:$D$86)*$L$7/1000</f>
        <v>0.14998188604720325</v>
      </c>
      <c r="G223" s="10">
        <f>LOOKUP(I223,Transposed!$A$3:$A$86,Transposed!$D$3:$D$86)*$M$7/1000</f>
        <v>0.2249728290708049</v>
      </c>
      <c r="H223" s="18" t="str">
        <f t="shared" si="4"/>
        <v>INDNDEFFMT</v>
      </c>
      <c r="I223" s="17" t="s">
        <v>72</v>
      </c>
    </row>
    <row r="224" spans="2:9">
      <c r="B224" s="17" t="s">
        <v>10</v>
      </c>
      <c r="C224" s="17" t="s">
        <v>7</v>
      </c>
      <c r="D224" s="18" t="s">
        <v>9</v>
      </c>
      <c r="E224" s="11">
        <v>2025</v>
      </c>
      <c r="F224" s="10">
        <f>LOOKUP(I224,Transposed!$A$3:$A$86,Transposed!$D$3:$D$86)*$L$7/1000</f>
        <v>1.3950699498999381E-3</v>
      </c>
      <c r="G224" s="10">
        <f>LOOKUP(I224,Transposed!$A$3:$A$86,Transposed!$D$3:$D$86)*$M$7/1000</f>
        <v>2.0926049248499068E-3</v>
      </c>
      <c r="H224" s="18" t="str">
        <f t="shared" si="4"/>
        <v>INDNDEFFRH</v>
      </c>
      <c r="I224" s="17" t="s">
        <v>74</v>
      </c>
    </row>
    <row r="225" spans="2:9">
      <c r="B225" s="17" t="s">
        <v>10</v>
      </c>
      <c r="C225" s="17" t="s">
        <v>7</v>
      </c>
      <c r="D225" s="18" t="s">
        <v>9</v>
      </c>
      <c r="E225" s="11">
        <v>2025</v>
      </c>
      <c r="F225" s="10">
        <f>LOOKUP(I225,Transposed!$A$3:$A$86,Transposed!$D$3:$D$86)*$L$7/1000</f>
        <v>0</v>
      </c>
      <c r="G225" s="10">
        <f>LOOKUP(I225,Transposed!$A$3:$A$86,Transposed!$D$3:$D$86)*$M$7/1000</f>
        <v>0</v>
      </c>
      <c r="H225" s="18" t="str">
        <f t="shared" si="4"/>
        <v>INDNDEFFTF</v>
      </c>
      <c r="I225" s="17" t="s">
        <v>77</v>
      </c>
    </row>
    <row r="226" spans="2:9">
      <c r="B226" s="17" t="s">
        <v>10</v>
      </c>
      <c r="C226" s="17" t="s">
        <v>7</v>
      </c>
      <c r="D226" s="18" t="s">
        <v>9</v>
      </c>
      <c r="E226" s="11">
        <v>2025</v>
      </c>
      <c r="F226" s="10">
        <f>LOOKUP(I226,Transposed!$A$3:$A$86,Transposed!$D$3:$D$86)*$L$7/1000</f>
        <v>0.32212631618108495</v>
      </c>
      <c r="G226" s="10">
        <f>LOOKUP(I226,Transposed!$A$3:$A$86,Transposed!$D$3:$D$86)*$M$7/1000</f>
        <v>0.48318947427162739</v>
      </c>
      <c r="H226" s="18" t="str">
        <f t="shared" si="4"/>
        <v>INDODEFFEM</v>
      </c>
      <c r="I226" s="17" t="s">
        <v>46</v>
      </c>
    </row>
    <row r="227" spans="2:9">
      <c r="B227" s="17" t="s">
        <v>10</v>
      </c>
      <c r="C227" s="17" t="s">
        <v>7</v>
      </c>
      <c r="D227" s="18" t="s">
        <v>9</v>
      </c>
      <c r="E227" s="11">
        <v>2025</v>
      </c>
      <c r="F227" s="10">
        <f>LOOKUP(I227,Transposed!$A$3:$A$86,Transposed!$D$3:$D$86)*$L$7/1000</f>
        <v>1.443427556886541E-2</v>
      </c>
      <c r="G227" s="10">
        <f>LOOKUP(I227,Transposed!$A$3:$A$86,Transposed!$D$3:$D$86)*$M$7/1000</f>
        <v>2.1651413353298111E-2</v>
      </c>
      <c r="H227" s="18" t="str">
        <f t="shared" si="4"/>
        <v>INDODEFFFL</v>
      </c>
      <c r="I227" s="17" t="s">
        <v>89</v>
      </c>
    </row>
    <row r="228" spans="2:9">
      <c r="B228" s="17" t="s">
        <v>10</v>
      </c>
      <c r="C228" s="17" t="s">
        <v>7</v>
      </c>
      <c r="D228" s="18" t="s">
        <v>9</v>
      </c>
      <c r="E228" s="11">
        <v>2025</v>
      </c>
      <c r="F228" s="10">
        <f>LOOKUP(I228,Transposed!$A$3:$A$86,Transposed!$D$3:$D$86)*$L$7/1000</f>
        <v>2.2810655473800002E-2</v>
      </c>
      <c r="G228" s="10">
        <f>LOOKUP(I228,Transposed!$A$3:$A$86,Transposed!$D$3:$D$86)*$M$7/1000</f>
        <v>3.4215983210699998E-2</v>
      </c>
      <c r="H228" s="18" t="str">
        <f t="shared" si="4"/>
        <v>INDODEFFHT</v>
      </c>
      <c r="I228" s="17" t="s">
        <v>43</v>
      </c>
    </row>
    <row r="229" spans="2:9">
      <c r="B229" s="17" t="s">
        <v>10</v>
      </c>
      <c r="C229" s="17" t="s">
        <v>7</v>
      </c>
      <c r="D229" s="18" t="s">
        <v>9</v>
      </c>
      <c r="E229" s="11">
        <v>2025</v>
      </c>
      <c r="F229" s="10">
        <f>LOOKUP(I229,Transposed!$A$3:$A$86,Transposed!$D$3:$D$86)*$L$7/1000</f>
        <v>7.4325375860038193E-2</v>
      </c>
      <c r="G229" s="10">
        <f>LOOKUP(I229,Transposed!$A$3:$A$86,Transposed!$D$3:$D$86)*$M$7/1000</f>
        <v>0.11148806379005727</v>
      </c>
      <c r="H229" s="18" t="str">
        <f t="shared" si="4"/>
        <v>INDODEFFLA</v>
      </c>
      <c r="I229" s="17" t="s">
        <v>45</v>
      </c>
    </row>
    <row r="230" spans="2:9">
      <c r="B230" s="17" t="s">
        <v>10</v>
      </c>
      <c r="C230" s="17" t="s">
        <v>7</v>
      </c>
      <c r="D230" s="18" t="s">
        <v>9</v>
      </c>
      <c r="E230" s="11">
        <v>2025</v>
      </c>
      <c r="F230" s="10">
        <f>LOOKUP(I230,Transposed!$A$3:$A$86,Transposed!$D$3:$D$86)*$L$7/1000</f>
        <v>0.45568913015781731</v>
      </c>
      <c r="G230" s="10">
        <f>LOOKUP(I230,Transposed!$A$3:$A$86,Transposed!$D$3:$D$86)*$M$7/1000</f>
        <v>0.68353369523672591</v>
      </c>
      <c r="H230" s="18" t="str">
        <f t="shared" si="4"/>
        <v>INDODEFFMT</v>
      </c>
      <c r="I230" s="17" t="s">
        <v>42</v>
      </c>
    </row>
    <row r="231" spans="2:9">
      <c r="B231" s="17" t="s">
        <v>10</v>
      </c>
      <c r="C231" s="17" t="s">
        <v>7</v>
      </c>
      <c r="D231" s="18" t="s">
        <v>9</v>
      </c>
      <c r="E231" s="11">
        <v>2025</v>
      </c>
      <c r="F231" s="10">
        <f>LOOKUP(I231,Transposed!$A$3:$A$86,Transposed!$D$3:$D$86)*$L$7/1000</f>
        <v>0.23740218007591488</v>
      </c>
      <c r="G231" s="10">
        <f>LOOKUP(I231,Transposed!$A$3:$A$86,Transposed!$D$3:$D$86)*$M$7/1000</f>
        <v>0.35610327011387233</v>
      </c>
      <c r="H231" s="18" t="str">
        <f t="shared" si="4"/>
        <v>INDODEFFRH</v>
      </c>
      <c r="I231" s="17" t="s">
        <v>44</v>
      </c>
    </row>
    <row r="232" spans="2:9">
      <c r="B232" s="17" t="s">
        <v>10</v>
      </c>
      <c r="C232" s="17" t="s">
        <v>7</v>
      </c>
      <c r="D232" s="18" t="s">
        <v>9</v>
      </c>
      <c r="E232" s="11">
        <v>2025</v>
      </c>
      <c r="F232" s="10">
        <f>LOOKUP(I232,Transposed!$A$3:$A$86,Transposed!$D$3:$D$86)*$L$7/1000</f>
        <v>0</v>
      </c>
      <c r="G232" s="10">
        <f>LOOKUP(I232,Transposed!$A$3:$A$86,Transposed!$D$3:$D$86)*$M$7/1000</f>
        <v>0</v>
      </c>
      <c r="H232" s="18" t="str">
        <f t="shared" si="4"/>
        <v>INDODEFFTF</v>
      </c>
      <c r="I232" s="17" t="s">
        <v>47</v>
      </c>
    </row>
    <row r="233" spans="2:9">
      <c r="B233" s="17" t="s">
        <v>10</v>
      </c>
      <c r="C233" s="17" t="s">
        <v>7</v>
      </c>
      <c r="D233" s="18" t="s">
        <v>9</v>
      </c>
      <c r="E233" s="11">
        <v>2025</v>
      </c>
      <c r="F233" s="10">
        <f>LOOKUP(I233,Transposed!$A$3:$A$86,Transposed!$D$3:$D$86)*$L$7/1000</f>
        <v>0.10879341206677344</v>
      </c>
      <c r="G233" s="10">
        <f>LOOKUP(I233,Transposed!$A$3:$A$86,Transposed!$D$3:$D$86)*$M$7/1000</f>
        <v>0.16319011810016013</v>
      </c>
      <c r="H233" s="18" t="str">
        <f t="shared" si="4"/>
        <v>INDPDEFFEM</v>
      </c>
      <c r="I233" s="17" t="s">
        <v>64</v>
      </c>
    </row>
    <row r="234" spans="2:9">
      <c r="B234" s="17" t="s">
        <v>10</v>
      </c>
      <c r="C234" s="17" t="s">
        <v>7</v>
      </c>
      <c r="D234" s="18" t="s">
        <v>9</v>
      </c>
      <c r="E234" s="11">
        <v>2025</v>
      </c>
      <c r="F234" s="10">
        <f>LOOKUP(I234,Transposed!$A$3:$A$86,Transposed!$D$3:$D$86)*$L$7/1000</f>
        <v>4.5999087138355599E-4</v>
      </c>
      <c r="G234" s="10">
        <f>LOOKUP(I234,Transposed!$A$3:$A$86,Transposed!$D$3:$D$86)*$M$7/1000</f>
        <v>6.8998630707533387E-4</v>
      </c>
      <c r="H234" s="18" t="str">
        <f t="shared" si="4"/>
        <v>INDPDEFFFL</v>
      </c>
      <c r="I234" s="17" t="s">
        <v>92</v>
      </c>
    </row>
    <row r="235" spans="2:9">
      <c r="B235" s="17" t="s">
        <v>10</v>
      </c>
      <c r="C235" s="17" t="s">
        <v>7</v>
      </c>
      <c r="D235" s="18" t="s">
        <v>9</v>
      </c>
      <c r="E235" s="11">
        <v>2025</v>
      </c>
      <c r="F235" s="10">
        <f>LOOKUP(I235,Transposed!$A$3:$A$86,Transposed!$D$3:$D$86)*$L$7/1000</f>
        <v>0</v>
      </c>
      <c r="G235" s="10">
        <f>LOOKUP(I235,Transposed!$A$3:$A$86,Transposed!$D$3:$D$86)*$M$7/1000</f>
        <v>0</v>
      </c>
      <c r="H235" s="18" t="str">
        <f t="shared" si="4"/>
        <v>INDPDEFFHT</v>
      </c>
      <c r="I235" s="17" t="s">
        <v>61</v>
      </c>
    </row>
    <row r="236" spans="2:9">
      <c r="B236" s="17" t="s">
        <v>10</v>
      </c>
      <c r="C236" s="17" t="s">
        <v>7</v>
      </c>
      <c r="D236" s="18" t="s">
        <v>9</v>
      </c>
      <c r="E236" s="11">
        <v>2025</v>
      </c>
      <c r="F236" s="10">
        <f>LOOKUP(I236,Transposed!$A$3:$A$86,Transposed!$D$3:$D$86)*$L$7/1000</f>
        <v>0.14581198648102714</v>
      </c>
      <c r="G236" s="10">
        <f>LOOKUP(I236,Transposed!$A$3:$A$86,Transposed!$D$3:$D$86)*$M$7/1000</f>
        <v>0.2187179797215407</v>
      </c>
      <c r="H236" s="18" t="str">
        <f t="shared" si="4"/>
        <v>INDPDEFFLA</v>
      </c>
      <c r="I236" s="17" t="s">
        <v>63</v>
      </c>
    </row>
    <row r="237" spans="2:9">
      <c r="B237" s="17" t="s">
        <v>10</v>
      </c>
      <c r="C237" s="17" t="s">
        <v>7</v>
      </c>
      <c r="D237" s="18" t="s">
        <v>9</v>
      </c>
      <c r="E237" s="11">
        <v>2025</v>
      </c>
      <c r="F237" s="10">
        <f>LOOKUP(I237,Transposed!$A$3:$A$86,Transposed!$D$3:$D$86)*$L$7/1000</f>
        <v>3.0069818491555989E-2</v>
      </c>
      <c r="G237" s="10">
        <f>LOOKUP(I237,Transposed!$A$3:$A$86,Transposed!$D$3:$D$86)*$M$7/1000</f>
        <v>4.5104727737333983E-2</v>
      </c>
      <c r="H237" s="18" t="str">
        <f t="shared" si="4"/>
        <v>INDPDEFFMT</v>
      </c>
      <c r="I237" s="17" t="s">
        <v>60</v>
      </c>
    </row>
    <row r="238" spans="2:9">
      <c r="B238" s="17" t="s">
        <v>10</v>
      </c>
      <c r="C238" s="17" t="s">
        <v>7</v>
      </c>
      <c r="D238" s="18" t="s">
        <v>9</v>
      </c>
      <c r="E238" s="11">
        <v>2025</v>
      </c>
      <c r="F238" s="10">
        <f>LOOKUP(I238,Transposed!$A$3:$A$86,Transposed!$D$3:$D$86)*$L$7/1000</f>
        <v>0.39547544246857458</v>
      </c>
      <c r="G238" s="10">
        <f>LOOKUP(I238,Transposed!$A$3:$A$86,Transposed!$D$3:$D$86)*$M$7/1000</f>
        <v>0.59321316370286181</v>
      </c>
      <c r="H238" s="18" t="str">
        <f t="shared" si="4"/>
        <v>INDPDEFFRH</v>
      </c>
      <c r="I238" s="17" t="s">
        <v>62</v>
      </c>
    </row>
    <row r="239" spans="2:9">
      <c r="B239" s="17" t="s">
        <v>10</v>
      </c>
      <c r="C239" s="17" t="s">
        <v>7</v>
      </c>
      <c r="D239" s="18" t="s">
        <v>9</v>
      </c>
      <c r="E239" s="11">
        <v>2025</v>
      </c>
      <c r="F239" s="10">
        <f>LOOKUP(I239,Transposed!$A$3:$A$86,Transposed!$D$3:$D$86)*$L$7/1000</f>
        <v>0</v>
      </c>
      <c r="G239" s="10">
        <f>LOOKUP(I239,Transposed!$A$3:$A$86,Transposed!$D$3:$D$86)*$M$7/1000</f>
        <v>0</v>
      </c>
      <c r="H239" s="18" t="str">
        <f t="shared" si="4"/>
        <v>INDPDEFFTF</v>
      </c>
      <c r="I239" s="17" t="s">
        <v>65</v>
      </c>
    </row>
    <row r="240" spans="2:9">
      <c r="B240" s="17" t="s">
        <v>10</v>
      </c>
      <c r="C240" s="17" t="s">
        <v>7</v>
      </c>
      <c r="D240" s="18" t="s">
        <v>9</v>
      </c>
      <c r="E240" s="11">
        <v>2025</v>
      </c>
      <c r="F240" s="10">
        <f>LOOKUP(I240,Transposed!$A$3:$A$86,Transposed!$D$3:$D$86)*$L$7/1000</f>
        <v>0.1279859372513201</v>
      </c>
      <c r="G240" s="10">
        <f>LOOKUP(I240,Transposed!$A$3:$A$86,Transposed!$D$3:$D$86)*$M$7/1000</f>
        <v>0.19197890587698013</v>
      </c>
      <c r="H240" s="18" t="str">
        <f t="shared" si="4"/>
        <v>INDTDEFFEM</v>
      </c>
      <c r="I240" s="17" t="s">
        <v>58</v>
      </c>
    </row>
    <row r="241" spans="2:9">
      <c r="B241" s="17" t="s">
        <v>10</v>
      </c>
      <c r="C241" s="17" t="s">
        <v>7</v>
      </c>
      <c r="D241" s="18" t="s">
        <v>9</v>
      </c>
      <c r="E241" s="11">
        <v>2025</v>
      </c>
      <c r="F241" s="10">
        <f>LOOKUP(I241,Transposed!$A$3:$A$86,Transposed!$D$3:$D$86)*$L$7/1000</f>
        <v>3.7576062639598369E-4</v>
      </c>
      <c r="G241" s="10">
        <f>LOOKUP(I241,Transposed!$A$3:$A$86,Transposed!$D$3:$D$86)*$M$7/1000</f>
        <v>5.6364093959397545E-4</v>
      </c>
      <c r="H241" s="18" t="str">
        <f t="shared" si="4"/>
        <v>INDTDEFFFL</v>
      </c>
      <c r="I241" s="17" t="s">
        <v>91</v>
      </c>
    </row>
    <row r="242" spans="2:9">
      <c r="B242" s="17" t="s">
        <v>10</v>
      </c>
      <c r="C242" s="17" t="s">
        <v>7</v>
      </c>
      <c r="D242" s="18" t="s">
        <v>9</v>
      </c>
      <c r="E242" s="11">
        <v>2025</v>
      </c>
      <c r="F242" s="10">
        <f>LOOKUP(I242,Transposed!$A$3:$A$86,Transposed!$D$3:$D$86)*$L$7/1000</f>
        <v>0</v>
      </c>
      <c r="G242" s="10">
        <f>LOOKUP(I242,Transposed!$A$3:$A$86,Transposed!$D$3:$D$86)*$M$7/1000</f>
        <v>0</v>
      </c>
      <c r="H242" s="18" t="str">
        <f t="shared" ref="H242:H260" si="5">"IND"&amp;MID(I242,2,1)&amp;"DEFF"&amp;MID(I242,4,2)</f>
        <v>INDTDEFFHT</v>
      </c>
      <c r="I242" s="17" t="s">
        <v>55</v>
      </c>
    </row>
    <row r="243" spans="2:9">
      <c r="B243" s="17" t="s">
        <v>10</v>
      </c>
      <c r="C243" s="17" t="s">
        <v>7</v>
      </c>
      <c r="D243" s="18" t="s">
        <v>9</v>
      </c>
      <c r="E243" s="11">
        <v>2025</v>
      </c>
      <c r="F243" s="10">
        <f>LOOKUP(I243,Transposed!$A$3:$A$86,Transposed!$D$3:$D$86)*$L$7/1000</f>
        <v>0.16338162934255251</v>
      </c>
      <c r="G243" s="10">
        <f>LOOKUP(I243,Transposed!$A$3:$A$86,Transposed!$D$3:$D$86)*$M$7/1000</f>
        <v>0.24507244401382877</v>
      </c>
      <c r="H243" s="18" t="str">
        <f t="shared" si="5"/>
        <v>INDTDEFFLA</v>
      </c>
      <c r="I243" s="17" t="s">
        <v>57</v>
      </c>
    </row>
    <row r="244" spans="2:9">
      <c r="B244" s="17" t="s">
        <v>10</v>
      </c>
      <c r="C244" s="17" t="s">
        <v>7</v>
      </c>
      <c r="D244" s="18" t="s">
        <v>9</v>
      </c>
      <c r="E244" s="11">
        <v>2025</v>
      </c>
      <c r="F244" s="10">
        <f>LOOKUP(I244,Transposed!$A$3:$A$86,Transposed!$D$3:$D$86)*$L$7/1000</f>
        <v>1.8808679547502739E-2</v>
      </c>
      <c r="G244" s="10">
        <f>LOOKUP(I244,Transposed!$A$3:$A$86,Transposed!$D$3:$D$86)*$M$7/1000</f>
        <v>2.8213019321254106E-2</v>
      </c>
      <c r="H244" s="18" t="str">
        <f t="shared" si="5"/>
        <v>INDTDEFFMT</v>
      </c>
      <c r="I244" s="17" t="s">
        <v>54</v>
      </c>
    </row>
    <row r="245" spans="2:9">
      <c r="B245" s="17" t="s">
        <v>10</v>
      </c>
      <c r="C245" s="17" t="s">
        <v>7</v>
      </c>
      <c r="D245" s="18" t="s">
        <v>9</v>
      </c>
      <c r="E245" s="11">
        <v>2025</v>
      </c>
      <c r="F245" s="10">
        <f>LOOKUP(I245,Transposed!$A$3:$A$86,Transposed!$D$3:$D$86)*$L$7/1000</f>
        <v>0.28349184270266647</v>
      </c>
      <c r="G245" s="10">
        <f>LOOKUP(I245,Transposed!$A$3:$A$86,Transposed!$D$3:$D$86)*$M$7/1000</f>
        <v>0.42523776405399966</v>
      </c>
      <c r="H245" s="18" t="str">
        <f t="shared" si="5"/>
        <v>INDTDEFFRH</v>
      </c>
      <c r="I245" s="17" t="s">
        <v>56</v>
      </c>
    </row>
    <row r="246" spans="2:9">
      <c r="B246" s="17" t="s">
        <v>10</v>
      </c>
      <c r="C246" s="17" t="s">
        <v>7</v>
      </c>
      <c r="D246" s="18" t="s">
        <v>9</v>
      </c>
      <c r="E246" s="11">
        <v>2025</v>
      </c>
      <c r="F246" s="10">
        <f>LOOKUP(I246,Transposed!$A$3:$A$86,Transposed!$D$3:$D$86)*$L$7/1000</f>
        <v>0</v>
      </c>
      <c r="G246" s="10">
        <f>LOOKUP(I246,Transposed!$A$3:$A$86,Transposed!$D$3:$D$86)*$M$7/1000</f>
        <v>0</v>
      </c>
      <c r="H246" s="18" t="str">
        <f t="shared" si="5"/>
        <v>INDTDEFFTF</v>
      </c>
      <c r="I246" s="17" t="s">
        <v>59</v>
      </c>
    </row>
    <row r="247" spans="2:9">
      <c r="B247" s="17" t="s">
        <v>10</v>
      </c>
      <c r="C247" s="17" t="s">
        <v>7</v>
      </c>
      <c r="D247" s="18" t="s">
        <v>9</v>
      </c>
      <c r="E247" s="11">
        <v>2025</v>
      </c>
      <c r="F247" s="10">
        <f>LOOKUP(I247,Transposed!$A$3:$A$86,Transposed!$D$3:$D$86)*$L$7/1000</f>
        <v>9.4147031280320106E-2</v>
      </c>
      <c r="G247" s="10">
        <f>LOOKUP(I247,Transposed!$A$3:$A$86,Transposed!$D$3:$D$86)*$M$7/1000</f>
        <v>0.14122054692048014</v>
      </c>
      <c r="H247" s="18" t="str">
        <f t="shared" si="5"/>
        <v>INDUDEFFEM</v>
      </c>
      <c r="I247" s="17" t="s">
        <v>70</v>
      </c>
    </row>
    <row r="248" spans="2:9">
      <c r="B248" s="17" t="s">
        <v>10</v>
      </c>
      <c r="C248" s="17" t="s">
        <v>7</v>
      </c>
      <c r="D248" s="18" t="s">
        <v>9</v>
      </c>
      <c r="E248" s="11">
        <v>2025</v>
      </c>
      <c r="F248" s="10">
        <f>LOOKUP(I248,Transposed!$A$3:$A$86,Transposed!$D$3:$D$86)*$L$7/1000</f>
        <v>2.9217603644423744E-4</v>
      </c>
      <c r="G248" s="10">
        <f>LOOKUP(I248,Transposed!$A$3:$A$86,Transposed!$D$3:$D$86)*$M$7/1000</f>
        <v>4.3826405466635614E-4</v>
      </c>
      <c r="H248" s="18" t="str">
        <f t="shared" si="5"/>
        <v>INDUDEFFFL</v>
      </c>
      <c r="I248" s="17" t="s">
        <v>93</v>
      </c>
    </row>
    <row r="249" spans="2:9">
      <c r="B249" s="17" t="s">
        <v>10</v>
      </c>
      <c r="C249" s="17" t="s">
        <v>7</v>
      </c>
      <c r="D249" s="18" t="s">
        <v>9</v>
      </c>
      <c r="E249" s="11">
        <v>2025</v>
      </c>
      <c r="F249" s="10">
        <f>LOOKUP(I249,Transposed!$A$3:$A$86,Transposed!$D$3:$D$86)*$L$7/1000</f>
        <v>0</v>
      </c>
      <c r="G249" s="10">
        <f>LOOKUP(I249,Transposed!$A$3:$A$86,Transposed!$D$3:$D$86)*$M$7/1000</f>
        <v>0</v>
      </c>
      <c r="H249" s="18" t="str">
        <f t="shared" si="5"/>
        <v>INDUDEFFHT</v>
      </c>
      <c r="I249" s="17" t="s">
        <v>67</v>
      </c>
    </row>
    <row r="250" spans="2:9">
      <c r="B250" s="17" t="s">
        <v>10</v>
      </c>
      <c r="C250" s="17" t="s">
        <v>7</v>
      </c>
      <c r="D250" s="18" t="s">
        <v>9</v>
      </c>
      <c r="E250" s="11">
        <v>2025</v>
      </c>
      <c r="F250" s="10">
        <f>LOOKUP(I250,Transposed!$A$3:$A$86,Transposed!$D$3:$D$86)*$L$7/1000</f>
        <v>0.15063531928878113</v>
      </c>
      <c r="G250" s="10">
        <f>LOOKUP(I250,Transposed!$A$3:$A$86,Transposed!$D$3:$D$86)*$M$7/1000</f>
        <v>0.22595297893317171</v>
      </c>
      <c r="H250" s="18" t="str">
        <f t="shared" si="5"/>
        <v>INDUDEFFLA</v>
      </c>
      <c r="I250" s="17" t="s">
        <v>69</v>
      </c>
    </row>
    <row r="251" spans="2:9">
      <c r="B251" s="17" t="s">
        <v>10</v>
      </c>
      <c r="C251" s="17" t="s">
        <v>7</v>
      </c>
      <c r="D251" s="18" t="s">
        <v>9</v>
      </c>
      <c r="E251" s="11">
        <v>2025</v>
      </c>
      <c r="F251" s="10">
        <f>LOOKUP(I251,Transposed!$A$3:$A$86,Transposed!$D$3:$D$86)*$L$7/1000</f>
        <v>3.3350640813925643E-2</v>
      </c>
      <c r="G251" s="10">
        <f>LOOKUP(I251,Transposed!$A$3:$A$86,Transposed!$D$3:$D$86)*$M$7/1000</f>
        <v>5.0025961220888468E-2</v>
      </c>
      <c r="H251" s="18" t="str">
        <f t="shared" si="5"/>
        <v>INDUDEFFMT</v>
      </c>
      <c r="I251" s="17" t="s">
        <v>66</v>
      </c>
    </row>
    <row r="252" spans="2:9">
      <c r="B252" s="17" t="s">
        <v>10</v>
      </c>
      <c r="C252" s="17" t="s">
        <v>7</v>
      </c>
      <c r="D252" s="18" t="s">
        <v>9</v>
      </c>
      <c r="E252" s="11">
        <v>2025</v>
      </c>
      <c r="F252" s="10">
        <f>LOOKUP(I252,Transposed!$A$3:$A$86,Transposed!$D$3:$D$86)*$L$7/1000</f>
        <v>0.44653698580443546</v>
      </c>
      <c r="G252" s="10">
        <f>LOOKUP(I252,Transposed!$A$3:$A$86,Transposed!$D$3:$D$86)*$M$7/1000</f>
        <v>0.66980547870665319</v>
      </c>
      <c r="H252" s="18" t="str">
        <f t="shared" si="5"/>
        <v>INDUDEFFRH</v>
      </c>
      <c r="I252" s="17" t="s">
        <v>68</v>
      </c>
    </row>
    <row r="253" spans="2:9">
      <c r="B253" s="17" t="s">
        <v>10</v>
      </c>
      <c r="C253" s="17" t="s">
        <v>7</v>
      </c>
      <c r="D253" s="18" t="s">
        <v>9</v>
      </c>
      <c r="E253" s="11">
        <v>2025</v>
      </c>
      <c r="F253" s="10">
        <f>LOOKUP(I253,Transposed!$A$3:$A$86,Transposed!$D$3:$D$86)*$L$7/1000</f>
        <v>0</v>
      </c>
      <c r="G253" s="10">
        <f>LOOKUP(I253,Transposed!$A$3:$A$86,Transposed!$D$3:$D$86)*$M$7/1000</f>
        <v>0</v>
      </c>
      <c r="H253" s="18" t="str">
        <f t="shared" si="5"/>
        <v>INDUDEFFTF</v>
      </c>
      <c r="I253" s="17" t="s">
        <v>71</v>
      </c>
    </row>
    <row r="254" spans="2:9">
      <c r="B254" s="17" t="s">
        <v>10</v>
      </c>
      <c r="C254" s="17" t="s">
        <v>7</v>
      </c>
      <c r="D254" s="18" t="s">
        <v>9</v>
      </c>
      <c r="E254" s="11">
        <v>2025</v>
      </c>
      <c r="F254" s="10">
        <f>LOOKUP(I254,Transposed!$A$3:$A$86,Transposed!$D$3:$D$86)*$L$7/1000</f>
        <v>4.3953227335576654E-2</v>
      </c>
      <c r="G254" s="10">
        <f>LOOKUP(I254,Transposed!$A$3:$A$86,Transposed!$D$3:$D$86)*$M$7/1000</f>
        <v>6.5929841003364964E-2</v>
      </c>
      <c r="H254" s="18" t="str">
        <f t="shared" si="5"/>
        <v>INDVDEFFEM</v>
      </c>
      <c r="I254" s="17" t="s">
        <v>52</v>
      </c>
    </row>
    <row r="255" spans="2:9">
      <c r="B255" s="17" t="s">
        <v>10</v>
      </c>
      <c r="C255" s="17" t="s">
        <v>7</v>
      </c>
      <c r="D255" s="18" t="s">
        <v>9</v>
      </c>
      <c r="E255" s="11">
        <v>2025</v>
      </c>
      <c r="F255" s="10">
        <f>LOOKUP(I255,Transposed!$A$3:$A$86,Transposed!$D$3:$D$86)*$L$7/1000</f>
        <v>0</v>
      </c>
      <c r="G255" s="10">
        <f>LOOKUP(I255,Transposed!$A$3:$A$86,Transposed!$D$3:$D$86)*$M$7/1000</f>
        <v>0</v>
      </c>
      <c r="H255" s="18" t="str">
        <f t="shared" si="5"/>
        <v>INDVDEFFFL</v>
      </c>
      <c r="I255" s="17" t="s">
        <v>90</v>
      </c>
    </row>
    <row r="256" spans="2:9">
      <c r="B256" s="17" t="s">
        <v>10</v>
      </c>
      <c r="C256" s="17" t="s">
        <v>7</v>
      </c>
      <c r="D256" s="18" t="s">
        <v>9</v>
      </c>
      <c r="E256" s="11">
        <v>2025</v>
      </c>
      <c r="F256" s="10">
        <f>LOOKUP(I256,Transposed!$A$3:$A$86,Transposed!$D$3:$D$86)*$L$7/1000</f>
        <v>0</v>
      </c>
      <c r="G256" s="10">
        <f>LOOKUP(I256,Transposed!$A$3:$A$86,Transposed!$D$3:$D$86)*$M$7/1000</f>
        <v>0</v>
      </c>
      <c r="H256" s="18" t="str">
        <f t="shared" si="5"/>
        <v>INDVDEFFHT</v>
      </c>
      <c r="I256" s="17" t="s">
        <v>49</v>
      </c>
    </row>
    <row r="257" spans="2:9">
      <c r="B257" s="17" t="s">
        <v>10</v>
      </c>
      <c r="C257" s="17" t="s">
        <v>7</v>
      </c>
      <c r="D257" s="18" t="s">
        <v>9</v>
      </c>
      <c r="E257" s="11">
        <v>2025</v>
      </c>
      <c r="F257" s="10">
        <f>LOOKUP(I257,Transposed!$A$3:$A$86,Transposed!$D$3:$D$86)*$L$7/1000</f>
        <v>4.1776091460394245E-2</v>
      </c>
      <c r="G257" s="10">
        <f>LOOKUP(I257,Transposed!$A$3:$A$86,Transposed!$D$3:$D$86)*$M$7/1000</f>
        <v>6.2664137190591371E-2</v>
      </c>
      <c r="H257" s="18" t="str">
        <f t="shared" si="5"/>
        <v>INDVDEFFLA</v>
      </c>
      <c r="I257" s="17" t="s">
        <v>51</v>
      </c>
    </row>
    <row r="258" spans="2:9">
      <c r="B258" s="17" t="s">
        <v>10</v>
      </c>
      <c r="C258" s="17" t="s">
        <v>7</v>
      </c>
      <c r="D258" s="18" t="s">
        <v>9</v>
      </c>
      <c r="E258" s="11">
        <v>2025</v>
      </c>
      <c r="F258" s="10">
        <f>LOOKUP(I258,Transposed!$A$3:$A$86,Transposed!$D$3:$D$86)*$L$7/1000</f>
        <v>5.9649575361221067E-3</v>
      </c>
      <c r="G258" s="10">
        <f>LOOKUP(I258,Transposed!$A$3:$A$86,Transposed!$D$3:$D$86)*$M$7/1000</f>
        <v>8.9474363041831591E-3</v>
      </c>
      <c r="H258" s="18" t="str">
        <f t="shared" si="5"/>
        <v>INDVDEFFMT</v>
      </c>
      <c r="I258" s="17" t="s">
        <v>48</v>
      </c>
    </row>
    <row r="259" spans="2:9">
      <c r="B259" s="17" t="s">
        <v>10</v>
      </c>
      <c r="C259" s="17" t="s">
        <v>7</v>
      </c>
      <c r="D259" s="18" t="s">
        <v>9</v>
      </c>
      <c r="E259" s="11">
        <v>2025</v>
      </c>
      <c r="F259" s="10">
        <f>LOOKUP(I259,Transposed!$A$3:$A$86,Transposed!$D$3:$D$86)*$L$7/1000</f>
        <v>0.10624542819456613</v>
      </c>
      <c r="G259" s="10">
        <f>LOOKUP(I259,Transposed!$A$3:$A$86,Transposed!$D$3:$D$86)*$M$7/1000</f>
        <v>0.15936814229184917</v>
      </c>
      <c r="H259" s="18" t="str">
        <f t="shared" si="5"/>
        <v>INDVDEFFRH</v>
      </c>
      <c r="I259" s="17" t="s">
        <v>50</v>
      </c>
    </row>
    <row r="260" spans="2:9">
      <c r="B260" s="17" t="s">
        <v>10</v>
      </c>
      <c r="C260" s="17" t="s">
        <v>7</v>
      </c>
      <c r="D260" s="18" t="s">
        <v>9</v>
      </c>
      <c r="E260" s="11">
        <v>2025</v>
      </c>
      <c r="F260" s="10">
        <f>LOOKUP(I260,Transposed!$A$3:$A$86,Transposed!$D$3:$D$86)*$L$7/1000</f>
        <v>0</v>
      </c>
      <c r="G260" s="10">
        <f>LOOKUP(I260,Transposed!$A$3:$A$86,Transposed!$D$3:$D$86)*$M$7/1000</f>
        <v>0</v>
      </c>
      <c r="H260" s="18" t="str">
        <f t="shared" si="5"/>
        <v>INDVDEFFTF</v>
      </c>
      <c r="I260" s="17" t="s">
        <v>53</v>
      </c>
    </row>
    <row r="261" spans="2:9">
      <c r="B261" s="17" t="s">
        <v>10</v>
      </c>
      <c r="C261" s="17" t="s">
        <v>7</v>
      </c>
      <c r="D261" s="18" t="s">
        <v>9</v>
      </c>
      <c r="E261" s="11">
        <v>2030</v>
      </c>
      <c r="F261" s="10">
        <f>LOOKUP(I261,Transposed!$A$3:$A$86,Transposed!$E$3:$E$86)*$L$7/1000</f>
        <v>0.62736555955947082</v>
      </c>
      <c r="G261" s="10">
        <f>LOOKUP(I261,Transposed!$A$3:$A$86,Transposed!$E$3:$E$86)*$M$7/1000</f>
        <v>0.94104833933920606</v>
      </c>
      <c r="H261" s="18" t="str">
        <f>"IND"&amp;MID(I261,2,1)&amp;"DEFF"&amp;MID(I261,4,2)</f>
        <v>INDADEFFEM</v>
      </c>
      <c r="I261" s="17" t="s">
        <v>16</v>
      </c>
    </row>
    <row r="262" spans="2:9">
      <c r="B262" s="17" t="s">
        <v>10</v>
      </c>
      <c r="C262" s="17" t="s">
        <v>7</v>
      </c>
      <c r="D262" s="18" t="s">
        <v>9</v>
      </c>
      <c r="E262" s="11">
        <v>2030</v>
      </c>
      <c r="F262" s="10">
        <f>LOOKUP(I262,Transposed!$A$3:$A$86,Transposed!$E$3:$E$86)*$L$7/1000</f>
        <v>8.237306911860573E-3</v>
      </c>
      <c r="G262" s="10">
        <f>LOOKUP(I262,Transposed!$A$3:$A$86,Transposed!$E$3:$E$86)*$M$7/1000</f>
        <v>1.2355960367790859E-2</v>
      </c>
      <c r="H262" s="18" t="str">
        <f t="shared" ref="H262:H325" si="6">"IND"&amp;MID(I262,2,1)&amp;"DEFF"&amp;MID(I262,4,2)</f>
        <v>INDADEFFFL</v>
      </c>
      <c r="I262" s="17" t="s">
        <v>84</v>
      </c>
    </row>
    <row r="263" spans="2:9">
      <c r="B263" s="17" t="s">
        <v>10</v>
      </c>
      <c r="C263" s="17" t="s">
        <v>7</v>
      </c>
      <c r="D263" s="18" t="s">
        <v>9</v>
      </c>
      <c r="E263" s="11">
        <v>2030</v>
      </c>
      <c r="F263" s="10">
        <f>LOOKUP(I263,Transposed!$A$3:$A$86,Transposed!$E$3:$E$86)*$L$7/1000</f>
        <v>3.6954223326772173E-2</v>
      </c>
      <c r="G263" s="10">
        <f>LOOKUP(I263,Transposed!$A$3:$A$86,Transposed!$E$3:$E$86)*$M$7/1000</f>
        <v>5.5431334990158253E-2</v>
      </c>
      <c r="H263" s="18" t="str">
        <f t="shared" si="6"/>
        <v>INDADEFFHT</v>
      </c>
      <c r="I263" s="17" t="s">
        <v>13</v>
      </c>
    </row>
    <row r="264" spans="2:9">
      <c r="B264" s="17" t="s">
        <v>10</v>
      </c>
      <c r="C264" s="17" t="s">
        <v>7</v>
      </c>
      <c r="D264" s="18" t="s">
        <v>9</v>
      </c>
      <c r="E264" s="11">
        <v>2030</v>
      </c>
      <c r="F264" s="10">
        <f>LOOKUP(I264,Transposed!$A$3:$A$86,Transposed!$E$3:$E$86)*$L$7/1000</f>
        <v>0.23370115540515787</v>
      </c>
      <c r="G264" s="10">
        <f>LOOKUP(I264,Transposed!$A$3:$A$86,Transposed!$E$3:$E$86)*$M$7/1000</f>
        <v>0.35055173310773674</v>
      </c>
      <c r="H264" s="18" t="str">
        <f t="shared" si="6"/>
        <v>INDADEFFLA</v>
      </c>
      <c r="I264" s="17" t="s">
        <v>15</v>
      </c>
    </row>
    <row r="265" spans="2:9">
      <c r="B265" s="17" t="s">
        <v>10</v>
      </c>
      <c r="C265" s="17" t="s">
        <v>7</v>
      </c>
      <c r="D265" s="18" t="s">
        <v>9</v>
      </c>
      <c r="E265" s="11">
        <v>2030</v>
      </c>
      <c r="F265" s="10">
        <f>LOOKUP(I265,Transposed!$A$3:$A$86,Transposed!$E$3:$E$86)*$L$7/1000</f>
        <v>1.781831216873929</v>
      </c>
      <c r="G265" s="10">
        <f>LOOKUP(I265,Transposed!$A$3:$A$86,Transposed!$E$3:$E$86)*$M$7/1000</f>
        <v>2.672746825310893</v>
      </c>
      <c r="H265" s="18" t="str">
        <f t="shared" si="6"/>
        <v>INDADEFFMT</v>
      </c>
      <c r="I265" s="17" t="s">
        <v>12</v>
      </c>
    </row>
    <row r="266" spans="2:9">
      <c r="B266" s="17" t="s">
        <v>10</v>
      </c>
      <c r="C266" s="17" t="s">
        <v>7</v>
      </c>
      <c r="D266" s="18" t="s">
        <v>9</v>
      </c>
      <c r="E266" s="11">
        <v>2030</v>
      </c>
      <c r="F266" s="10">
        <f>LOOKUP(I266,Transposed!$A$3:$A$86,Transposed!$E$3:$E$86)*$L$7/1000</f>
        <v>6.041116984260364E-2</v>
      </c>
      <c r="G266" s="10">
        <f>LOOKUP(I266,Transposed!$A$3:$A$86,Transposed!$E$3:$E$86)*$M$7/1000</f>
        <v>9.0616754763905447E-2</v>
      </c>
      <c r="H266" s="18" t="str">
        <f t="shared" si="6"/>
        <v>INDADEFFRH</v>
      </c>
      <c r="I266" s="17" t="s">
        <v>14</v>
      </c>
    </row>
    <row r="267" spans="2:9">
      <c r="B267" s="17" t="s">
        <v>10</v>
      </c>
      <c r="C267" s="17" t="s">
        <v>7</v>
      </c>
      <c r="D267" s="18" t="s">
        <v>9</v>
      </c>
      <c r="E267" s="11">
        <v>2030</v>
      </c>
      <c r="F267" s="10">
        <f>LOOKUP(I267,Transposed!$A$3:$A$86,Transposed!$E$3:$E$86)*$L$7/1000</f>
        <v>2.5500934105276647</v>
      </c>
      <c r="G267" s="10">
        <f>LOOKUP(I267,Transposed!$A$3:$A$86,Transposed!$E$3:$E$86)*$M$7/1000</f>
        <v>3.8251401157914962</v>
      </c>
      <c r="H267" s="18" t="str">
        <f t="shared" si="6"/>
        <v>INDADEFFTF</v>
      </c>
      <c r="I267" s="17" t="s">
        <v>17</v>
      </c>
    </row>
    <row r="268" spans="2:9">
      <c r="B268" s="17" t="s">
        <v>10</v>
      </c>
      <c r="C268" s="17" t="s">
        <v>7</v>
      </c>
      <c r="D268" s="18" t="s">
        <v>9</v>
      </c>
      <c r="E268" s="11">
        <v>2030</v>
      </c>
      <c r="F268" s="10">
        <f>LOOKUP(I268,Transposed!$A$3:$A$86,Transposed!$E$3:$E$86)*$L$7/1000</f>
        <v>0.37405533874276886</v>
      </c>
      <c r="G268" s="10">
        <f>LOOKUP(I268,Transposed!$A$3:$A$86,Transposed!$E$3:$E$86)*$M$7/1000</f>
        <v>0.56108300811415324</v>
      </c>
      <c r="H268" s="18" t="str">
        <f t="shared" si="6"/>
        <v>INDCDEFFEM</v>
      </c>
      <c r="I268" s="17" t="s">
        <v>28</v>
      </c>
    </row>
    <row r="269" spans="2:9">
      <c r="B269" s="17" t="s">
        <v>10</v>
      </c>
      <c r="C269" s="17" t="s">
        <v>7</v>
      </c>
      <c r="D269" s="18" t="s">
        <v>9</v>
      </c>
      <c r="E269" s="11">
        <v>2030</v>
      </c>
      <c r="F269" s="10">
        <f>LOOKUP(I269,Transposed!$A$3:$A$86,Transposed!$E$3:$E$86)*$L$7/1000</f>
        <v>9.4178755542441016E-4</v>
      </c>
      <c r="G269" s="10">
        <f>LOOKUP(I269,Transposed!$A$3:$A$86,Transposed!$E$3:$E$86)*$M$7/1000</f>
        <v>1.4126813331366153E-3</v>
      </c>
      <c r="H269" s="18" t="str">
        <f t="shared" si="6"/>
        <v>INDCDEFFFL</v>
      </c>
      <c r="I269" s="17" t="s">
        <v>86</v>
      </c>
    </row>
    <row r="270" spans="2:9">
      <c r="B270" s="17" t="s">
        <v>10</v>
      </c>
      <c r="C270" s="17" t="s">
        <v>7</v>
      </c>
      <c r="D270" s="18" t="s">
        <v>9</v>
      </c>
      <c r="E270" s="11">
        <v>2030</v>
      </c>
      <c r="F270" s="10">
        <f>LOOKUP(I270,Transposed!$A$3:$A$86,Transposed!$E$3:$E$86)*$L$7/1000</f>
        <v>5.0528934378469059E-2</v>
      </c>
      <c r="G270" s="10">
        <f>LOOKUP(I270,Transposed!$A$3:$A$86,Transposed!$E$3:$E$86)*$M$7/1000</f>
        <v>7.5793401567703589E-2</v>
      </c>
      <c r="H270" s="18" t="str">
        <f t="shared" si="6"/>
        <v>INDCDEFFHT</v>
      </c>
      <c r="I270" s="17" t="s">
        <v>25</v>
      </c>
    </row>
    <row r="271" spans="2:9">
      <c r="B271" s="17" t="s">
        <v>10</v>
      </c>
      <c r="C271" s="17" t="s">
        <v>7</v>
      </c>
      <c r="D271" s="18" t="s">
        <v>9</v>
      </c>
      <c r="E271" s="11">
        <v>2030</v>
      </c>
      <c r="F271" s="10">
        <f>LOOKUP(I271,Transposed!$A$3:$A$86,Transposed!$E$3:$E$86)*$L$7/1000</f>
        <v>3.1142570699255901E-2</v>
      </c>
      <c r="G271" s="10">
        <f>LOOKUP(I271,Transposed!$A$3:$A$86,Transposed!$E$3:$E$86)*$M$7/1000</f>
        <v>4.6713856048883846E-2</v>
      </c>
      <c r="H271" s="18" t="str">
        <f t="shared" si="6"/>
        <v>INDCDEFFLA</v>
      </c>
      <c r="I271" s="17" t="s">
        <v>27</v>
      </c>
    </row>
    <row r="272" spans="2:9">
      <c r="B272" s="17" t="s">
        <v>10</v>
      </c>
      <c r="C272" s="17" t="s">
        <v>7</v>
      </c>
      <c r="D272" s="18" t="s">
        <v>9</v>
      </c>
      <c r="E272" s="11">
        <v>2030</v>
      </c>
      <c r="F272" s="10">
        <f>LOOKUP(I272,Transposed!$A$3:$A$86,Transposed!$E$3:$E$86)*$L$7/1000</f>
        <v>0.38125426176856581</v>
      </c>
      <c r="G272" s="10">
        <f>LOOKUP(I272,Transposed!$A$3:$A$86,Transposed!$E$3:$E$86)*$M$7/1000</f>
        <v>0.57188139265284865</v>
      </c>
      <c r="H272" s="18" t="str">
        <f t="shared" si="6"/>
        <v>INDCDEFFMT</v>
      </c>
      <c r="I272" s="17" t="s">
        <v>24</v>
      </c>
    </row>
    <row r="273" spans="2:9">
      <c r="B273" s="17" t="s">
        <v>10</v>
      </c>
      <c r="C273" s="17" t="s">
        <v>7</v>
      </c>
      <c r="D273" s="18" t="s">
        <v>9</v>
      </c>
      <c r="E273" s="11">
        <v>2030</v>
      </c>
      <c r="F273" s="10">
        <f>LOOKUP(I273,Transposed!$A$3:$A$86,Transposed!$E$3:$E$86)*$L$7/1000</f>
        <v>9.842299398023116E-2</v>
      </c>
      <c r="G273" s="10">
        <f>LOOKUP(I273,Transposed!$A$3:$A$86,Transposed!$E$3:$E$86)*$M$7/1000</f>
        <v>0.14763449097034673</v>
      </c>
      <c r="H273" s="18" t="str">
        <f t="shared" si="6"/>
        <v>INDCDEFFRH</v>
      </c>
      <c r="I273" s="17" t="s">
        <v>26</v>
      </c>
    </row>
    <row r="274" spans="2:9">
      <c r="B274" s="17" t="s">
        <v>10</v>
      </c>
      <c r="C274" s="17" t="s">
        <v>7</v>
      </c>
      <c r="D274" s="18" t="s">
        <v>9</v>
      </c>
      <c r="E274" s="11">
        <v>2030</v>
      </c>
      <c r="F274" s="10">
        <f>LOOKUP(I274,Transposed!$A$3:$A$86,Transposed!$E$3:$E$86)*$L$7/1000</f>
        <v>0</v>
      </c>
      <c r="G274" s="10">
        <f>LOOKUP(I274,Transposed!$A$3:$A$86,Transposed!$E$3:$E$86)*$M$7/1000</f>
        <v>0</v>
      </c>
      <c r="H274" s="18" t="str">
        <f t="shared" si="6"/>
        <v>INDCDEFFTF</v>
      </c>
      <c r="I274" s="17" t="s">
        <v>29</v>
      </c>
    </row>
    <row r="275" spans="2:9">
      <c r="B275" s="17" t="s">
        <v>10</v>
      </c>
      <c r="C275" s="17" t="s">
        <v>7</v>
      </c>
      <c r="D275" s="18" t="s">
        <v>9</v>
      </c>
      <c r="E275" s="11">
        <v>2030</v>
      </c>
      <c r="F275" s="10">
        <f>LOOKUP(I275,Transposed!$A$3:$A$86,Transposed!$E$3:$E$86)*$L$7/1000</f>
        <v>1.0233117840290673</v>
      </c>
      <c r="G275" s="10">
        <f>LOOKUP(I275,Transposed!$A$3:$A$86,Transposed!$E$3:$E$86)*$M$7/1000</f>
        <v>1.5349676760436006</v>
      </c>
      <c r="H275" s="18" t="str">
        <f t="shared" si="6"/>
        <v>INDFDEFFEM</v>
      </c>
      <c r="I275" s="17" t="s">
        <v>22</v>
      </c>
    </row>
    <row r="276" spans="2:9">
      <c r="B276" s="17" t="s">
        <v>10</v>
      </c>
      <c r="C276" s="17" t="s">
        <v>7</v>
      </c>
      <c r="D276" s="18" t="s">
        <v>9</v>
      </c>
      <c r="E276" s="11">
        <v>2030</v>
      </c>
      <c r="F276" s="10">
        <f>LOOKUP(I276,Transposed!$A$3:$A$86,Transposed!$E$3:$E$86)*$L$7/1000</f>
        <v>1.2680566334345052E-2</v>
      </c>
      <c r="G276" s="10">
        <f>LOOKUP(I276,Transposed!$A$3:$A$86,Transposed!$E$3:$E$86)*$M$7/1000</f>
        <v>1.9020849501517573E-2</v>
      </c>
      <c r="H276" s="18" t="str">
        <f t="shared" si="6"/>
        <v>INDFDEFFFL</v>
      </c>
      <c r="I276" s="17" t="s">
        <v>85</v>
      </c>
    </row>
    <row r="277" spans="2:9">
      <c r="B277" s="17" t="s">
        <v>10</v>
      </c>
      <c r="C277" s="17" t="s">
        <v>7</v>
      </c>
      <c r="D277" s="18" t="s">
        <v>9</v>
      </c>
      <c r="E277" s="11">
        <v>2030</v>
      </c>
      <c r="F277" s="10">
        <f>LOOKUP(I277,Transposed!$A$3:$A$86,Transposed!$E$3:$E$86)*$L$7/1000</f>
        <v>7.3078559431646498E-2</v>
      </c>
      <c r="G277" s="10">
        <f>LOOKUP(I277,Transposed!$A$3:$A$86,Transposed!$E$3:$E$86)*$M$7/1000</f>
        <v>0.10961783914746975</v>
      </c>
      <c r="H277" s="18" t="str">
        <f t="shared" si="6"/>
        <v>INDFDEFFHT</v>
      </c>
      <c r="I277" s="17" t="s">
        <v>19</v>
      </c>
    </row>
    <row r="278" spans="2:9">
      <c r="B278" s="17" t="s">
        <v>10</v>
      </c>
      <c r="C278" s="17" t="s">
        <v>7</v>
      </c>
      <c r="D278" s="18" t="s">
        <v>9</v>
      </c>
      <c r="E278" s="11">
        <v>2030</v>
      </c>
      <c r="F278" s="10">
        <f>LOOKUP(I278,Transposed!$A$3:$A$86,Transposed!$E$3:$E$86)*$L$7/1000</f>
        <v>0.10011705116173553</v>
      </c>
      <c r="G278" s="10">
        <f>LOOKUP(I278,Transposed!$A$3:$A$86,Transposed!$E$3:$E$86)*$M$7/1000</f>
        <v>0.15017557674260329</v>
      </c>
      <c r="H278" s="18" t="str">
        <f t="shared" si="6"/>
        <v>INDFDEFFLA</v>
      </c>
      <c r="I278" s="17" t="s">
        <v>21</v>
      </c>
    </row>
    <row r="279" spans="2:9">
      <c r="B279" s="17" t="s">
        <v>10</v>
      </c>
      <c r="C279" s="17" t="s">
        <v>7</v>
      </c>
      <c r="D279" s="18" t="s">
        <v>9</v>
      </c>
      <c r="E279" s="11">
        <v>2030</v>
      </c>
      <c r="F279" s="10">
        <f>LOOKUP(I279,Transposed!$A$3:$A$86,Transposed!$E$3:$E$86)*$L$7/1000</f>
        <v>1.8955431370560867</v>
      </c>
      <c r="G279" s="10">
        <f>LOOKUP(I279,Transposed!$A$3:$A$86,Transposed!$E$3:$E$86)*$M$7/1000</f>
        <v>2.8433147055841297</v>
      </c>
      <c r="H279" s="18" t="str">
        <f t="shared" si="6"/>
        <v>INDFDEFFMT</v>
      </c>
      <c r="I279" s="17" t="s">
        <v>18</v>
      </c>
    </row>
    <row r="280" spans="2:9">
      <c r="B280" s="17" t="s">
        <v>10</v>
      </c>
      <c r="C280" s="17" t="s">
        <v>7</v>
      </c>
      <c r="D280" s="18" t="s">
        <v>9</v>
      </c>
      <c r="E280" s="11">
        <v>2030</v>
      </c>
      <c r="F280" s="10">
        <f>LOOKUP(I280,Transposed!$A$3:$A$86,Transposed!$E$3:$E$86)*$L$7/1000</f>
        <v>0.27940368799859577</v>
      </c>
      <c r="G280" s="10">
        <f>LOOKUP(I280,Transposed!$A$3:$A$86,Transposed!$E$3:$E$86)*$M$7/1000</f>
        <v>0.41910553199789369</v>
      </c>
      <c r="H280" s="18" t="str">
        <f t="shared" si="6"/>
        <v>INDFDEFFRH</v>
      </c>
      <c r="I280" s="17" t="s">
        <v>20</v>
      </c>
    </row>
    <row r="281" spans="2:9">
      <c r="B281" s="17" t="s">
        <v>10</v>
      </c>
      <c r="C281" s="17" t="s">
        <v>7</v>
      </c>
      <c r="D281" s="18" t="s">
        <v>9</v>
      </c>
      <c r="E281" s="11">
        <v>2030</v>
      </c>
      <c r="F281" s="10">
        <f>LOOKUP(I281,Transposed!$A$3:$A$86,Transposed!$E$3:$E$86)*$L$7/1000</f>
        <v>0</v>
      </c>
      <c r="G281" s="10">
        <f>LOOKUP(I281,Transposed!$A$3:$A$86,Transposed!$E$3:$E$86)*$M$7/1000</f>
        <v>0</v>
      </c>
      <c r="H281" s="18" t="str">
        <f t="shared" si="6"/>
        <v>INDFDEFFTF</v>
      </c>
      <c r="I281" s="17" t="s">
        <v>23</v>
      </c>
    </row>
    <row r="282" spans="2:9">
      <c r="B282" s="17" t="s">
        <v>10</v>
      </c>
      <c r="C282" s="17" t="s">
        <v>7</v>
      </c>
      <c r="D282" s="18" t="s">
        <v>9</v>
      </c>
      <c r="E282" s="11">
        <v>2030</v>
      </c>
      <c r="F282" s="10">
        <f>LOOKUP(I282,Transposed!$A$3:$A$86,Transposed!$E$3:$E$86)*$L$7/1000</f>
        <v>5.2307429027986484E-2</v>
      </c>
      <c r="G282" s="10">
        <f>LOOKUP(I282,Transposed!$A$3:$A$86,Transposed!$E$3:$E$86)*$M$7/1000</f>
        <v>7.8461143541979722E-2</v>
      </c>
      <c r="H282" s="18" t="str">
        <f t="shared" si="6"/>
        <v>INDGDEFFEM</v>
      </c>
      <c r="I282" s="17" t="s">
        <v>34</v>
      </c>
    </row>
    <row r="283" spans="2:9">
      <c r="B283" s="17" t="s">
        <v>10</v>
      </c>
      <c r="C283" s="17" t="s">
        <v>7</v>
      </c>
      <c r="D283" s="18" t="s">
        <v>9</v>
      </c>
      <c r="E283" s="11">
        <v>2030</v>
      </c>
      <c r="F283" s="10">
        <f>LOOKUP(I283,Transposed!$A$3:$A$86,Transposed!$E$3:$E$86)*$L$7/1000</f>
        <v>1.6013789664089896E-3</v>
      </c>
      <c r="G283" s="10">
        <f>LOOKUP(I283,Transposed!$A$3:$A$86,Transposed!$E$3:$E$86)*$M$7/1000</f>
        <v>2.4020684496134843E-3</v>
      </c>
      <c r="H283" s="18" t="str">
        <f t="shared" si="6"/>
        <v>INDGDEFFFL</v>
      </c>
      <c r="I283" s="17" t="s">
        <v>87</v>
      </c>
    </row>
    <row r="284" spans="2:9">
      <c r="B284" s="17" t="s">
        <v>10</v>
      </c>
      <c r="C284" s="17" t="s">
        <v>7</v>
      </c>
      <c r="D284" s="18" t="s">
        <v>9</v>
      </c>
      <c r="E284" s="11">
        <v>2030</v>
      </c>
      <c r="F284" s="10">
        <f>LOOKUP(I284,Transposed!$A$3:$A$86,Transposed!$E$3:$E$86)*$L$7/1000</f>
        <v>0.10695330790726426</v>
      </c>
      <c r="G284" s="10">
        <f>LOOKUP(I284,Transposed!$A$3:$A$86,Transposed!$E$3:$E$86)*$M$7/1000</f>
        <v>0.16042996186089639</v>
      </c>
      <c r="H284" s="18" t="str">
        <f t="shared" si="6"/>
        <v>INDGDEFFHT</v>
      </c>
      <c r="I284" s="17" t="s">
        <v>31</v>
      </c>
    </row>
    <row r="285" spans="2:9">
      <c r="B285" s="17" t="s">
        <v>10</v>
      </c>
      <c r="C285" s="17" t="s">
        <v>7</v>
      </c>
      <c r="D285" s="18" t="s">
        <v>9</v>
      </c>
      <c r="E285" s="11">
        <v>2030</v>
      </c>
      <c r="F285" s="10">
        <f>LOOKUP(I285,Transposed!$A$3:$A$86,Transposed!$E$3:$E$86)*$L$7/1000</f>
        <v>4.9376671947052699E-3</v>
      </c>
      <c r="G285" s="10">
        <f>LOOKUP(I285,Transposed!$A$3:$A$86,Transposed!$E$3:$E$86)*$M$7/1000</f>
        <v>7.4065007920579053E-3</v>
      </c>
      <c r="H285" s="18" t="str">
        <f t="shared" si="6"/>
        <v>INDGDEFFLA</v>
      </c>
      <c r="I285" s="17" t="s">
        <v>33</v>
      </c>
    </row>
    <row r="286" spans="2:9">
      <c r="B286" s="17" t="s">
        <v>10</v>
      </c>
      <c r="C286" s="17" t="s">
        <v>7</v>
      </c>
      <c r="D286" s="18" t="s">
        <v>9</v>
      </c>
      <c r="E286" s="11">
        <v>2030</v>
      </c>
      <c r="F286" s="10">
        <f>LOOKUP(I286,Transposed!$A$3:$A$86,Transposed!$E$3:$E$86)*$L$7/1000</f>
        <v>0.14576717235901651</v>
      </c>
      <c r="G286" s="10">
        <f>LOOKUP(I286,Transposed!$A$3:$A$86,Transposed!$E$3:$E$86)*$M$7/1000</f>
        <v>0.21865075853852478</v>
      </c>
      <c r="H286" s="18" t="str">
        <f t="shared" si="6"/>
        <v>INDGDEFFMT</v>
      </c>
      <c r="I286" s="17" t="s">
        <v>30</v>
      </c>
    </row>
    <row r="287" spans="2:9">
      <c r="B287" s="17" t="s">
        <v>10</v>
      </c>
      <c r="C287" s="17" t="s">
        <v>7</v>
      </c>
      <c r="D287" s="18" t="s">
        <v>9</v>
      </c>
      <c r="E287" s="11">
        <v>2030</v>
      </c>
      <c r="F287" s="10">
        <f>LOOKUP(I287,Transposed!$A$3:$A$86,Transposed!$E$3:$E$86)*$L$7/1000</f>
        <v>8.3534681974785103E-3</v>
      </c>
      <c r="G287" s="10">
        <f>LOOKUP(I287,Transposed!$A$3:$A$86,Transposed!$E$3:$E$86)*$M$7/1000</f>
        <v>1.2530202296217763E-2</v>
      </c>
      <c r="H287" s="18" t="str">
        <f t="shared" si="6"/>
        <v>INDGDEFFRH</v>
      </c>
      <c r="I287" s="17" t="s">
        <v>32</v>
      </c>
    </row>
    <row r="288" spans="2:9">
      <c r="B288" s="17" t="s">
        <v>10</v>
      </c>
      <c r="C288" s="17" t="s">
        <v>7</v>
      </c>
      <c r="D288" s="18" t="s">
        <v>9</v>
      </c>
      <c r="E288" s="11">
        <v>2030</v>
      </c>
      <c r="F288" s="10">
        <f>LOOKUP(I288,Transposed!$A$3:$A$86,Transposed!$E$3:$E$86)*$L$7/1000</f>
        <v>0</v>
      </c>
      <c r="G288" s="10">
        <f>LOOKUP(I288,Transposed!$A$3:$A$86,Transposed!$E$3:$E$86)*$M$7/1000</f>
        <v>0</v>
      </c>
      <c r="H288" s="18" t="str">
        <f t="shared" si="6"/>
        <v>INDGDEFFTF</v>
      </c>
      <c r="I288" s="17" t="s">
        <v>35</v>
      </c>
    </row>
    <row r="289" spans="2:9">
      <c r="B289" s="17" t="s">
        <v>10</v>
      </c>
      <c r="C289" s="17" t="s">
        <v>7</v>
      </c>
      <c r="D289" s="18" t="s">
        <v>9</v>
      </c>
      <c r="E289" s="11">
        <v>2030</v>
      </c>
      <c r="F289" s="10">
        <f>LOOKUP(I289,Transposed!$A$3:$A$86,Transposed!$E$3:$E$86)*$L$7/1000</f>
        <v>8.6842277971879739E-2</v>
      </c>
      <c r="G289" s="10">
        <f>LOOKUP(I289,Transposed!$A$3:$A$86,Transposed!$E$3:$E$86)*$M$7/1000</f>
        <v>0.13026341695781959</v>
      </c>
      <c r="H289" s="18" t="str">
        <f t="shared" si="6"/>
        <v>INDLDEFFEM</v>
      </c>
      <c r="I289" s="17" t="s">
        <v>82</v>
      </c>
    </row>
    <row r="290" spans="2:9">
      <c r="B290" s="17" t="s">
        <v>10</v>
      </c>
      <c r="C290" s="17" t="s">
        <v>7</v>
      </c>
      <c r="D290" s="18" t="s">
        <v>9</v>
      </c>
      <c r="E290" s="11">
        <v>2030</v>
      </c>
      <c r="F290" s="10">
        <f>LOOKUP(I290,Transposed!$A$3:$A$86,Transposed!$E$3:$E$86)*$L$7/1000</f>
        <v>5.1926913793629383E-4</v>
      </c>
      <c r="G290" s="10">
        <f>LOOKUP(I290,Transposed!$A$3:$A$86,Transposed!$E$3:$E$86)*$M$7/1000</f>
        <v>7.7890370690444075E-4</v>
      </c>
      <c r="H290" s="18" t="str">
        <f t="shared" si="6"/>
        <v>INDLDEFFFL</v>
      </c>
      <c r="I290" s="17" t="s">
        <v>95</v>
      </c>
    </row>
    <row r="291" spans="2:9">
      <c r="B291" s="17" t="s">
        <v>10</v>
      </c>
      <c r="C291" s="17" t="s">
        <v>7</v>
      </c>
      <c r="D291" s="18" t="s">
        <v>9</v>
      </c>
      <c r="E291" s="11">
        <v>2030</v>
      </c>
      <c r="F291" s="10">
        <f>LOOKUP(I291,Transposed!$A$3:$A$86,Transposed!$E$3:$E$86)*$L$7/1000</f>
        <v>0</v>
      </c>
      <c r="G291" s="10">
        <f>LOOKUP(I291,Transposed!$A$3:$A$86,Transposed!$E$3:$E$86)*$M$7/1000</f>
        <v>0</v>
      </c>
      <c r="H291" s="18" t="str">
        <f t="shared" si="6"/>
        <v>INDLDEFFHT</v>
      </c>
      <c r="I291" s="17" t="s">
        <v>79</v>
      </c>
    </row>
    <row r="292" spans="2:9">
      <c r="B292" s="17" t="s">
        <v>10</v>
      </c>
      <c r="C292" s="17" t="s">
        <v>7</v>
      </c>
      <c r="D292" s="18" t="s">
        <v>9</v>
      </c>
      <c r="E292" s="11">
        <v>2030</v>
      </c>
      <c r="F292" s="10">
        <f>LOOKUP(I292,Transposed!$A$3:$A$86,Transposed!$E$3:$E$86)*$L$7/1000</f>
        <v>0.10703817429212559</v>
      </c>
      <c r="G292" s="10">
        <f>LOOKUP(I292,Transposed!$A$3:$A$86,Transposed!$E$3:$E$86)*$M$7/1000</f>
        <v>0.16055726143818835</v>
      </c>
      <c r="H292" s="18" t="str">
        <f t="shared" si="6"/>
        <v>INDLDEFFLA</v>
      </c>
      <c r="I292" s="17" t="s">
        <v>81</v>
      </c>
    </row>
    <row r="293" spans="2:9">
      <c r="B293" s="17" t="s">
        <v>10</v>
      </c>
      <c r="C293" s="17" t="s">
        <v>7</v>
      </c>
      <c r="D293" s="18" t="s">
        <v>9</v>
      </c>
      <c r="E293" s="11">
        <v>2030</v>
      </c>
      <c r="F293" s="10">
        <f>LOOKUP(I293,Transposed!$A$3:$A$86,Transposed!$E$3:$E$86)*$L$7/1000</f>
        <v>1.0381971366039544E-2</v>
      </c>
      <c r="G293" s="10">
        <f>LOOKUP(I293,Transposed!$A$3:$A$86,Transposed!$E$3:$E$86)*$M$7/1000</f>
        <v>1.5572957049059316E-2</v>
      </c>
      <c r="H293" s="18" t="str">
        <f t="shared" si="6"/>
        <v>INDLDEFFMT</v>
      </c>
      <c r="I293" s="17" t="s">
        <v>78</v>
      </c>
    </row>
    <row r="294" spans="2:9">
      <c r="B294" s="17" t="s">
        <v>10</v>
      </c>
      <c r="C294" s="17" t="s">
        <v>7</v>
      </c>
      <c r="D294" s="18" t="s">
        <v>9</v>
      </c>
      <c r="E294" s="11">
        <v>2030</v>
      </c>
      <c r="F294" s="10">
        <f>LOOKUP(I294,Transposed!$A$3:$A$86,Transposed!$E$3:$E$86)*$L$7/1000</f>
        <v>0.31405760544534495</v>
      </c>
      <c r="G294" s="10">
        <f>LOOKUP(I294,Transposed!$A$3:$A$86,Transposed!$E$3:$E$86)*$M$7/1000</f>
        <v>0.47108640816801733</v>
      </c>
      <c r="H294" s="18" t="str">
        <f t="shared" si="6"/>
        <v>INDLDEFFRH</v>
      </c>
      <c r="I294" s="17" t="s">
        <v>80</v>
      </c>
    </row>
    <row r="295" spans="2:9">
      <c r="B295" s="17" t="s">
        <v>10</v>
      </c>
      <c r="C295" s="17" t="s">
        <v>7</v>
      </c>
      <c r="D295" s="18" t="s">
        <v>9</v>
      </c>
      <c r="E295" s="11">
        <v>2030</v>
      </c>
      <c r="F295" s="10">
        <f>LOOKUP(I295,Transposed!$A$3:$A$86,Transposed!$E$3:$E$86)*$L$7/1000</f>
        <v>0</v>
      </c>
      <c r="G295" s="10">
        <f>LOOKUP(I295,Transposed!$A$3:$A$86,Transposed!$E$3:$E$86)*$M$7/1000</f>
        <v>0</v>
      </c>
      <c r="H295" s="18" t="str">
        <f t="shared" si="6"/>
        <v>INDLDEFFTF</v>
      </c>
      <c r="I295" s="17" t="s">
        <v>83</v>
      </c>
    </row>
    <row r="296" spans="2:9">
      <c r="B296" s="17" t="s">
        <v>10</v>
      </c>
      <c r="C296" s="17" t="s">
        <v>7</v>
      </c>
      <c r="D296" s="18" t="s">
        <v>9</v>
      </c>
      <c r="E296" s="11">
        <v>2030</v>
      </c>
      <c r="F296" s="10">
        <f>LOOKUP(I296,Transposed!$A$3:$A$86,Transposed!$E$3:$E$86)*$L$7/1000</f>
        <v>0.64282567542229219</v>
      </c>
      <c r="G296" s="10">
        <f>LOOKUP(I296,Transposed!$A$3:$A$86,Transposed!$E$3:$E$86)*$M$7/1000</f>
        <v>0.96423851313343822</v>
      </c>
      <c r="H296" s="18" t="str">
        <f t="shared" si="6"/>
        <v>INDMDEFFEM</v>
      </c>
      <c r="I296" s="17" t="s">
        <v>40</v>
      </c>
    </row>
    <row r="297" spans="2:9">
      <c r="B297" s="17" t="s">
        <v>10</v>
      </c>
      <c r="C297" s="17" t="s">
        <v>7</v>
      </c>
      <c r="D297" s="18" t="s">
        <v>9</v>
      </c>
      <c r="E297" s="11">
        <v>2030</v>
      </c>
      <c r="F297" s="10">
        <f>LOOKUP(I297,Transposed!$A$3:$A$86,Transposed!$E$3:$E$86)*$L$7/1000</f>
        <v>1.1411352991679429E-2</v>
      </c>
      <c r="G297" s="10">
        <f>LOOKUP(I297,Transposed!$A$3:$A$86,Transposed!$E$3:$E$86)*$M$7/1000</f>
        <v>1.7117029487519145E-2</v>
      </c>
      <c r="H297" s="18" t="str">
        <f t="shared" si="6"/>
        <v>INDMDEFFFL</v>
      </c>
      <c r="I297" s="17" t="s">
        <v>88</v>
      </c>
    </row>
    <row r="298" spans="2:9">
      <c r="B298" s="17" t="s">
        <v>10</v>
      </c>
      <c r="C298" s="17" t="s">
        <v>7</v>
      </c>
      <c r="D298" s="18" t="s">
        <v>9</v>
      </c>
      <c r="E298" s="11">
        <v>2030</v>
      </c>
      <c r="F298" s="10">
        <f>LOOKUP(I298,Transposed!$A$3:$A$86,Transposed!$E$3:$E$86)*$L$7/1000</f>
        <v>0.35223236981509098</v>
      </c>
      <c r="G298" s="10">
        <f>LOOKUP(I298,Transposed!$A$3:$A$86,Transposed!$E$3:$E$86)*$M$7/1000</f>
        <v>0.52834855472263642</v>
      </c>
      <c r="H298" s="18" t="str">
        <f t="shared" si="6"/>
        <v>INDMDEFFHT</v>
      </c>
      <c r="I298" s="17" t="s">
        <v>37</v>
      </c>
    </row>
    <row r="299" spans="2:9">
      <c r="B299" s="17" t="s">
        <v>10</v>
      </c>
      <c r="C299" s="17" t="s">
        <v>7</v>
      </c>
      <c r="D299" s="18" t="s">
        <v>9</v>
      </c>
      <c r="E299" s="11">
        <v>2030</v>
      </c>
      <c r="F299" s="10">
        <f>LOOKUP(I299,Transposed!$A$3:$A$86,Transposed!$E$3:$E$86)*$L$7/1000</f>
        <v>0.16191609863431461</v>
      </c>
      <c r="G299" s="10">
        <f>LOOKUP(I299,Transposed!$A$3:$A$86,Transposed!$E$3:$E$86)*$M$7/1000</f>
        <v>0.24287414795147186</v>
      </c>
      <c r="H299" s="18" t="str">
        <f t="shared" si="6"/>
        <v>INDMDEFFLA</v>
      </c>
      <c r="I299" s="17" t="s">
        <v>39</v>
      </c>
    </row>
    <row r="300" spans="2:9">
      <c r="B300" s="17" t="s">
        <v>10</v>
      </c>
      <c r="C300" s="17" t="s">
        <v>7</v>
      </c>
      <c r="D300" s="18" t="s">
        <v>9</v>
      </c>
      <c r="E300" s="11">
        <v>2030</v>
      </c>
      <c r="F300" s="10">
        <f>LOOKUP(I300,Transposed!$A$3:$A$86,Transposed!$E$3:$E$86)*$L$7/1000</f>
        <v>0.23650800601085528</v>
      </c>
      <c r="G300" s="10">
        <f>LOOKUP(I300,Transposed!$A$3:$A$86,Transposed!$E$3:$E$86)*$M$7/1000</f>
        <v>0.35476200901628291</v>
      </c>
      <c r="H300" s="18" t="str">
        <f t="shared" si="6"/>
        <v>INDMDEFFMT</v>
      </c>
      <c r="I300" s="17" t="s">
        <v>36</v>
      </c>
    </row>
    <row r="301" spans="2:9">
      <c r="B301" s="17" t="s">
        <v>10</v>
      </c>
      <c r="C301" s="17" t="s">
        <v>7</v>
      </c>
      <c r="D301" s="18" t="s">
        <v>9</v>
      </c>
      <c r="E301" s="11">
        <v>2030</v>
      </c>
      <c r="F301" s="10">
        <f>LOOKUP(I301,Transposed!$A$3:$A$86,Transposed!$E$3:$E$86)*$L$7/1000</f>
        <v>0.71173242925343627</v>
      </c>
      <c r="G301" s="10">
        <f>LOOKUP(I301,Transposed!$A$3:$A$86,Transposed!$E$3:$E$86)*$M$7/1000</f>
        <v>1.0675986438801544</v>
      </c>
      <c r="H301" s="18" t="str">
        <f t="shared" si="6"/>
        <v>INDMDEFFRH</v>
      </c>
      <c r="I301" s="17" t="s">
        <v>38</v>
      </c>
    </row>
    <row r="302" spans="2:9">
      <c r="B302" s="17" t="s">
        <v>10</v>
      </c>
      <c r="C302" s="17" t="s">
        <v>7</v>
      </c>
      <c r="D302" s="18" t="s">
        <v>9</v>
      </c>
      <c r="E302" s="11">
        <v>2030</v>
      </c>
      <c r="F302" s="10">
        <f>LOOKUP(I302,Transposed!$A$3:$A$86,Transposed!$E$3:$E$86)*$L$7/1000</f>
        <v>0</v>
      </c>
      <c r="G302" s="10">
        <f>LOOKUP(I302,Transposed!$A$3:$A$86,Transposed!$E$3:$E$86)*$M$7/1000</f>
        <v>0</v>
      </c>
      <c r="H302" s="18" t="str">
        <f t="shared" si="6"/>
        <v>INDMDEFFTF</v>
      </c>
      <c r="I302" s="17" t="s">
        <v>41</v>
      </c>
    </row>
    <row r="303" spans="2:9">
      <c r="B303" s="17" t="s">
        <v>10</v>
      </c>
      <c r="C303" s="17" t="s">
        <v>7</v>
      </c>
      <c r="D303" s="18" t="s">
        <v>9</v>
      </c>
      <c r="E303" s="11">
        <v>2030</v>
      </c>
      <c r="F303" s="10">
        <f>LOOKUP(I303,Transposed!$A$3:$A$86,Transposed!$E$3:$E$86)*$L$7/1000</f>
        <v>3.3566140962349653E-2</v>
      </c>
      <c r="G303" s="10">
        <f>LOOKUP(I303,Transposed!$A$3:$A$86,Transposed!$E$3:$E$86)*$M$7/1000</f>
        <v>5.0349211443524465E-2</v>
      </c>
      <c r="H303" s="18" t="str">
        <f t="shared" si="6"/>
        <v>INDNDEFFEM</v>
      </c>
      <c r="I303" s="17" t="s">
        <v>76</v>
      </c>
    </row>
    <row r="304" spans="2:9">
      <c r="B304" s="17" t="s">
        <v>10</v>
      </c>
      <c r="C304" s="17" t="s">
        <v>7</v>
      </c>
      <c r="D304" s="18" t="s">
        <v>9</v>
      </c>
      <c r="E304" s="11">
        <v>2030</v>
      </c>
      <c r="F304" s="10">
        <f>LOOKUP(I304,Transposed!$A$3:$A$86,Transposed!$E$3:$E$86)*$L$7/1000</f>
        <v>2.7766434657795872E-4</v>
      </c>
      <c r="G304" s="10">
        <f>LOOKUP(I304,Transposed!$A$3:$A$86,Transposed!$E$3:$E$86)*$M$7/1000</f>
        <v>4.164965198669381E-4</v>
      </c>
      <c r="H304" s="18" t="str">
        <f t="shared" si="6"/>
        <v>INDNDEFFFL</v>
      </c>
      <c r="I304" s="17" t="s">
        <v>94</v>
      </c>
    </row>
    <row r="305" spans="2:9">
      <c r="B305" s="17" t="s">
        <v>10</v>
      </c>
      <c r="C305" s="17" t="s">
        <v>7</v>
      </c>
      <c r="D305" s="18" t="s">
        <v>9</v>
      </c>
      <c r="E305" s="11">
        <v>2030</v>
      </c>
      <c r="F305" s="10">
        <f>LOOKUP(I305,Transposed!$A$3:$A$86,Transposed!$E$3:$E$86)*$L$7/1000</f>
        <v>7.1460064900721555E-3</v>
      </c>
      <c r="G305" s="10">
        <f>LOOKUP(I305,Transposed!$A$3:$A$86,Transposed!$E$3:$E$86)*$M$7/1000</f>
        <v>1.0719009735108231E-2</v>
      </c>
      <c r="H305" s="18" t="str">
        <f t="shared" si="6"/>
        <v>INDNDEFFHT</v>
      </c>
      <c r="I305" s="17" t="s">
        <v>73</v>
      </c>
    </row>
    <row r="306" spans="2:9">
      <c r="B306" s="17" t="s">
        <v>10</v>
      </c>
      <c r="C306" s="17" t="s">
        <v>7</v>
      </c>
      <c r="D306" s="18" t="s">
        <v>9</v>
      </c>
      <c r="E306" s="11">
        <v>2030</v>
      </c>
      <c r="F306" s="10">
        <f>LOOKUP(I306,Transposed!$A$3:$A$86,Transposed!$E$3:$E$86)*$L$7/1000</f>
        <v>9.8383549551703149E-3</v>
      </c>
      <c r="G306" s="10">
        <f>LOOKUP(I306,Transposed!$A$3:$A$86,Transposed!$E$3:$E$86)*$M$7/1000</f>
        <v>1.4757532432755471E-2</v>
      </c>
      <c r="H306" s="18" t="str">
        <f t="shared" si="6"/>
        <v>INDNDEFFLA</v>
      </c>
      <c r="I306" s="17" t="s">
        <v>75</v>
      </c>
    </row>
    <row r="307" spans="2:9">
      <c r="B307" s="17" t="s">
        <v>10</v>
      </c>
      <c r="C307" s="17" t="s">
        <v>7</v>
      </c>
      <c r="D307" s="18" t="s">
        <v>9</v>
      </c>
      <c r="E307" s="11">
        <v>2030</v>
      </c>
      <c r="F307" s="10">
        <f>LOOKUP(I307,Transposed!$A$3:$A$86,Transposed!$E$3:$E$86)*$L$7/1000</f>
        <v>0.23642839703482285</v>
      </c>
      <c r="G307" s="10">
        <f>LOOKUP(I307,Transposed!$A$3:$A$86,Transposed!$E$3:$E$86)*$M$7/1000</f>
        <v>0.35464259555223432</v>
      </c>
      <c r="H307" s="18" t="str">
        <f t="shared" si="6"/>
        <v>INDNDEFFMT</v>
      </c>
      <c r="I307" s="17" t="s">
        <v>72</v>
      </c>
    </row>
    <row r="308" spans="2:9">
      <c r="B308" s="17" t="s">
        <v>10</v>
      </c>
      <c r="C308" s="17" t="s">
        <v>7</v>
      </c>
      <c r="D308" s="18" t="s">
        <v>9</v>
      </c>
      <c r="E308" s="11">
        <v>2030</v>
      </c>
      <c r="F308" s="10">
        <f>LOOKUP(I308,Transposed!$A$3:$A$86,Transposed!$E$3:$E$86)*$L$7/1000</f>
        <v>2.199159916568094E-3</v>
      </c>
      <c r="G308" s="10">
        <f>LOOKUP(I308,Transposed!$A$3:$A$86,Transposed!$E$3:$E$86)*$M$7/1000</f>
        <v>3.2987398748521414E-3</v>
      </c>
      <c r="H308" s="18" t="str">
        <f t="shared" si="6"/>
        <v>INDNDEFFRH</v>
      </c>
      <c r="I308" s="17" t="s">
        <v>74</v>
      </c>
    </row>
    <row r="309" spans="2:9">
      <c r="B309" s="17" t="s">
        <v>10</v>
      </c>
      <c r="C309" s="17" t="s">
        <v>7</v>
      </c>
      <c r="D309" s="18" t="s">
        <v>9</v>
      </c>
      <c r="E309" s="11">
        <v>2030</v>
      </c>
      <c r="F309" s="10">
        <f>LOOKUP(I309,Transposed!$A$3:$A$86,Transposed!$E$3:$E$86)*$L$7/1000</f>
        <v>0</v>
      </c>
      <c r="G309" s="10">
        <f>LOOKUP(I309,Transposed!$A$3:$A$86,Transposed!$E$3:$E$86)*$M$7/1000</f>
        <v>0</v>
      </c>
      <c r="H309" s="18" t="str">
        <f t="shared" si="6"/>
        <v>INDNDEFFTF</v>
      </c>
      <c r="I309" s="17" t="s">
        <v>77</v>
      </c>
    </row>
    <row r="310" spans="2:9">
      <c r="B310" s="17" t="s">
        <v>10</v>
      </c>
      <c r="C310" s="17" t="s">
        <v>7</v>
      </c>
      <c r="D310" s="18" t="s">
        <v>9</v>
      </c>
      <c r="E310" s="11">
        <v>2030</v>
      </c>
      <c r="F310" s="10">
        <f>LOOKUP(I310,Transposed!$A$3:$A$86,Transposed!$E$3:$E$86)*$L$7/1000</f>
        <v>0.48319476666846001</v>
      </c>
      <c r="G310" s="10">
        <f>LOOKUP(I310,Transposed!$A$3:$A$86,Transposed!$E$3:$E$86)*$M$7/1000</f>
        <v>0.72479215000269004</v>
      </c>
      <c r="H310" s="18" t="str">
        <f t="shared" si="6"/>
        <v>INDODEFFEM</v>
      </c>
      <c r="I310" s="17" t="s">
        <v>46</v>
      </c>
    </row>
    <row r="311" spans="2:9">
      <c r="B311" s="17" t="s">
        <v>10</v>
      </c>
      <c r="C311" s="17" t="s">
        <v>7</v>
      </c>
      <c r="D311" s="18" t="s">
        <v>9</v>
      </c>
      <c r="E311" s="11">
        <v>2030</v>
      </c>
      <c r="F311" s="10">
        <f>LOOKUP(I311,Transposed!$A$3:$A$86,Transposed!$E$3:$E$86)*$L$7/1000</f>
        <v>2.1651650502237708E-2</v>
      </c>
      <c r="G311" s="10">
        <f>LOOKUP(I311,Transposed!$A$3:$A$86,Transposed!$E$3:$E$86)*$M$7/1000</f>
        <v>3.2477475753356556E-2</v>
      </c>
      <c r="H311" s="18" t="str">
        <f t="shared" si="6"/>
        <v>INDODEFFFL</v>
      </c>
      <c r="I311" s="17" t="s">
        <v>89</v>
      </c>
    </row>
    <row r="312" spans="2:9">
      <c r="B312" s="17" t="s">
        <v>10</v>
      </c>
      <c r="C312" s="17" t="s">
        <v>7</v>
      </c>
      <c r="D312" s="18" t="s">
        <v>9</v>
      </c>
      <c r="E312" s="11">
        <v>2030</v>
      </c>
      <c r="F312" s="10">
        <f>LOOKUP(I312,Transposed!$A$3:$A$86,Transposed!$E$3:$E$86)*$L$7/1000</f>
        <v>3.4216357979958867E-2</v>
      </c>
      <c r="G312" s="10">
        <f>LOOKUP(I312,Transposed!$A$3:$A$86,Transposed!$E$3:$E$86)*$M$7/1000</f>
        <v>5.13245369699383E-2</v>
      </c>
      <c r="H312" s="18" t="str">
        <f t="shared" si="6"/>
        <v>INDODEFFHT</v>
      </c>
      <c r="I312" s="17" t="s">
        <v>43</v>
      </c>
    </row>
    <row r="313" spans="2:9">
      <c r="B313" s="17" t="s">
        <v>10</v>
      </c>
      <c r="C313" s="17" t="s">
        <v>7</v>
      </c>
      <c r="D313" s="18" t="s">
        <v>9</v>
      </c>
      <c r="E313" s="11">
        <v>2030</v>
      </c>
      <c r="F313" s="10">
        <f>LOOKUP(I313,Transposed!$A$3:$A$86,Transposed!$E$3:$E$86)*$L$7/1000</f>
        <v>0.11148928492401625</v>
      </c>
      <c r="G313" s="10">
        <f>LOOKUP(I313,Transposed!$A$3:$A$86,Transposed!$E$3:$E$86)*$M$7/1000</f>
        <v>0.16723392738602436</v>
      </c>
      <c r="H313" s="18" t="str">
        <f t="shared" si="6"/>
        <v>INDODEFFLA</v>
      </c>
      <c r="I313" s="17" t="s">
        <v>45</v>
      </c>
    </row>
    <row r="314" spans="2:9">
      <c r="B314" s="17" t="s">
        <v>10</v>
      </c>
      <c r="C314" s="17" t="s">
        <v>7</v>
      </c>
      <c r="D314" s="18" t="s">
        <v>9</v>
      </c>
      <c r="E314" s="11">
        <v>2030</v>
      </c>
      <c r="F314" s="10">
        <f>LOOKUP(I314,Transposed!$A$3:$A$86,Transposed!$E$3:$E$86)*$L$7/1000</f>
        <v>0.68354118201314873</v>
      </c>
      <c r="G314" s="10">
        <f>LOOKUP(I314,Transposed!$A$3:$A$86,Transposed!$E$3:$E$86)*$M$7/1000</f>
        <v>1.025311773019723</v>
      </c>
      <c r="H314" s="18" t="str">
        <f t="shared" si="6"/>
        <v>INDODEFFMT</v>
      </c>
      <c r="I314" s="17" t="s">
        <v>42</v>
      </c>
    </row>
    <row r="315" spans="2:9">
      <c r="B315" s="17" t="s">
        <v>10</v>
      </c>
      <c r="C315" s="17" t="s">
        <v>7</v>
      </c>
      <c r="D315" s="18" t="s">
        <v>9</v>
      </c>
      <c r="E315" s="11">
        <v>2030</v>
      </c>
      <c r="F315" s="10">
        <f>LOOKUP(I315,Transposed!$A$3:$A$86,Transposed!$E$3:$E$86)*$L$7/1000</f>
        <v>0.35610717052958718</v>
      </c>
      <c r="G315" s="10">
        <f>LOOKUP(I315,Transposed!$A$3:$A$86,Transposed!$E$3:$E$86)*$M$7/1000</f>
        <v>0.53416075579438071</v>
      </c>
      <c r="H315" s="18" t="str">
        <f t="shared" si="6"/>
        <v>INDODEFFRH</v>
      </c>
      <c r="I315" s="17" t="s">
        <v>44</v>
      </c>
    </row>
    <row r="316" spans="2:9">
      <c r="B316" s="17" t="s">
        <v>10</v>
      </c>
      <c r="C316" s="17" t="s">
        <v>7</v>
      </c>
      <c r="D316" s="18" t="s">
        <v>9</v>
      </c>
      <c r="E316" s="11">
        <v>2030</v>
      </c>
      <c r="F316" s="10">
        <f>LOOKUP(I316,Transposed!$A$3:$A$86,Transposed!$E$3:$E$86)*$L$7/1000</f>
        <v>0</v>
      </c>
      <c r="G316" s="10">
        <f>LOOKUP(I316,Transposed!$A$3:$A$86,Transposed!$E$3:$E$86)*$M$7/1000</f>
        <v>0</v>
      </c>
      <c r="H316" s="18" t="str">
        <f t="shared" si="6"/>
        <v>INDODEFFTF</v>
      </c>
      <c r="I316" s="17" t="s">
        <v>47</v>
      </c>
    </row>
    <row r="317" spans="2:9">
      <c r="B317" s="17" t="s">
        <v>10</v>
      </c>
      <c r="C317" s="17" t="s">
        <v>7</v>
      </c>
      <c r="D317" s="18" t="s">
        <v>9</v>
      </c>
      <c r="E317" s="11">
        <v>2030</v>
      </c>
      <c r="F317" s="10">
        <f>LOOKUP(I317,Transposed!$A$3:$A$86,Transposed!$E$3:$E$86)*$L$7/1000</f>
        <v>0.17149972373864417</v>
      </c>
      <c r="G317" s="10">
        <f>LOOKUP(I317,Transposed!$A$3:$A$86,Transposed!$E$3:$E$86)*$M$7/1000</f>
        <v>0.25724958560796624</v>
      </c>
      <c r="H317" s="18" t="str">
        <f t="shared" si="6"/>
        <v>INDPDEFFEM</v>
      </c>
      <c r="I317" s="17" t="s">
        <v>64</v>
      </c>
    </row>
    <row r="318" spans="2:9">
      <c r="B318" s="17" t="s">
        <v>10</v>
      </c>
      <c r="C318" s="17" t="s">
        <v>7</v>
      </c>
      <c r="D318" s="18" t="s">
        <v>9</v>
      </c>
      <c r="E318" s="11">
        <v>2030</v>
      </c>
      <c r="F318" s="10">
        <f>LOOKUP(I318,Transposed!$A$3:$A$86,Transposed!$E$3:$E$86)*$L$7/1000</f>
        <v>7.2512026110698184E-4</v>
      </c>
      <c r="G318" s="10">
        <f>LOOKUP(I318,Transposed!$A$3:$A$86,Transposed!$E$3:$E$86)*$M$7/1000</f>
        <v>1.0876803916604727E-3</v>
      </c>
      <c r="H318" s="18" t="str">
        <f t="shared" si="6"/>
        <v>INDPDEFFFL</v>
      </c>
      <c r="I318" s="17" t="s">
        <v>92</v>
      </c>
    </row>
    <row r="319" spans="2:9">
      <c r="B319" s="17" t="s">
        <v>10</v>
      </c>
      <c r="C319" s="17" t="s">
        <v>7</v>
      </c>
      <c r="D319" s="18" t="s">
        <v>9</v>
      </c>
      <c r="E319" s="11">
        <v>2030</v>
      </c>
      <c r="F319" s="10">
        <f>LOOKUP(I319,Transposed!$A$3:$A$86,Transposed!$E$3:$E$86)*$L$7/1000</f>
        <v>0</v>
      </c>
      <c r="G319" s="10">
        <f>LOOKUP(I319,Transposed!$A$3:$A$86,Transposed!$E$3:$E$86)*$M$7/1000</f>
        <v>0</v>
      </c>
      <c r="H319" s="18" t="str">
        <f t="shared" si="6"/>
        <v>INDPDEFFHT</v>
      </c>
      <c r="I319" s="17" t="s">
        <v>61</v>
      </c>
    </row>
    <row r="320" spans="2:9">
      <c r="B320" s="17" t="s">
        <v>10</v>
      </c>
      <c r="C320" s="17" t="s">
        <v>7</v>
      </c>
      <c r="D320" s="18" t="s">
        <v>9</v>
      </c>
      <c r="E320" s="11">
        <v>2030</v>
      </c>
      <c r="F320" s="10">
        <f>LOOKUP(I320,Transposed!$A$3:$A$86,Transposed!$E$3:$E$86)*$L$7/1000</f>
        <v>0.22985505210490909</v>
      </c>
      <c r="G320" s="10">
        <f>LOOKUP(I320,Transposed!$A$3:$A$86,Transposed!$E$3:$E$86)*$M$7/1000</f>
        <v>0.34478257815736357</v>
      </c>
      <c r="H320" s="18" t="str">
        <f t="shared" si="6"/>
        <v>INDPDEFFLA</v>
      </c>
      <c r="I320" s="17" t="s">
        <v>63</v>
      </c>
    </row>
    <row r="321" spans="2:9">
      <c r="B321" s="17" t="s">
        <v>10</v>
      </c>
      <c r="C321" s="17" t="s">
        <v>7</v>
      </c>
      <c r="D321" s="18" t="s">
        <v>9</v>
      </c>
      <c r="E321" s="11">
        <v>2030</v>
      </c>
      <c r="F321" s="10">
        <f>LOOKUP(I321,Transposed!$A$3:$A$86,Transposed!$E$3:$E$86)*$L$7/1000</f>
        <v>4.7401450751520448E-2</v>
      </c>
      <c r="G321" s="10">
        <f>LOOKUP(I321,Transposed!$A$3:$A$86,Transposed!$E$3:$E$86)*$M$7/1000</f>
        <v>7.1102176127280675E-2</v>
      </c>
      <c r="H321" s="18" t="str">
        <f t="shared" si="6"/>
        <v>INDPDEFFMT</v>
      </c>
      <c r="I321" s="17" t="s">
        <v>60</v>
      </c>
    </row>
    <row r="322" spans="2:9">
      <c r="B322" s="17" t="s">
        <v>10</v>
      </c>
      <c r="C322" s="17" t="s">
        <v>7</v>
      </c>
      <c r="D322" s="18" t="s">
        <v>9</v>
      </c>
      <c r="E322" s="11">
        <v>2030</v>
      </c>
      <c r="F322" s="10">
        <f>LOOKUP(I322,Transposed!$A$3:$A$86,Transposed!$E$3:$E$86)*$L$7/1000</f>
        <v>0.62341945013316447</v>
      </c>
      <c r="G322" s="10">
        <f>LOOKUP(I322,Transposed!$A$3:$A$86,Transposed!$E$3:$E$86)*$M$7/1000</f>
        <v>0.93512917519974648</v>
      </c>
      <c r="H322" s="18" t="str">
        <f t="shared" si="6"/>
        <v>INDPDEFFRH</v>
      </c>
      <c r="I322" s="17" t="s">
        <v>62</v>
      </c>
    </row>
    <row r="323" spans="2:9">
      <c r="B323" s="17" t="s">
        <v>10</v>
      </c>
      <c r="C323" s="17" t="s">
        <v>7</v>
      </c>
      <c r="D323" s="18" t="s">
        <v>9</v>
      </c>
      <c r="E323" s="11">
        <v>2030</v>
      </c>
      <c r="F323" s="10">
        <f>LOOKUP(I323,Transposed!$A$3:$A$86,Transposed!$E$3:$E$86)*$L$7/1000</f>
        <v>0</v>
      </c>
      <c r="G323" s="10">
        <f>LOOKUP(I323,Transposed!$A$3:$A$86,Transposed!$E$3:$E$86)*$M$7/1000</f>
        <v>0</v>
      </c>
      <c r="H323" s="18" t="str">
        <f t="shared" si="6"/>
        <v>INDPDEFFTF</v>
      </c>
      <c r="I323" s="17" t="s">
        <v>65</v>
      </c>
    </row>
    <row r="324" spans="2:9">
      <c r="B324" s="17" t="s">
        <v>10</v>
      </c>
      <c r="C324" s="17" t="s">
        <v>7</v>
      </c>
      <c r="D324" s="18" t="s">
        <v>9</v>
      </c>
      <c r="E324" s="11">
        <v>2030</v>
      </c>
      <c r="F324" s="10">
        <f>LOOKUP(I324,Transposed!$A$3:$A$86,Transposed!$E$3:$E$86)*$L$7/1000</f>
        <v>0.20175443038371735</v>
      </c>
      <c r="G324" s="10">
        <f>LOOKUP(I324,Transposed!$A$3:$A$86,Transposed!$E$3:$E$86)*$M$7/1000</f>
        <v>0.30263164557557598</v>
      </c>
      <c r="H324" s="18" t="str">
        <f t="shared" si="6"/>
        <v>INDTDEFFEM</v>
      </c>
      <c r="I324" s="17" t="s">
        <v>58</v>
      </c>
    </row>
    <row r="325" spans="2:9">
      <c r="B325" s="17" t="s">
        <v>10</v>
      </c>
      <c r="C325" s="17" t="s">
        <v>7</v>
      </c>
      <c r="D325" s="18" t="s">
        <v>9</v>
      </c>
      <c r="E325" s="11">
        <v>2030</v>
      </c>
      <c r="F325" s="10">
        <f>LOOKUP(I325,Transposed!$A$3:$A$86,Transposed!$E$3:$E$86)*$L$7/1000</f>
        <v>5.9234141474686437E-4</v>
      </c>
      <c r="G325" s="10">
        <f>LOOKUP(I325,Transposed!$A$3:$A$86,Transposed!$E$3:$E$86)*$M$7/1000</f>
        <v>8.8851212212029656E-4</v>
      </c>
      <c r="H325" s="18" t="str">
        <f t="shared" si="6"/>
        <v>INDTDEFFFL</v>
      </c>
      <c r="I325" s="17" t="s">
        <v>91</v>
      </c>
    </row>
    <row r="326" spans="2:9">
      <c r="B326" s="17" t="s">
        <v>10</v>
      </c>
      <c r="C326" s="17" t="s">
        <v>7</v>
      </c>
      <c r="D326" s="18" t="s">
        <v>9</v>
      </c>
      <c r="E326" s="11">
        <v>2030</v>
      </c>
      <c r="F326" s="10">
        <f>LOOKUP(I326,Transposed!$A$3:$A$86,Transposed!$E$3:$E$86)*$L$7/1000</f>
        <v>0</v>
      </c>
      <c r="G326" s="10">
        <f>LOOKUP(I326,Transposed!$A$3:$A$86,Transposed!$E$3:$E$86)*$M$7/1000</f>
        <v>0</v>
      </c>
      <c r="H326" s="18" t="str">
        <f t="shared" ref="H326:H344" si="7">"IND"&amp;MID(I326,2,1)&amp;"DEFF"&amp;MID(I326,4,2)</f>
        <v>INDTDEFFHT</v>
      </c>
      <c r="I326" s="17" t="s">
        <v>55</v>
      </c>
    </row>
    <row r="327" spans="2:9">
      <c r="B327" s="17" t="s">
        <v>10</v>
      </c>
      <c r="C327" s="17" t="s">
        <v>7</v>
      </c>
      <c r="D327" s="18" t="s">
        <v>9</v>
      </c>
      <c r="E327" s="11">
        <v>2030</v>
      </c>
      <c r="F327" s="10">
        <f>LOOKUP(I327,Transposed!$A$3:$A$86,Transposed!$E$3:$E$86)*$L$7/1000</f>
        <v>0.25755148003832928</v>
      </c>
      <c r="G327" s="10">
        <f>LOOKUP(I327,Transposed!$A$3:$A$86,Transposed!$E$3:$E$86)*$M$7/1000</f>
        <v>0.38632722005749381</v>
      </c>
      <c r="H327" s="18" t="str">
        <f t="shared" si="7"/>
        <v>INDTDEFFLA</v>
      </c>
      <c r="I327" s="17" t="s">
        <v>57</v>
      </c>
    </row>
    <row r="328" spans="2:9">
      <c r="B328" s="17" t="s">
        <v>10</v>
      </c>
      <c r="C328" s="17" t="s">
        <v>7</v>
      </c>
      <c r="D328" s="18" t="s">
        <v>9</v>
      </c>
      <c r="E328" s="11">
        <v>2030</v>
      </c>
      <c r="F328" s="10">
        <f>LOOKUP(I328,Transposed!$A$3:$A$86,Transposed!$E$3:$E$86)*$L$7/1000</f>
        <v>2.964962018385453E-2</v>
      </c>
      <c r="G328" s="10">
        <f>LOOKUP(I328,Transposed!$A$3:$A$86,Transposed!$E$3:$E$86)*$M$7/1000</f>
        <v>4.4474430275781789E-2</v>
      </c>
      <c r="H328" s="18" t="str">
        <f t="shared" si="7"/>
        <v>INDTDEFFMT</v>
      </c>
      <c r="I328" s="17" t="s">
        <v>54</v>
      </c>
    </row>
    <row r="329" spans="2:9">
      <c r="B329" s="17" t="s">
        <v>10</v>
      </c>
      <c r="C329" s="17" t="s">
        <v>7</v>
      </c>
      <c r="D329" s="18" t="s">
        <v>9</v>
      </c>
      <c r="E329" s="11">
        <v>2030</v>
      </c>
      <c r="F329" s="10">
        <f>LOOKUP(I329,Transposed!$A$3:$A$86,Transposed!$E$3:$E$86)*$L$7/1000</f>
        <v>0.44689077934081217</v>
      </c>
      <c r="G329" s="10">
        <f>LOOKUP(I329,Transposed!$A$3:$A$86,Transposed!$E$3:$E$86)*$M$7/1000</f>
        <v>0.67033616901121817</v>
      </c>
      <c r="H329" s="18" t="str">
        <f t="shared" si="7"/>
        <v>INDTDEFFRH</v>
      </c>
      <c r="I329" s="17" t="s">
        <v>56</v>
      </c>
    </row>
    <row r="330" spans="2:9">
      <c r="B330" s="17" t="s">
        <v>10</v>
      </c>
      <c r="C330" s="17" t="s">
        <v>7</v>
      </c>
      <c r="D330" s="18" t="s">
        <v>9</v>
      </c>
      <c r="E330" s="11">
        <v>2030</v>
      </c>
      <c r="F330" s="10">
        <f>LOOKUP(I330,Transposed!$A$3:$A$86,Transposed!$E$3:$E$86)*$L$7/1000</f>
        <v>0</v>
      </c>
      <c r="G330" s="10">
        <f>LOOKUP(I330,Transposed!$A$3:$A$86,Transposed!$E$3:$E$86)*$M$7/1000</f>
        <v>0</v>
      </c>
      <c r="H330" s="18" t="str">
        <f t="shared" si="7"/>
        <v>INDTDEFFTF</v>
      </c>
      <c r="I330" s="17" t="s">
        <v>59</v>
      </c>
    </row>
    <row r="331" spans="2:9">
      <c r="B331" s="17" t="s">
        <v>10</v>
      </c>
      <c r="C331" s="17" t="s">
        <v>7</v>
      </c>
      <c r="D331" s="18" t="s">
        <v>9</v>
      </c>
      <c r="E331" s="11">
        <v>2030</v>
      </c>
      <c r="F331" s="10">
        <f>LOOKUP(I331,Transposed!$A$3:$A$86,Transposed!$E$3:$E$86)*$L$7/1000</f>
        <v>0.14841146672997532</v>
      </c>
      <c r="G331" s="10">
        <f>LOOKUP(I331,Transposed!$A$3:$A$86,Transposed!$E$3:$E$86)*$M$7/1000</f>
        <v>0.22261720009496294</v>
      </c>
      <c r="H331" s="18" t="str">
        <f t="shared" si="7"/>
        <v>INDUDEFFEM</v>
      </c>
      <c r="I331" s="17" t="s">
        <v>70</v>
      </c>
    </row>
    <row r="332" spans="2:9">
      <c r="B332" s="17" t="s">
        <v>10</v>
      </c>
      <c r="C332" s="17" t="s">
        <v>7</v>
      </c>
      <c r="D332" s="18" t="s">
        <v>9</v>
      </c>
      <c r="E332" s="11">
        <v>2030</v>
      </c>
      <c r="F332" s="10">
        <f>LOOKUP(I332,Transposed!$A$3:$A$86,Transposed!$E$3:$E$86)*$L$7/1000</f>
        <v>4.6058036586337024E-4</v>
      </c>
      <c r="G332" s="10">
        <f>LOOKUP(I332,Transposed!$A$3:$A$86,Transposed!$E$3:$E$86)*$M$7/1000</f>
        <v>6.908705487950553E-4</v>
      </c>
      <c r="H332" s="18" t="str">
        <f t="shared" si="7"/>
        <v>INDUDEFFFL</v>
      </c>
      <c r="I332" s="17" t="s">
        <v>93</v>
      </c>
    </row>
    <row r="333" spans="2:9">
      <c r="B333" s="17" t="s">
        <v>10</v>
      </c>
      <c r="C333" s="17" t="s">
        <v>7</v>
      </c>
      <c r="D333" s="18" t="s">
        <v>9</v>
      </c>
      <c r="E333" s="11">
        <v>2030</v>
      </c>
      <c r="F333" s="10">
        <f>LOOKUP(I333,Transposed!$A$3:$A$86,Transposed!$E$3:$E$86)*$L$7/1000</f>
        <v>0</v>
      </c>
      <c r="G333" s="10">
        <f>LOOKUP(I333,Transposed!$A$3:$A$86,Transposed!$E$3:$E$86)*$M$7/1000</f>
        <v>0</v>
      </c>
      <c r="H333" s="18" t="str">
        <f t="shared" si="7"/>
        <v>INDUDEFFHT</v>
      </c>
      <c r="I333" s="17" t="s">
        <v>67</v>
      </c>
    </row>
    <row r="334" spans="2:9">
      <c r="B334" s="17" t="s">
        <v>10</v>
      </c>
      <c r="C334" s="17" t="s">
        <v>7</v>
      </c>
      <c r="D334" s="18" t="s">
        <v>9</v>
      </c>
      <c r="E334" s="11">
        <v>2030</v>
      </c>
      <c r="F334" s="10">
        <f>LOOKUP(I334,Transposed!$A$3:$A$86,Transposed!$E$3:$E$86)*$L$7/1000</f>
        <v>0.23745845591691186</v>
      </c>
      <c r="G334" s="10">
        <f>LOOKUP(I334,Transposed!$A$3:$A$86,Transposed!$E$3:$E$86)*$M$7/1000</f>
        <v>0.35618768387536776</v>
      </c>
      <c r="H334" s="18" t="str">
        <f t="shared" si="7"/>
        <v>INDUDEFFLA</v>
      </c>
      <c r="I334" s="17" t="s">
        <v>69</v>
      </c>
    </row>
    <row r="335" spans="2:9">
      <c r="B335" s="17" t="s">
        <v>10</v>
      </c>
      <c r="C335" s="17" t="s">
        <v>7</v>
      </c>
      <c r="D335" s="18" t="s">
        <v>9</v>
      </c>
      <c r="E335" s="11">
        <v>2030</v>
      </c>
      <c r="F335" s="10">
        <f>LOOKUP(I335,Transposed!$A$3:$A$86,Transposed!$E$3:$E$86)*$L$7/1000</f>
        <v>5.257327238329941E-2</v>
      </c>
      <c r="G335" s="10">
        <f>LOOKUP(I335,Transposed!$A$3:$A$86,Transposed!$E$3:$E$86)*$M$7/1000</f>
        <v>7.8859908574949122E-2</v>
      </c>
      <c r="H335" s="18" t="str">
        <f t="shared" si="7"/>
        <v>INDUDEFFMT</v>
      </c>
      <c r="I335" s="17" t="s">
        <v>66</v>
      </c>
    </row>
    <row r="336" spans="2:9">
      <c r="B336" s="17" t="s">
        <v>10</v>
      </c>
      <c r="C336" s="17" t="s">
        <v>7</v>
      </c>
      <c r="D336" s="18" t="s">
        <v>9</v>
      </c>
      <c r="E336" s="11">
        <v>2030</v>
      </c>
      <c r="F336" s="10">
        <f>LOOKUP(I336,Transposed!$A$3:$A$86,Transposed!$E$3:$E$86)*$L$7/1000</f>
        <v>0.70391182930768825</v>
      </c>
      <c r="G336" s="10">
        <f>LOOKUP(I336,Transposed!$A$3:$A$86,Transposed!$E$3:$E$86)*$M$7/1000</f>
        <v>1.055867743961532</v>
      </c>
      <c r="H336" s="18" t="str">
        <f t="shared" si="7"/>
        <v>INDUDEFFRH</v>
      </c>
      <c r="I336" s="17" t="s">
        <v>68</v>
      </c>
    </row>
    <row r="337" spans="2:9">
      <c r="B337" s="17" t="s">
        <v>10</v>
      </c>
      <c r="C337" s="17" t="s">
        <v>7</v>
      </c>
      <c r="D337" s="18" t="s">
        <v>9</v>
      </c>
      <c r="E337" s="11">
        <v>2030</v>
      </c>
      <c r="F337" s="10">
        <f>LOOKUP(I337,Transposed!$A$3:$A$86,Transposed!$E$3:$E$86)*$L$7/1000</f>
        <v>0</v>
      </c>
      <c r="G337" s="10">
        <f>LOOKUP(I337,Transposed!$A$3:$A$86,Transposed!$E$3:$E$86)*$M$7/1000</f>
        <v>0</v>
      </c>
      <c r="H337" s="18" t="str">
        <f t="shared" si="7"/>
        <v>INDUDEFFTF</v>
      </c>
      <c r="I337" s="17" t="s">
        <v>71</v>
      </c>
    </row>
    <row r="338" spans="2:9">
      <c r="B338" s="17" t="s">
        <v>10</v>
      </c>
      <c r="C338" s="17" t="s">
        <v>7</v>
      </c>
      <c r="D338" s="18" t="s">
        <v>9</v>
      </c>
      <c r="E338" s="11">
        <v>2030</v>
      </c>
      <c r="F338" s="10">
        <f>LOOKUP(I338,Transposed!$A$3:$A$86,Transposed!$E$3:$E$86)*$L$7/1000</f>
        <v>6.5930563135986386E-2</v>
      </c>
      <c r="G338" s="10">
        <f>LOOKUP(I338,Transposed!$A$3:$A$86,Transposed!$E$3:$E$86)*$M$7/1000</f>
        <v>9.8895844703979566E-2</v>
      </c>
      <c r="H338" s="18" t="str">
        <f t="shared" si="7"/>
        <v>INDVDEFFEM</v>
      </c>
      <c r="I338" s="17" t="s">
        <v>52</v>
      </c>
    </row>
    <row r="339" spans="2:9">
      <c r="B339" s="17" t="s">
        <v>10</v>
      </c>
      <c r="C339" s="17" t="s">
        <v>7</v>
      </c>
      <c r="D339" s="18" t="s">
        <v>9</v>
      </c>
      <c r="E339" s="11">
        <v>2030</v>
      </c>
      <c r="F339" s="10">
        <f>LOOKUP(I339,Transposed!$A$3:$A$86,Transposed!$E$3:$E$86)*$L$7/1000</f>
        <v>0</v>
      </c>
      <c r="G339" s="10">
        <f>LOOKUP(I339,Transposed!$A$3:$A$86,Transposed!$E$3:$E$86)*$M$7/1000</f>
        <v>0</v>
      </c>
      <c r="H339" s="18" t="str">
        <f t="shared" si="7"/>
        <v>INDVDEFFFL</v>
      </c>
      <c r="I339" s="17" t="s">
        <v>90</v>
      </c>
    </row>
    <row r="340" spans="2:9">
      <c r="B340" s="17" t="s">
        <v>10</v>
      </c>
      <c r="C340" s="17" t="s">
        <v>7</v>
      </c>
      <c r="D340" s="18" t="s">
        <v>9</v>
      </c>
      <c r="E340" s="11">
        <v>2030</v>
      </c>
      <c r="F340" s="10">
        <f>LOOKUP(I340,Transposed!$A$3:$A$86,Transposed!$E$3:$E$86)*$L$7/1000</f>
        <v>0</v>
      </c>
      <c r="G340" s="10">
        <f>LOOKUP(I340,Transposed!$A$3:$A$86,Transposed!$E$3:$E$86)*$M$7/1000</f>
        <v>0</v>
      </c>
      <c r="H340" s="18" t="str">
        <f t="shared" si="7"/>
        <v>INDVDEFFHT</v>
      </c>
      <c r="I340" s="17" t="s">
        <v>49</v>
      </c>
    </row>
    <row r="341" spans="2:9">
      <c r="B341" s="17" t="s">
        <v>10</v>
      </c>
      <c r="C341" s="17" t="s">
        <v>7</v>
      </c>
      <c r="D341" s="18" t="s">
        <v>9</v>
      </c>
      <c r="E341" s="11">
        <v>2030</v>
      </c>
      <c r="F341" s="10">
        <f>LOOKUP(I341,Transposed!$A$3:$A$86,Transposed!$E$3:$E$86)*$L$7/1000</f>
        <v>6.2664823553806773E-2</v>
      </c>
      <c r="G341" s="10">
        <f>LOOKUP(I341,Transposed!$A$3:$A$86,Transposed!$E$3:$E$86)*$M$7/1000</f>
        <v>9.3997235330710138E-2</v>
      </c>
      <c r="H341" s="18" t="str">
        <f t="shared" si="7"/>
        <v>INDVDEFFLA</v>
      </c>
      <c r="I341" s="17" t="s">
        <v>51</v>
      </c>
    </row>
    <row r="342" spans="2:9">
      <c r="B342" s="17" t="s">
        <v>10</v>
      </c>
      <c r="C342" s="17" t="s">
        <v>7</v>
      </c>
      <c r="D342" s="18" t="s">
        <v>9</v>
      </c>
      <c r="E342" s="11">
        <v>2030</v>
      </c>
      <c r="F342" s="10">
        <f>LOOKUP(I342,Transposed!$A$3:$A$86,Transposed!$E$3:$E$86)*$L$7/1000</f>
        <v>8.9475343058700255E-3</v>
      </c>
      <c r="G342" s="10">
        <f>LOOKUP(I342,Transposed!$A$3:$A$86,Transposed!$E$3:$E$86)*$M$7/1000</f>
        <v>1.3421301458805036E-2</v>
      </c>
      <c r="H342" s="18" t="str">
        <f t="shared" si="7"/>
        <v>INDVDEFFMT</v>
      </c>
      <c r="I342" s="17" t="s">
        <v>48</v>
      </c>
    </row>
    <row r="343" spans="2:9">
      <c r="B343" s="17" t="s">
        <v>10</v>
      </c>
      <c r="C343" s="17" t="s">
        <v>7</v>
      </c>
      <c r="D343" s="18" t="s">
        <v>9</v>
      </c>
      <c r="E343" s="11">
        <v>2030</v>
      </c>
      <c r="F343" s="10">
        <f>LOOKUP(I343,Transposed!$A$3:$A$86,Transposed!$E$3:$E$86)*$L$7/1000</f>
        <v>0.15936988785853981</v>
      </c>
      <c r="G343" s="10">
        <f>LOOKUP(I343,Transposed!$A$3:$A$86,Transposed!$E$3:$E$86)*$M$7/1000</f>
        <v>0.2390548317878097</v>
      </c>
      <c r="H343" s="18" t="str">
        <f t="shared" si="7"/>
        <v>INDVDEFFRH</v>
      </c>
      <c r="I343" s="17" t="s">
        <v>50</v>
      </c>
    </row>
    <row r="344" spans="2:9">
      <c r="B344" s="17" t="s">
        <v>10</v>
      </c>
      <c r="C344" s="17" t="s">
        <v>7</v>
      </c>
      <c r="D344" s="18" t="s">
        <v>9</v>
      </c>
      <c r="E344" s="11">
        <v>2030</v>
      </c>
      <c r="F344" s="10">
        <f>LOOKUP(I344,Transposed!$A$3:$A$86,Transposed!$E$3:$E$86)*$L$7/1000</f>
        <v>0</v>
      </c>
      <c r="G344" s="10">
        <f>LOOKUP(I344,Transposed!$A$3:$A$86,Transposed!$E$3:$E$86)*$M$7/1000</f>
        <v>0</v>
      </c>
      <c r="H344" s="18" t="str">
        <f t="shared" si="7"/>
        <v>INDVDEFFTF</v>
      </c>
      <c r="I344" s="17" t="s">
        <v>53</v>
      </c>
    </row>
    <row r="345" spans="2:9">
      <c r="B345" s="17" t="s">
        <v>10</v>
      </c>
      <c r="C345" s="17" t="s">
        <v>7</v>
      </c>
      <c r="D345" s="18" t="s">
        <v>9</v>
      </c>
      <c r="E345" s="11">
        <v>2040</v>
      </c>
      <c r="F345" s="10">
        <f>LOOKUP(I345,Transposed!$A$3:$A$86,Transposed!$F$3:$F$86)*$L$7/1000</f>
        <v>0.80456947132266621</v>
      </c>
      <c r="G345" s="10">
        <f>LOOKUP(I345,Transposed!$A$3:$A$86,Transposed!$F$3:$F$86)*$M$7/1000</f>
        <v>1.2068542069839994</v>
      </c>
      <c r="H345" s="18" t="str">
        <f>"IND"&amp;MID(I345,2,1)&amp;"DEFF"&amp;MID(I345,4,2)</f>
        <v>INDADEFFEM</v>
      </c>
      <c r="I345" s="17" t="s">
        <v>16</v>
      </c>
    </row>
    <row r="346" spans="2:9">
      <c r="B346" s="17" t="s">
        <v>10</v>
      </c>
      <c r="C346" s="17" t="s">
        <v>7</v>
      </c>
      <c r="D346" s="18" t="s">
        <v>9</v>
      </c>
      <c r="E346" s="11">
        <v>2040</v>
      </c>
      <c r="F346" s="10">
        <f>LOOKUP(I346,Transposed!$A$3:$A$86,Transposed!$F$3:$F$86)*$L$7/1000</f>
        <v>1.0563993458378485E-2</v>
      </c>
      <c r="G346" s="10">
        <f>LOOKUP(I346,Transposed!$A$3:$A$86,Transposed!$F$3:$F$86)*$M$7/1000</f>
        <v>1.5845990187567726E-2</v>
      </c>
      <c r="H346" s="18" t="str">
        <f t="shared" ref="H346:H409" si="8">"IND"&amp;MID(I346,2,1)&amp;"DEFF"&amp;MID(I346,4,2)</f>
        <v>INDADEFFFL</v>
      </c>
      <c r="I346" s="17" t="s">
        <v>84</v>
      </c>
    </row>
    <row r="347" spans="2:9">
      <c r="B347" s="17" t="s">
        <v>10</v>
      </c>
      <c r="C347" s="17" t="s">
        <v>7</v>
      </c>
      <c r="D347" s="18" t="s">
        <v>9</v>
      </c>
      <c r="E347" s="11">
        <v>2040</v>
      </c>
      <c r="F347" s="10">
        <f>LOOKUP(I347,Transposed!$A$3:$A$86,Transposed!$F$3:$F$86)*$L$7/1000</f>
        <v>4.7392209330136756E-2</v>
      </c>
      <c r="G347" s="10">
        <f>LOOKUP(I347,Transposed!$A$3:$A$86,Transposed!$F$3:$F$86)*$M$7/1000</f>
        <v>7.1088313995205127E-2</v>
      </c>
      <c r="H347" s="18" t="str">
        <f t="shared" si="8"/>
        <v>INDADEFFHT</v>
      </c>
      <c r="I347" s="17" t="s">
        <v>13</v>
      </c>
    </row>
    <row r="348" spans="2:9">
      <c r="B348" s="17" t="s">
        <v>10</v>
      </c>
      <c r="C348" s="17" t="s">
        <v>7</v>
      </c>
      <c r="D348" s="18" t="s">
        <v>9</v>
      </c>
      <c r="E348" s="11">
        <v>2040</v>
      </c>
      <c r="F348" s="10">
        <f>LOOKUP(I348,Transposed!$A$3:$A$86,Transposed!$F$3:$F$86)*$L$7/1000</f>
        <v>0.29971172657908707</v>
      </c>
      <c r="G348" s="10">
        <f>LOOKUP(I348,Transposed!$A$3:$A$86,Transposed!$F$3:$F$86)*$M$7/1000</f>
        <v>0.4495675898686306</v>
      </c>
      <c r="H348" s="18" t="str">
        <f t="shared" si="8"/>
        <v>INDADEFFLA</v>
      </c>
      <c r="I348" s="17" t="s">
        <v>15</v>
      </c>
    </row>
    <row r="349" spans="2:9">
      <c r="B349" s="17" t="s">
        <v>10</v>
      </c>
      <c r="C349" s="17" t="s">
        <v>7</v>
      </c>
      <c r="D349" s="18" t="s">
        <v>9</v>
      </c>
      <c r="E349" s="11">
        <v>2040</v>
      </c>
      <c r="F349" s="10">
        <f>LOOKUP(I349,Transposed!$A$3:$A$86,Transposed!$F$3:$F$86)*$L$7/1000</f>
        <v>2.2851222517747751</v>
      </c>
      <c r="G349" s="10">
        <f>LOOKUP(I349,Transposed!$A$3:$A$86,Transposed!$F$3:$F$86)*$M$7/1000</f>
        <v>3.4276833776621629</v>
      </c>
      <c r="H349" s="18" t="str">
        <f t="shared" si="8"/>
        <v>INDADEFFMT</v>
      </c>
      <c r="I349" s="17" t="s">
        <v>12</v>
      </c>
    </row>
    <row r="350" spans="2:9">
      <c r="B350" s="17" t="s">
        <v>10</v>
      </c>
      <c r="C350" s="17" t="s">
        <v>7</v>
      </c>
      <c r="D350" s="18" t="s">
        <v>9</v>
      </c>
      <c r="E350" s="11">
        <v>2040</v>
      </c>
      <c r="F350" s="10">
        <f>LOOKUP(I350,Transposed!$A$3:$A$86,Transposed!$F$3:$F$86)*$L$7/1000</f>
        <v>7.7474738996474918E-2</v>
      </c>
      <c r="G350" s="10">
        <f>LOOKUP(I350,Transposed!$A$3:$A$86,Transposed!$F$3:$F$86)*$M$7/1000</f>
        <v>0.11621210849471234</v>
      </c>
      <c r="H350" s="18" t="str">
        <f t="shared" si="8"/>
        <v>INDADEFFRH</v>
      </c>
      <c r="I350" s="17" t="s">
        <v>14</v>
      </c>
    </row>
    <row r="351" spans="2:9">
      <c r="B351" s="17" t="s">
        <v>10</v>
      </c>
      <c r="C351" s="17" t="s">
        <v>7</v>
      </c>
      <c r="D351" s="18" t="s">
        <v>9</v>
      </c>
      <c r="E351" s="11">
        <v>2040</v>
      </c>
      <c r="F351" s="10">
        <f>LOOKUP(I351,Transposed!$A$3:$A$86,Transposed!$F$3:$F$86)*$L$7/1000</f>
        <v>3.2703856242480991</v>
      </c>
      <c r="G351" s="10">
        <f>LOOKUP(I351,Transposed!$A$3:$A$86,Transposed!$F$3:$F$86)*$M$7/1000</f>
        <v>4.9055784363721484</v>
      </c>
      <c r="H351" s="18" t="str">
        <f t="shared" si="8"/>
        <v>INDADEFFTF</v>
      </c>
      <c r="I351" s="17" t="s">
        <v>17</v>
      </c>
    </row>
    <row r="352" spans="2:9">
      <c r="B352" s="17" t="s">
        <v>10</v>
      </c>
      <c r="C352" s="17" t="s">
        <v>7</v>
      </c>
      <c r="D352" s="18" t="s">
        <v>9</v>
      </c>
      <c r="E352" s="11">
        <v>2040</v>
      </c>
      <c r="F352" s="10">
        <f>LOOKUP(I352,Transposed!$A$3:$A$86,Transposed!$F$3:$F$86)*$L$7/1000</f>
        <v>0.55329244519409382</v>
      </c>
      <c r="G352" s="10">
        <f>LOOKUP(I352,Transposed!$A$3:$A$86,Transposed!$F$3:$F$86)*$M$7/1000</f>
        <v>0.82993866779114056</v>
      </c>
      <c r="H352" s="18" t="str">
        <f t="shared" si="8"/>
        <v>INDCDEFFEM</v>
      </c>
      <c r="I352" s="17" t="s">
        <v>28</v>
      </c>
    </row>
    <row r="353" spans="2:9">
      <c r="B353" s="17" t="s">
        <v>10</v>
      </c>
      <c r="C353" s="17" t="s">
        <v>7</v>
      </c>
      <c r="D353" s="18" t="s">
        <v>9</v>
      </c>
      <c r="E353" s="11">
        <v>2040</v>
      </c>
      <c r="F353" s="10">
        <f>LOOKUP(I353,Transposed!$A$3:$A$86,Transposed!$F$3:$F$86)*$L$7/1000</f>
        <v>1.3930664407719605E-3</v>
      </c>
      <c r="G353" s="10">
        <f>LOOKUP(I353,Transposed!$A$3:$A$86,Transposed!$F$3:$F$86)*$M$7/1000</f>
        <v>2.0895996611579406E-3</v>
      </c>
      <c r="H353" s="18" t="str">
        <f t="shared" si="8"/>
        <v>INDCDEFFFL</v>
      </c>
      <c r="I353" s="17" t="s">
        <v>86</v>
      </c>
    </row>
    <row r="354" spans="2:9">
      <c r="B354" s="17" t="s">
        <v>10</v>
      </c>
      <c r="C354" s="17" t="s">
        <v>7</v>
      </c>
      <c r="D354" s="18" t="s">
        <v>9</v>
      </c>
      <c r="E354" s="11">
        <v>2040</v>
      </c>
      <c r="F354" s="10">
        <f>LOOKUP(I354,Transposed!$A$3:$A$86,Transposed!$F$3:$F$86)*$L$7/1000</f>
        <v>7.4741020270641667E-2</v>
      </c>
      <c r="G354" s="10">
        <f>LOOKUP(I354,Transposed!$A$3:$A$86,Transposed!$F$3:$F$86)*$M$7/1000</f>
        <v>0.11211153040596251</v>
      </c>
      <c r="H354" s="18" t="str">
        <f t="shared" si="8"/>
        <v>INDCDEFFHT</v>
      </c>
      <c r="I354" s="17" t="s">
        <v>25</v>
      </c>
    </row>
    <row r="355" spans="2:9">
      <c r="B355" s="17" t="s">
        <v>10</v>
      </c>
      <c r="C355" s="17" t="s">
        <v>7</v>
      </c>
      <c r="D355" s="18" t="s">
        <v>9</v>
      </c>
      <c r="E355" s="11">
        <v>2040</v>
      </c>
      <c r="F355" s="10">
        <f>LOOKUP(I355,Transposed!$A$3:$A$86,Transposed!$F$3:$F$86)*$L$7/1000</f>
        <v>4.6065240372549908E-2</v>
      </c>
      <c r="G355" s="10">
        <f>LOOKUP(I355,Transposed!$A$3:$A$86,Transposed!$F$3:$F$86)*$M$7/1000</f>
        <v>6.9097860558824858E-2</v>
      </c>
      <c r="H355" s="18" t="str">
        <f t="shared" si="8"/>
        <v>INDCDEFFLA</v>
      </c>
      <c r="I355" s="17" t="s">
        <v>27</v>
      </c>
    </row>
    <row r="356" spans="2:9">
      <c r="B356" s="17" t="s">
        <v>10</v>
      </c>
      <c r="C356" s="17" t="s">
        <v>7</v>
      </c>
      <c r="D356" s="18" t="s">
        <v>9</v>
      </c>
      <c r="E356" s="11">
        <v>2040</v>
      </c>
      <c r="F356" s="10">
        <f>LOOKUP(I356,Transposed!$A$3:$A$86,Transposed!$F$3:$F$86)*$L$7/1000</f>
        <v>0.56394089560010718</v>
      </c>
      <c r="G356" s="10">
        <f>LOOKUP(I356,Transposed!$A$3:$A$86,Transposed!$F$3:$F$86)*$M$7/1000</f>
        <v>0.84591134340016072</v>
      </c>
      <c r="H356" s="18" t="str">
        <f t="shared" si="8"/>
        <v>INDCDEFFMT</v>
      </c>
      <c r="I356" s="17" t="s">
        <v>24</v>
      </c>
    </row>
    <row r="357" spans="2:9">
      <c r="B357" s="17" t="s">
        <v>10</v>
      </c>
      <c r="C357" s="17" t="s">
        <v>7</v>
      </c>
      <c r="D357" s="18" t="s">
        <v>9</v>
      </c>
      <c r="E357" s="11">
        <v>2040</v>
      </c>
      <c r="F357" s="10">
        <f>LOOKUP(I357,Transposed!$A$3:$A$86,Transposed!$F$3:$F$86)*$L$7/1000</f>
        <v>0.1455846057048113</v>
      </c>
      <c r="G357" s="10">
        <f>LOOKUP(I357,Transposed!$A$3:$A$86,Transposed!$F$3:$F$86)*$M$7/1000</f>
        <v>0.21837690855721698</v>
      </c>
      <c r="H357" s="18" t="str">
        <f t="shared" si="8"/>
        <v>INDCDEFFRH</v>
      </c>
      <c r="I357" s="17" t="s">
        <v>26</v>
      </c>
    </row>
    <row r="358" spans="2:9">
      <c r="B358" s="17" t="s">
        <v>10</v>
      </c>
      <c r="C358" s="17" t="s">
        <v>7</v>
      </c>
      <c r="D358" s="18" t="s">
        <v>9</v>
      </c>
      <c r="E358" s="11">
        <v>2040</v>
      </c>
      <c r="F358" s="10">
        <f>LOOKUP(I358,Transposed!$A$3:$A$86,Transposed!$F$3:$F$86)*$L$7/1000</f>
        <v>0</v>
      </c>
      <c r="G358" s="10">
        <f>LOOKUP(I358,Transposed!$A$3:$A$86,Transposed!$F$3:$F$86)*$M$7/1000</f>
        <v>0</v>
      </c>
      <c r="H358" s="18" t="str">
        <f t="shared" si="8"/>
        <v>INDCDEFFTF</v>
      </c>
      <c r="I358" s="17" t="s">
        <v>29</v>
      </c>
    </row>
    <row r="359" spans="2:9">
      <c r="B359" s="17" t="s">
        <v>10</v>
      </c>
      <c r="C359" s="17" t="s">
        <v>7</v>
      </c>
      <c r="D359" s="18" t="s">
        <v>9</v>
      </c>
      <c r="E359" s="11">
        <v>2040</v>
      </c>
      <c r="F359" s="10">
        <f>LOOKUP(I359,Transposed!$A$3:$A$86,Transposed!$F$3:$F$86)*$L$7/1000</f>
        <v>1.3123535529311665</v>
      </c>
      <c r="G359" s="10">
        <f>LOOKUP(I359,Transposed!$A$3:$A$86,Transposed!$F$3:$F$86)*$M$7/1000</f>
        <v>1.9685303293967493</v>
      </c>
      <c r="H359" s="18" t="str">
        <f t="shared" si="8"/>
        <v>INDFDEFFEM</v>
      </c>
      <c r="I359" s="17" t="s">
        <v>22</v>
      </c>
    </row>
    <row r="360" spans="2:9">
      <c r="B360" s="17" t="s">
        <v>10</v>
      </c>
      <c r="C360" s="17" t="s">
        <v>7</v>
      </c>
      <c r="D360" s="18" t="s">
        <v>9</v>
      </c>
      <c r="E360" s="11">
        <v>2040</v>
      </c>
      <c r="F360" s="10">
        <f>LOOKUP(I360,Transposed!$A$3:$A$86,Transposed!$F$3:$F$86)*$L$7/1000</f>
        <v>1.6262283442623156E-2</v>
      </c>
      <c r="G360" s="10">
        <f>LOOKUP(I360,Transposed!$A$3:$A$86,Transposed!$F$3:$F$86)*$M$7/1000</f>
        <v>2.4393425163934734E-2</v>
      </c>
      <c r="H360" s="18" t="str">
        <f t="shared" si="8"/>
        <v>INDFDEFFFL</v>
      </c>
      <c r="I360" s="17" t="s">
        <v>85</v>
      </c>
    </row>
    <row r="361" spans="2:9">
      <c r="B361" s="17" t="s">
        <v>10</v>
      </c>
      <c r="C361" s="17" t="s">
        <v>7</v>
      </c>
      <c r="D361" s="18" t="s">
        <v>9</v>
      </c>
      <c r="E361" s="11">
        <v>2040</v>
      </c>
      <c r="F361" s="10">
        <f>LOOKUP(I361,Transposed!$A$3:$A$86,Transposed!$F$3:$F$86)*$L$7/1000</f>
        <v>9.3720123827371604E-2</v>
      </c>
      <c r="G361" s="10">
        <f>LOOKUP(I361,Transposed!$A$3:$A$86,Transposed!$F$3:$F$86)*$M$7/1000</f>
        <v>0.14058018574105738</v>
      </c>
      <c r="H361" s="18" t="str">
        <f t="shared" si="8"/>
        <v>INDFDEFFHT</v>
      </c>
      <c r="I361" s="17" t="s">
        <v>19</v>
      </c>
    </row>
    <row r="362" spans="2:9">
      <c r="B362" s="17" t="s">
        <v>10</v>
      </c>
      <c r="C362" s="17" t="s">
        <v>7</v>
      </c>
      <c r="D362" s="18" t="s">
        <v>9</v>
      </c>
      <c r="E362" s="11">
        <v>2040</v>
      </c>
      <c r="F362" s="10">
        <f>LOOKUP(I362,Transposed!$A$3:$A$86,Transposed!$F$3:$F$86)*$L$7/1000</f>
        <v>0.12839583189766426</v>
      </c>
      <c r="G362" s="10">
        <f>LOOKUP(I362,Transposed!$A$3:$A$86,Transposed!$F$3:$F$86)*$M$7/1000</f>
        <v>0.19259374784649641</v>
      </c>
      <c r="H362" s="18" t="str">
        <f t="shared" si="8"/>
        <v>INDFDEFFLA</v>
      </c>
      <c r="I362" s="17" t="s">
        <v>21</v>
      </c>
    </row>
    <row r="363" spans="2:9">
      <c r="B363" s="17" t="s">
        <v>10</v>
      </c>
      <c r="C363" s="17" t="s">
        <v>7</v>
      </c>
      <c r="D363" s="18" t="s">
        <v>9</v>
      </c>
      <c r="E363" s="11">
        <v>2040</v>
      </c>
      <c r="F363" s="10">
        <f>LOOKUP(I363,Transposed!$A$3:$A$86,Transposed!$F$3:$F$86)*$L$7/1000</f>
        <v>2.4309529211667744</v>
      </c>
      <c r="G363" s="10">
        <f>LOOKUP(I363,Transposed!$A$3:$A$86,Transposed!$F$3:$F$86)*$M$7/1000</f>
        <v>3.6464293817501616</v>
      </c>
      <c r="H363" s="18" t="str">
        <f t="shared" si="8"/>
        <v>INDFDEFFMT</v>
      </c>
      <c r="I363" s="17" t="s">
        <v>18</v>
      </c>
    </row>
    <row r="364" spans="2:9">
      <c r="B364" s="17" t="s">
        <v>10</v>
      </c>
      <c r="C364" s="17" t="s">
        <v>7</v>
      </c>
      <c r="D364" s="18" t="s">
        <v>9</v>
      </c>
      <c r="E364" s="11">
        <v>2040</v>
      </c>
      <c r="F364" s="10">
        <f>LOOKUP(I364,Transposed!$A$3:$A$86,Transposed!$F$3:$F$86)*$L$7/1000</f>
        <v>0.35832326801057612</v>
      </c>
      <c r="G364" s="10">
        <f>LOOKUP(I364,Transposed!$A$3:$A$86,Transposed!$F$3:$F$86)*$M$7/1000</f>
        <v>0.53748490201586407</v>
      </c>
      <c r="H364" s="18" t="str">
        <f t="shared" si="8"/>
        <v>INDFDEFFRH</v>
      </c>
      <c r="I364" s="17" t="s">
        <v>20</v>
      </c>
    </row>
    <row r="365" spans="2:9">
      <c r="B365" s="17" t="s">
        <v>10</v>
      </c>
      <c r="C365" s="17" t="s">
        <v>7</v>
      </c>
      <c r="D365" s="18" t="s">
        <v>9</v>
      </c>
      <c r="E365" s="11">
        <v>2040</v>
      </c>
      <c r="F365" s="10">
        <f>LOOKUP(I365,Transposed!$A$3:$A$86,Transposed!$F$3:$F$86)*$L$7/1000</f>
        <v>0</v>
      </c>
      <c r="G365" s="10">
        <f>LOOKUP(I365,Transposed!$A$3:$A$86,Transposed!$F$3:$F$86)*$M$7/1000</f>
        <v>0</v>
      </c>
      <c r="H365" s="18" t="str">
        <f t="shared" si="8"/>
        <v>INDFDEFFTF</v>
      </c>
      <c r="I365" s="17" t="s">
        <v>23</v>
      </c>
    </row>
    <row r="366" spans="2:9">
      <c r="B366" s="17" t="s">
        <v>10</v>
      </c>
      <c r="C366" s="17" t="s">
        <v>7</v>
      </c>
      <c r="D366" s="18" t="s">
        <v>9</v>
      </c>
      <c r="E366" s="11">
        <v>2040</v>
      </c>
      <c r="F366" s="10">
        <f>LOOKUP(I366,Transposed!$A$3:$A$86,Transposed!$F$3:$F$86)*$L$7/1000</f>
        <v>6.1752650623474258E-2</v>
      </c>
      <c r="G366" s="10">
        <f>LOOKUP(I366,Transposed!$A$3:$A$86,Transposed!$F$3:$F$86)*$M$7/1000</f>
        <v>9.2628975935211383E-2</v>
      </c>
      <c r="H366" s="18" t="str">
        <f t="shared" si="8"/>
        <v>INDGDEFFEM</v>
      </c>
      <c r="I366" s="17" t="s">
        <v>34</v>
      </c>
    </row>
    <row r="367" spans="2:9">
      <c r="B367" s="17" t="s">
        <v>10</v>
      </c>
      <c r="C367" s="17" t="s">
        <v>7</v>
      </c>
      <c r="D367" s="18" t="s">
        <v>9</v>
      </c>
      <c r="E367" s="11">
        <v>2040</v>
      </c>
      <c r="F367" s="10">
        <f>LOOKUP(I367,Transposed!$A$3:$A$86,Transposed!$F$3:$F$86)*$L$7/1000</f>
        <v>1.8905420829520225E-3</v>
      </c>
      <c r="G367" s="10">
        <f>LOOKUP(I367,Transposed!$A$3:$A$86,Transposed!$F$3:$F$86)*$M$7/1000</f>
        <v>2.8358131244280334E-3</v>
      </c>
      <c r="H367" s="18" t="str">
        <f t="shared" si="8"/>
        <v>INDGDEFFFL</v>
      </c>
      <c r="I367" s="17" t="s">
        <v>87</v>
      </c>
    </row>
    <row r="368" spans="2:9">
      <c r="B368" s="17" t="s">
        <v>10</v>
      </c>
      <c r="C368" s="17" t="s">
        <v>7</v>
      </c>
      <c r="D368" s="18" t="s">
        <v>9</v>
      </c>
      <c r="E368" s="11">
        <v>2040</v>
      </c>
      <c r="F368" s="10">
        <f>LOOKUP(I368,Transposed!$A$3:$A$86,Transposed!$F$3:$F$86)*$L$7/1000</f>
        <v>0.1262660080786692</v>
      </c>
      <c r="G368" s="10">
        <f>LOOKUP(I368,Transposed!$A$3:$A$86,Transposed!$F$3:$F$86)*$M$7/1000</f>
        <v>0.18939901211800378</v>
      </c>
      <c r="H368" s="18" t="str">
        <f t="shared" si="8"/>
        <v>INDGDEFFHT</v>
      </c>
      <c r="I368" s="17" t="s">
        <v>31</v>
      </c>
    </row>
    <row r="369" spans="2:9">
      <c r="B369" s="17" t="s">
        <v>10</v>
      </c>
      <c r="C369" s="17" t="s">
        <v>7</v>
      </c>
      <c r="D369" s="18" t="s">
        <v>9</v>
      </c>
      <c r="E369" s="11">
        <v>2040</v>
      </c>
      <c r="F369" s="10">
        <f>LOOKUP(I369,Transposed!$A$3:$A$86,Transposed!$F$3:$F$86)*$L$7/1000</f>
        <v>5.829268286278875E-3</v>
      </c>
      <c r="G369" s="10">
        <f>LOOKUP(I369,Transposed!$A$3:$A$86,Transposed!$F$3:$F$86)*$M$7/1000</f>
        <v>8.7439024294183113E-3</v>
      </c>
      <c r="H369" s="18" t="str">
        <f t="shared" si="8"/>
        <v>INDGDEFFLA</v>
      </c>
      <c r="I369" s="17" t="s">
        <v>33</v>
      </c>
    </row>
    <row r="370" spans="2:9">
      <c r="B370" s="17" t="s">
        <v>10</v>
      </c>
      <c r="C370" s="17" t="s">
        <v>7</v>
      </c>
      <c r="D370" s="18" t="s">
        <v>9</v>
      </c>
      <c r="E370" s="11">
        <v>2040</v>
      </c>
      <c r="F370" s="10">
        <f>LOOKUP(I370,Transposed!$A$3:$A$86,Transposed!$F$3:$F$86)*$L$7/1000</f>
        <v>0.17208854333563089</v>
      </c>
      <c r="G370" s="10">
        <f>LOOKUP(I370,Transposed!$A$3:$A$86,Transposed!$F$3:$F$86)*$M$7/1000</f>
        <v>0.25813281500344637</v>
      </c>
      <c r="H370" s="18" t="str">
        <f t="shared" si="8"/>
        <v>INDGDEFFMT</v>
      </c>
      <c r="I370" s="17" t="s">
        <v>30</v>
      </c>
    </row>
    <row r="371" spans="2:9">
      <c r="B371" s="17" t="s">
        <v>10</v>
      </c>
      <c r="C371" s="17" t="s">
        <v>7</v>
      </c>
      <c r="D371" s="18" t="s">
        <v>9</v>
      </c>
      <c r="E371" s="11">
        <v>2040</v>
      </c>
      <c r="F371" s="10">
        <f>LOOKUP(I371,Transposed!$A$3:$A$86,Transposed!$F$3:$F$86)*$L$7/1000</f>
        <v>9.8618649908638108E-3</v>
      </c>
      <c r="G371" s="10">
        <f>LOOKUP(I371,Transposed!$A$3:$A$86,Transposed!$F$3:$F$86)*$M$7/1000</f>
        <v>1.4792797486295715E-2</v>
      </c>
      <c r="H371" s="18" t="str">
        <f t="shared" si="8"/>
        <v>INDGDEFFRH</v>
      </c>
      <c r="I371" s="17" t="s">
        <v>32</v>
      </c>
    </row>
    <row r="372" spans="2:9">
      <c r="B372" s="17" t="s">
        <v>10</v>
      </c>
      <c r="C372" s="17" t="s">
        <v>7</v>
      </c>
      <c r="D372" s="18" t="s">
        <v>9</v>
      </c>
      <c r="E372" s="11">
        <v>2040</v>
      </c>
      <c r="F372" s="10">
        <f>LOOKUP(I372,Transposed!$A$3:$A$86,Transposed!$F$3:$F$86)*$L$7/1000</f>
        <v>0</v>
      </c>
      <c r="G372" s="10">
        <f>LOOKUP(I372,Transposed!$A$3:$A$86,Transposed!$F$3:$F$86)*$M$7/1000</f>
        <v>0</v>
      </c>
      <c r="H372" s="18" t="str">
        <f t="shared" si="8"/>
        <v>INDGDEFFTF</v>
      </c>
      <c r="I372" s="17" t="s">
        <v>35</v>
      </c>
    </row>
    <row r="373" spans="2:9">
      <c r="B373" s="17" t="s">
        <v>10</v>
      </c>
      <c r="C373" s="17" t="s">
        <v>7</v>
      </c>
      <c r="D373" s="18" t="s">
        <v>9</v>
      </c>
      <c r="E373" s="11">
        <v>2040</v>
      </c>
      <c r="F373" s="10">
        <f>LOOKUP(I373,Transposed!$A$3:$A$86,Transposed!$F$3:$F$86)*$L$7/1000</f>
        <v>0.11137150360206852</v>
      </c>
      <c r="G373" s="10">
        <f>LOOKUP(I373,Transposed!$A$3:$A$86,Transposed!$F$3:$F$86)*$M$7/1000</f>
        <v>0.16705725540310276</v>
      </c>
      <c r="H373" s="18" t="str">
        <f t="shared" si="8"/>
        <v>INDLDEFFEM</v>
      </c>
      <c r="I373" s="17" t="s">
        <v>82</v>
      </c>
    </row>
    <row r="374" spans="2:9">
      <c r="B374" s="17" t="s">
        <v>10</v>
      </c>
      <c r="C374" s="17" t="s">
        <v>7</v>
      </c>
      <c r="D374" s="18" t="s">
        <v>9</v>
      </c>
      <c r="E374" s="11">
        <v>2040</v>
      </c>
      <c r="F374" s="10">
        <f>LOOKUP(I374,Transposed!$A$3:$A$86,Transposed!$F$3:$F$86)*$L$7/1000</f>
        <v>6.6594043842149514E-4</v>
      </c>
      <c r="G374" s="10">
        <f>LOOKUP(I374,Transposed!$A$3:$A$86,Transposed!$F$3:$F$86)*$M$7/1000</f>
        <v>9.989106576322427E-4</v>
      </c>
      <c r="H374" s="18" t="str">
        <f t="shared" si="8"/>
        <v>INDLDEFFFL</v>
      </c>
      <c r="I374" s="17" t="s">
        <v>95</v>
      </c>
    </row>
    <row r="375" spans="2:9">
      <c r="B375" s="17" t="s">
        <v>10</v>
      </c>
      <c r="C375" s="17" t="s">
        <v>7</v>
      </c>
      <c r="D375" s="18" t="s">
        <v>9</v>
      </c>
      <c r="E375" s="11">
        <v>2040</v>
      </c>
      <c r="F375" s="10">
        <f>LOOKUP(I375,Transposed!$A$3:$A$86,Transposed!$F$3:$F$86)*$L$7/1000</f>
        <v>0</v>
      </c>
      <c r="G375" s="10">
        <f>LOOKUP(I375,Transposed!$A$3:$A$86,Transposed!$F$3:$F$86)*$M$7/1000</f>
        <v>0</v>
      </c>
      <c r="H375" s="18" t="str">
        <f t="shared" si="8"/>
        <v>INDLDEFFHT</v>
      </c>
      <c r="I375" s="17" t="s">
        <v>79</v>
      </c>
    </row>
    <row r="376" spans="2:9">
      <c r="B376" s="17" t="s">
        <v>10</v>
      </c>
      <c r="C376" s="17" t="s">
        <v>7</v>
      </c>
      <c r="D376" s="18" t="s">
        <v>9</v>
      </c>
      <c r="E376" s="11">
        <v>2040</v>
      </c>
      <c r="F376" s="10">
        <f>LOOKUP(I376,Transposed!$A$3:$A$86,Transposed!$F$3:$F$86)*$L$7/1000</f>
        <v>0.13727187600484664</v>
      </c>
      <c r="G376" s="10">
        <f>LOOKUP(I376,Transposed!$A$3:$A$86,Transposed!$F$3:$F$86)*$M$7/1000</f>
        <v>0.20590781400726993</v>
      </c>
      <c r="H376" s="18" t="str">
        <f t="shared" si="8"/>
        <v>INDLDEFFLA</v>
      </c>
      <c r="I376" s="17" t="s">
        <v>81</v>
      </c>
    </row>
    <row r="377" spans="2:9">
      <c r="B377" s="17" t="s">
        <v>10</v>
      </c>
      <c r="C377" s="17" t="s">
        <v>7</v>
      </c>
      <c r="D377" s="18" t="s">
        <v>9</v>
      </c>
      <c r="E377" s="11">
        <v>2040</v>
      </c>
      <c r="F377" s="10">
        <f>LOOKUP(I377,Transposed!$A$3:$A$86,Transposed!$F$3:$F$86)*$L$7/1000</f>
        <v>1.3314433803358425E-2</v>
      </c>
      <c r="G377" s="10">
        <f>LOOKUP(I377,Transposed!$A$3:$A$86,Transposed!$F$3:$F$86)*$M$7/1000</f>
        <v>1.997165070503764E-2</v>
      </c>
      <c r="H377" s="18" t="str">
        <f t="shared" si="8"/>
        <v>INDLDEFFMT</v>
      </c>
      <c r="I377" s="17" t="s">
        <v>78</v>
      </c>
    </row>
    <row r="378" spans="2:9">
      <c r="B378" s="17" t="s">
        <v>10</v>
      </c>
      <c r="C378" s="17" t="s">
        <v>7</v>
      </c>
      <c r="D378" s="18" t="s">
        <v>9</v>
      </c>
      <c r="E378" s="11">
        <v>2040</v>
      </c>
      <c r="F378" s="10">
        <f>LOOKUP(I378,Transposed!$A$3:$A$86,Transposed!$F$3:$F$86)*$L$7/1000</f>
        <v>0.40276543353041838</v>
      </c>
      <c r="G378" s="10">
        <f>LOOKUP(I378,Transposed!$A$3:$A$86,Transposed!$F$3:$F$86)*$M$7/1000</f>
        <v>0.60414815029562752</v>
      </c>
      <c r="H378" s="18" t="str">
        <f t="shared" si="8"/>
        <v>INDLDEFFRH</v>
      </c>
      <c r="I378" s="17" t="s">
        <v>80</v>
      </c>
    </row>
    <row r="379" spans="2:9">
      <c r="B379" s="17" t="s">
        <v>10</v>
      </c>
      <c r="C379" s="17" t="s">
        <v>7</v>
      </c>
      <c r="D379" s="18" t="s">
        <v>9</v>
      </c>
      <c r="E379" s="11">
        <v>2040</v>
      </c>
      <c r="F379" s="10">
        <f>LOOKUP(I379,Transposed!$A$3:$A$86,Transposed!$F$3:$F$86)*$L$7/1000</f>
        <v>0</v>
      </c>
      <c r="G379" s="10">
        <f>LOOKUP(I379,Transposed!$A$3:$A$86,Transposed!$F$3:$F$86)*$M$7/1000</f>
        <v>0</v>
      </c>
      <c r="H379" s="18" t="str">
        <f t="shared" si="8"/>
        <v>INDLDEFFTF</v>
      </c>
      <c r="I379" s="17" t="s">
        <v>83</v>
      </c>
    </row>
    <row r="380" spans="2:9">
      <c r="B380" s="17" t="s">
        <v>10</v>
      </c>
      <c r="C380" s="17" t="s">
        <v>7</v>
      </c>
      <c r="D380" s="18" t="s">
        <v>9</v>
      </c>
      <c r="E380" s="11">
        <v>2040</v>
      </c>
      <c r="F380" s="10">
        <f>LOOKUP(I380,Transposed!$A$3:$A$86,Transposed!$F$3:$F$86)*$L$7/1000</f>
        <v>0.82439640803731762</v>
      </c>
      <c r="G380" s="10">
        <f>LOOKUP(I380,Transposed!$A$3:$A$86,Transposed!$F$3:$F$86)*$M$7/1000</f>
        <v>1.2365946120559763</v>
      </c>
      <c r="H380" s="18" t="str">
        <f t="shared" si="8"/>
        <v>INDMDEFFEM</v>
      </c>
      <c r="I380" s="17" t="s">
        <v>40</v>
      </c>
    </row>
    <row r="381" spans="2:9">
      <c r="B381" s="17" t="s">
        <v>10</v>
      </c>
      <c r="C381" s="17" t="s">
        <v>7</v>
      </c>
      <c r="D381" s="18" t="s">
        <v>9</v>
      </c>
      <c r="E381" s="11">
        <v>2040</v>
      </c>
      <c r="F381" s="10">
        <f>LOOKUP(I381,Transposed!$A$3:$A$86,Transposed!$F$3:$F$86)*$L$7/1000</f>
        <v>1.4634571668293047E-2</v>
      </c>
      <c r="G381" s="10">
        <f>LOOKUP(I381,Transposed!$A$3:$A$86,Transposed!$F$3:$F$86)*$M$7/1000</f>
        <v>2.1951857502439571E-2</v>
      </c>
      <c r="H381" s="18" t="str">
        <f t="shared" si="8"/>
        <v>INDMDEFFFL</v>
      </c>
      <c r="I381" s="17" t="s">
        <v>88</v>
      </c>
    </row>
    <row r="382" spans="2:9">
      <c r="B382" s="17" t="s">
        <v>10</v>
      </c>
      <c r="C382" s="17" t="s">
        <v>7</v>
      </c>
      <c r="D382" s="18" t="s">
        <v>9</v>
      </c>
      <c r="E382" s="11">
        <v>2040</v>
      </c>
      <c r="F382" s="10">
        <f>LOOKUP(I382,Transposed!$A$3:$A$86,Transposed!$F$3:$F$86)*$L$7/1000</f>
        <v>0.45172293449429191</v>
      </c>
      <c r="G382" s="10">
        <f>LOOKUP(I382,Transposed!$A$3:$A$86,Transposed!$F$3:$F$86)*$M$7/1000</f>
        <v>0.67758440174143775</v>
      </c>
      <c r="H382" s="18" t="str">
        <f t="shared" si="8"/>
        <v>INDMDEFFHT</v>
      </c>
      <c r="I382" s="17" t="s">
        <v>37</v>
      </c>
    </row>
    <row r="383" spans="2:9">
      <c r="B383" s="17" t="s">
        <v>10</v>
      </c>
      <c r="C383" s="17" t="s">
        <v>7</v>
      </c>
      <c r="D383" s="18" t="s">
        <v>9</v>
      </c>
      <c r="E383" s="11">
        <v>2040</v>
      </c>
      <c r="F383" s="10">
        <f>LOOKUP(I383,Transposed!$A$3:$A$86,Transposed!$F$3:$F$86)*$L$7/1000</f>
        <v>0.20765046453668135</v>
      </c>
      <c r="G383" s="10">
        <f>LOOKUP(I383,Transposed!$A$3:$A$86,Transposed!$F$3:$F$86)*$M$7/1000</f>
        <v>0.31147569680502196</v>
      </c>
      <c r="H383" s="18" t="str">
        <f t="shared" si="8"/>
        <v>INDMDEFFLA</v>
      </c>
      <c r="I383" s="17" t="s">
        <v>39</v>
      </c>
    </row>
    <row r="384" spans="2:9">
      <c r="B384" s="17" t="s">
        <v>10</v>
      </c>
      <c r="C384" s="17" t="s">
        <v>7</v>
      </c>
      <c r="D384" s="18" t="s">
        <v>9</v>
      </c>
      <c r="E384" s="11">
        <v>2040</v>
      </c>
      <c r="F384" s="10">
        <f>LOOKUP(I384,Transposed!$A$3:$A$86,Transposed!$F$3:$F$86)*$L$7/1000</f>
        <v>0.30331139231383586</v>
      </c>
      <c r="G384" s="10">
        <f>LOOKUP(I384,Transposed!$A$3:$A$86,Transposed!$F$3:$F$86)*$M$7/1000</f>
        <v>0.45496708847075379</v>
      </c>
      <c r="H384" s="18" t="str">
        <f t="shared" si="8"/>
        <v>INDMDEFFMT</v>
      </c>
      <c r="I384" s="17" t="s">
        <v>36</v>
      </c>
    </row>
    <row r="385" spans="2:9">
      <c r="B385" s="17" t="s">
        <v>10</v>
      </c>
      <c r="C385" s="17" t="s">
        <v>7</v>
      </c>
      <c r="D385" s="18" t="s">
        <v>9</v>
      </c>
      <c r="E385" s="11">
        <v>2040</v>
      </c>
      <c r="F385" s="10">
        <f>LOOKUP(I385,Transposed!$A$3:$A$86,Transposed!$F$3:$F$86)*$L$7/1000</f>
        <v>0.91276636978563841</v>
      </c>
      <c r="G385" s="10">
        <f>LOOKUP(I385,Transposed!$A$3:$A$86,Transposed!$F$3:$F$86)*$M$7/1000</f>
        <v>1.3691495546784573</v>
      </c>
      <c r="H385" s="18" t="str">
        <f t="shared" si="8"/>
        <v>INDMDEFFRH</v>
      </c>
      <c r="I385" s="17" t="s">
        <v>38</v>
      </c>
    </row>
    <row r="386" spans="2:9">
      <c r="B386" s="17" t="s">
        <v>10</v>
      </c>
      <c r="C386" s="17" t="s">
        <v>7</v>
      </c>
      <c r="D386" s="18" t="s">
        <v>9</v>
      </c>
      <c r="E386" s="11">
        <v>2040</v>
      </c>
      <c r="F386" s="10">
        <f>LOOKUP(I386,Transposed!$A$3:$A$86,Transposed!$F$3:$F$86)*$L$7/1000</f>
        <v>0</v>
      </c>
      <c r="G386" s="10">
        <f>LOOKUP(I386,Transposed!$A$3:$A$86,Transposed!$F$3:$F$86)*$M$7/1000</f>
        <v>0</v>
      </c>
      <c r="H386" s="18" t="str">
        <f t="shared" si="8"/>
        <v>INDMDEFFTF</v>
      </c>
      <c r="I386" s="17" t="s">
        <v>41</v>
      </c>
    </row>
    <row r="387" spans="2:9">
      <c r="B387" s="17" t="s">
        <v>10</v>
      </c>
      <c r="C387" s="17" t="s">
        <v>7</v>
      </c>
      <c r="D387" s="18" t="s">
        <v>9</v>
      </c>
      <c r="E387" s="11">
        <v>2040</v>
      </c>
      <c r="F387" s="10">
        <f>LOOKUP(I387,Transposed!$A$3:$A$86,Transposed!$F$3:$F$86)*$L$7/1000</f>
        <v>5.6509256689869856E-2</v>
      </c>
      <c r="G387" s="10">
        <f>LOOKUP(I387,Transposed!$A$3:$A$86,Transposed!$F$3:$F$86)*$M$7/1000</f>
        <v>8.4763885034804781E-2</v>
      </c>
      <c r="H387" s="18" t="str">
        <f t="shared" si="8"/>
        <v>INDNDEFFEM</v>
      </c>
      <c r="I387" s="17" t="s">
        <v>76</v>
      </c>
    </row>
    <row r="388" spans="2:9">
      <c r="B388" s="17" t="s">
        <v>10</v>
      </c>
      <c r="C388" s="17" t="s">
        <v>7</v>
      </c>
      <c r="D388" s="18" t="s">
        <v>9</v>
      </c>
      <c r="E388" s="11">
        <v>2040</v>
      </c>
      <c r="F388" s="10">
        <f>LOOKUP(I388,Transposed!$A$3:$A$86,Transposed!$F$3:$F$86)*$L$7/1000</f>
        <v>4.674533736838741E-4</v>
      </c>
      <c r="G388" s="10">
        <f>LOOKUP(I388,Transposed!$A$3:$A$86,Transposed!$F$3:$F$86)*$M$7/1000</f>
        <v>7.0118006052581107E-4</v>
      </c>
      <c r="H388" s="18" t="str">
        <f t="shared" si="8"/>
        <v>INDNDEFFFL</v>
      </c>
      <c r="I388" s="17" t="s">
        <v>94</v>
      </c>
    </row>
    <row r="389" spans="2:9">
      <c r="B389" s="17" t="s">
        <v>10</v>
      </c>
      <c r="C389" s="17" t="s">
        <v>7</v>
      </c>
      <c r="D389" s="18" t="s">
        <v>9</v>
      </c>
      <c r="E389" s="11">
        <v>2040</v>
      </c>
      <c r="F389" s="10">
        <f>LOOKUP(I389,Transposed!$A$3:$A$86,Transposed!$F$3:$F$86)*$L$7/1000</f>
        <v>1.2030442090674455E-2</v>
      </c>
      <c r="G389" s="10">
        <f>LOOKUP(I389,Transposed!$A$3:$A$86,Transposed!$F$3:$F$86)*$M$7/1000</f>
        <v>1.8045663136011681E-2</v>
      </c>
      <c r="H389" s="18" t="str">
        <f t="shared" si="8"/>
        <v>INDNDEFFHT</v>
      </c>
      <c r="I389" s="17" t="s">
        <v>73</v>
      </c>
    </row>
    <row r="390" spans="2:9">
      <c r="B390" s="17" t="s">
        <v>10</v>
      </c>
      <c r="C390" s="17" t="s">
        <v>7</v>
      </c>
      <c r="D390" s="18" t="s">
        <v>9</v>
      </c>
      <c r="E390" s="11">
        <v>2040</v>
      </c>
      <c r="F390" s="10">
        <f>LOOKUP(I390,Transposed!$A$3:$A$86,Transposed!$F$3:$F$86)*$L$7/1000</f>
        <v>1.6563063540470078E-2</v>
      </c>
      <c r="G390" s="10">
        <f>LOOKUP(I390,Transposed!$A$3:$A$86,Transposed!$F$3:$F$86)*$M$7/1000</f>
        <v>2.4844595310705122E-2</v>
      </c>
      <c r="H390" s="18" t="str">
        <f t="shared" si="8"/>
        <v>INDNDEFFLA</v>
      </c>
      <c r="I390" s="17" t="s">
        <v>75</v>
      </c>
    </row>
    <row r="391" spans="2:9">
      <c r="B391" s="17" t="s">
        <v>10</v>
      </c>
      <c r="C391" s="17" t="s">
        <v>7</v>
      </c>
      <c r="D391" s="18" t="s">
        <v>9</v>
      </c>
      <c r="E391" s="11">
        <v>2040</v>
      </c>
      <c r="F391" s="10">
        <f>LOOKUP(I391,Transposed!$A$3:$A$86,Transposed!$F$3:$F$86)*$L$7/1000</f>
        <v>0.39803184380954909</v>
      </c>
      <c r="G391" s="10">
        <f>LOOKUP(I391,Transposed!$A$3:$A$86,Transposed!$F$3:$F$86)*$M$7/1000</f>
        <v>0.59704776571432361</v>
      </c>
      <c r="H391" s="18" t="str">
        <f t="shared" si="8"/>
        <v>INDNDEFFMT</v>
      </c>
      <c r="I391" s="17" t="s">
        <v>72</v>
      </c>
    </row>
    <row r="392" spans="2:9">
      <c r="B392" s="17" t="s">
        <v>10</v>
      </c>
      <c r="C392" s="17" t="s">
        <v>7</v>
      </c>
      <c r="D392" s="18" t="s">
        <v>9</v>
      </c>
      <c r="E392" s="11">
        <v>2040</v>
      </c>
      <c r="F392" s="10">
        <f>LOOKUP(I392,Transposed!$A$3:$A$86,Transposed!$F$3:$F$86)*$L$7/1000</f>
        <v>3.7023288547472001E-3</v>
      </c>
      <c r="G392" s="10">
        <f>LOOKUP(I392,Transposed!$A$3:$A$86,Transposed!$F$3:$F$86)*$M$7/1000</f>
        <v>5.5534932821208003E-3</v>
      </c>
      <c r="H392" s="18" t="str">
        <f t="shared" si="8"/>
        <v>INDNDEFFRH</v>
      </c>
      <c r="I392" s="17" t="s">
        <v>74</v>
      </c>
    </row>
    <row r="393" spans="2:9">
      <c r="B393" s="17" t="s">
        <v>10</v>
      </c>
      <c r="C393" s="17" t="s">
        <v>7</v>
      </c>
      <c r="D393" s="18" t="s">
        <v>9</v>
      </c>
      <c r="E393" s="11">
        <v>2040</v>
      </c>
      <c r="F393" s="10">
        <f>LOOKUP(I393,Transposed!$A$3:$A$86,Transposed!$F$3:$F$86)*$L$7/1000</f>
        <v>0</v>
      </c>
      <c r="G393" s="10">
        <f>LOOKUP(I393,Transposed!$A$3:$A$86,Transposed!$F$3:$F$86)*$M$7/1000</f>
        <v>0</v>
      </c>
      <c r="H393" s="18" t="str">
        <f t="shared" si="8"/>
        <v>INDNDEFFTF</v>
      </c>
      <c r="I393" s="17" t="s">
        <v>77</v>
      </c>
    </row>
    <row r="394" spans="2:9">
      <c r="B394" s="17" t="s">
        <v>10</v>
      </c>
      <c r="C394" s="17" t="s">
        <v>7</v>
      </c>
      <c r="D394" s="18" t="s">
        <v>9</v>
      </c>
      <c r="E394" s="11">
        <v>2040</v>
      </c>
      <c r="F394" s="10">
        <f>LOOKUP(I394,Transposed!$A$3:$A$86,Transposed!$F$3:$F$86)*$L$7/1000</f>
        <v>0.61967660168866723</v>
      </c>
      <c r="G394" s="10">
        <f>LOOKUP(I394,Transposed!$A$3:$A$86,Transposed!$F$3:$F$86)*$M$7/1000</f>
        <v>0.92951490253300062</v>
      </c>
      <c r="H394" s="18" t="str">
        <f t="shared" si="8"/>
        <v>INDODEFFEM</v>
      </c>
      <c r="I394" s="17" t="s">
        <v>46</v>
      </c>
    </row>
    <row r="395" spans="2:9">
      <c r="B395" s="17" t="s">
        <v>10</v>
      </c>
      <c r="C395" s="17" t="s">
        <v>7</v>
      </c>
      <c r="D395" s="18" t="s">
        <v>9</v>
      </c>
      <c r="E395" s="11">
        <v>2040</v>
      </c>
      <c r="F395" s="10">
        <f>LOOKUP(I395,Transposed!$A$3:$A$86,Transposed!$F$3:$F$86)*$L$7/1000</f>
        <v>2.7767314817346431E-2</v>
      </c>
      <c r="G395" s="10">
        <f>LOOKUP(I395,Transposed!$A$3:$A$86,Transposed!$F$3:$F$86)*$M$7/1000</f>
        <v>4.1650972226019649E-2</v>
      </c>
      <c r="H395" s="18" t="str">
        <f t="shared" si="8"/>
        <v>INDODEFFFL</v>
      </c>
      <c r="I395" s="17" t="s">
        <v>89</v>
      </c>
    </row>
    <row r="396" spans="2:9">
      <c r="B396" s="17" t="s">
        <v>10</v>
      </c>
      <c r="C396" s="17" t="s">
        <v>7</v>
      </c>
      <c r="D396" s="18" t="s">
        <v>9</v>
      </c>
      <c r="E396" s="11">
        <v>2040</v>
      </c>
      <c r="F396" s="10">
        <f>LOOKUP(I396,Transposed!$A$3:$A$86,Transposed!$F$3:$F$86)*$L$7/1000</f>
        <v>4.3881014236505832E-2</v>
      </c>
      <c r="G396" s="10">
        <f>LOOKUP(I396,Transposed!$A$3:$A$86,Transposed!$F$3:$F$86)*$M$7/1000</f>
        <v>6.5821521354758744E-2</v>
      </c>
      <c r="H396" s="18" t="str">
        <f t="shared" si="8"/>
        <v>INDODEFFHT</v>
      </c>
      <c r="I396" s="17" t="s">
        <v>43</v>
      </c>
    </row>
    <row r="397" spans="2:9">
      <c r="B397" s="17" t="s">
        <v>10</v>
      </c>
      <c r="C397" s="17" t="s">
        <v>7</v>
      </c>
      <c r="D397" s="18" t="s">
        <v>9</v>
      </c>
      <c r="E397" s="11">
        <v>2040</v>
      </c>
      <c r="F397" s="10">
        <f>LOOKUP(I397,Transposed!$A$3:$A$86,Transposed!$F$3:$F$86)*$L$7/1000</f>
        <v>0.14298023482902836</v>
      </c>
      <c r="G397" s="10">
        <f>LOOKUP(I397,Transposed!$A$3:$A$86,Transposed!$F$3:$F$86)*$M$7/1000</f>
        <v>0.21447035224354249</v>
      </c>
      <c r="H397" s="18" t="str">
        <f t="shared" si="8"/>
        <v>INDODEFFLA</v>
      </c>
      <c r="I397" s="17" t="s">
        <v>45</v>
      </c>
    </row>
    <row r="398" spans="2:9">
      <c r="B398" s="17" t="s">
        <v>10</v>
      </c>
      <c r="C398" s="17" t="s">
        <v>7</v>
      </c>
      <c r="D398" s="18" t="s">
        <v>9</v>
      </c>
      <c r="E398" s="11">
        <v>2040</v>
      </c>
      <c r="F398" s="10">
        <f>LOOKUP(I398,Transposed!$A$3:$A$86,Transposed!$F$3:$F$86)*$L$7/1000</f>
        <v>0.87661230212535524</v>
      </c>
      <c r="G398" s="10">
        <f>LOOKUP(I398,Transposed!$A$3:$A$86,Transposed!$F$3:$F$86)*$M$7/1000</f>
        <v>1.3149184531880329</v>
      </c>
      <c r="H398" s="18" t="str">
        <f t="shared" si="8"/>
        <v>INDODEFFMT</v>
      </c>
      <c r="I398" s="17" t="s">
        <v>42</v>
      </c>
    </row>
    <row r="399" spans="2:9">
      <c r="B399" s="17" t="s">
        <v>10</v>
      </c>
      <c r="C399" s="17" t="s">
        <v>7</v>
      </c>
      <c r="D399" s="18" t="s">
        <v>9</v>
      </c>
      <c r="E399" s="11">
        <v>2040</v>
      </c>
      <c r="F399" s="10">
        <f>LOOKUP(I399,Transposed!$A$3:$A$86,Transposed!$F$3:$F$86)*$L$7/1000</f>
        <v>0.45669220052243031</v>
      </c>
      <c r="G399" s="10">
        <f>LOOKUP(I399,Transposed!$A$3:$A$86,Transposed!$F$3:$F$86)*$M$7/1000</f>
        <v>0.68503830078364536</v>
      </c>
      <c r="H399" s="18" t="str">
        <f t="shared" si="8"/>
        <v>INDODEFFRH</v>
      </c>
      <c r="I399" s="17" t="s">
        <v>44</v>
      </c>
    </row>
    <row r="400" spans="2:9">
      <c r="B400" s="17" t="s">
        <v>10</v>
      </c>
      <c r="C400" s="17" t="s">
        <v>7</v>
      </c>
      <c r="D400" s="18" t="s">
        <v>9</v>
      </c>
      <c r="E400" s="11">
        <v>2040</v>
      </c>
      <c r="F400" s="10">
        <f>LOOKUP(I400,Transposed!$A$3:$A$86,Transposed!$F$3:$F$86)*$L$7/1000</f>
        <v>0</v>
      </c>
      <c r="G400" s="10">
        <f>LOOKUP(I400,Transposed!$A$3:$A$86,Transposed!$F$3:$F$86)*$M$7/1000</f>
        <v>0</v>
      </c>
      <c r="H400" s="18" t="str">
        <f t="shared" si="8"/>
        <v>INDODEFFTF</v>
      </c>
      <c r="I400" s="17" t="s">
        <v>47</v>
      </c>
    </row>
    <row r="401" spans="2:9">
      <c r="B401" s="17" t="s">
        <v>10</v>
      </c>
      <c r="C401" s="17" t="s">
        <v>7</v>
      </c>
      <c r="D401" s="18" t="s">
        <v>9</v>
      </c>
      <c r="E401" s="11">
        <v>2040</v>
      </c>
      <c r="F401" s="10">
        <f>LOOKUP(I401,Transposed!$A$3:$A$86,Transposed!$F$3:$F$86)*$L$7/1000</f>
        <v>0.28872314877838756</v>
      </c>
      <c r="G401" s="10">
        <f>LOOKUP(I401,Transposed!$A$3:$A$86,Transposed!$F$3:$F$86)*$M$7/1000</f>
        <v>0.43308472316758129</v>
      </c>
      <c r="H401" s="18" t="str">
        <f t="shared" si="8"/>
        <v>INDPDEFFEM</v>
      </c>
      <c r="I401" s="17" t="s">
        <v>64</v>
      </c>
    </row>
    <row r="402" spans="2:9">
      <c r="B402" s="17" t="s">
        <v>10</v>
      </c>
      <c r="C402" s="17" t="s">
        <v>7</v>
      </c>
      <c r="D402" s="18" t="s">
        <v>9</v>
      </c>
      <c r="E402" s="11">
        <v>2040</v>
      </c>
      <c r="F402" s="10">
        <f>LOOKUP(I402,Transposed!$A$3:$A$86,Transposed!$F$3:$F$86)*$L$7/1000</f>
        <v>1.2207541823732965E-3</v>
      </c>
      <c r="G402" s="10">
        <f>LOOKUP(I402,Transposed!$A$3:$A$86,Transposed!$F$3:$F$86)*$M$7/1000</f>
        <v>1.8311312735599448E-3</v>
      </c>
      <c r="H402" s="18" t="str">
        <f t="shared" si="8"/>
        <v>INDPDEFFFL</v>
      </c>
      <c r="I402" s="17" t="s">
        <v>92</v>
      </c>
    </row>
    <row r="403" spans="2:9">
      <c r="B403" s="17" t="s">
        <v>10</v>
      </c>
      <c r="C403" s="17" t="s">
        <v>7</v>
      </c>
      <c r="D403" s="18" t="s">
        <v>9</v>
      </c>
      <c r="E403" s="11">
        <v>2040</v>
      </c>
      <c r="F403" s="10">
        <f>LOOKUP(I403,Transposed!$A$3:$A$86,Transposed!$F$3:$F$86)*$L$7/1000</f>
        <v>0</v>
      </c>
      <c r="G403" s="10">
        <f>LOOKUP(I403,Transposed!$A$3:$A$86,Transposed!$F$3:$F$86)*$M$7/1000</f>
        <v>0</v>
      </c>
      <c r="H403" s="18" t="str">
        <f t="shared" si="8"/>
        <v>INDPDEFFHT</v>
      </c>
      <c r="I403" s="17" t="s">
        <v>61</v>
      </c>
    </row>
    <row r="404" spans="2:9">
      <c r="B404" s="17" t="s">
        <v>10</v>
      </c>
      <c r="C404" s="17" t="s">
        <v>7</v>
      </c>
      <c r="D404" s="18" t="s">
        <v>9</v>
      </c>
      <c r="E404" s="11">
        <v>2040</v>
      </c>
      <c r="F404" s="10">
        <f>LOOKUP(I404,Transposed!$A$3:$A$86,Transposed!$F$3:$F$86)*$L$7/1000</f>
        <v>0.38696548868781483</v>
      </c>
      <c r="G404" s="10">
        <f>LOOKUP(I404,Transposed!$A$3:$A$86,Transposed!$F$3:$F$86)*$M$7/1000</f>
        <v>0.58044823303172222</v>
      </c>
      <c r="H404" s="18" t="str">
        <f t="shared" si="8"/>
        <v>INDPDEFFLA</v>
      </c>
      <c r="I404" s="17" t="s">
        <v>63</v>
      </c>
    </row>
    <row r="405" spans="2:9">
      <c r="B405" s="17" t="s">
        <v>10</v>
      </c>
      <c r="C405" s="17" t="s">
        <v>7</v>
      </c>
      <c r="D405" s="18" t="s">
        <v>9</v>
      </c>
      <c r="E405" s="11">
        <v>2040</v>
      </c>
      <c r="F405" s="10">
        <f>LOOKUP(I405,Transposed!$A$3:$A$86,Transposed!$F$3:$F$86)*$L$7/1000</f>
        <v>7.980127209125519E-2</v>
      </c>
      <c r="G405" s="10">
        <f>LOOKUP(I405,Transposed!$A$3:$A$86,Transposed!$F$3:$F$86)*$M$7/1000</f>
        <v>0.11970190813688276</v>
      </c>
      <c r="H405" s="18" t="str">
        <f t="shared" si="8"/>
        <v>INDPDEFFMT</v>
      </c>
      <c r="I405" s="17" t="s">
        <v>60</v>
      </c>
    </row>
    <row r="406" spans="2:9">
      <c r="B406" s="17" t="s">
        <v>10</v>
      </c>
      <c r="C406" s="17" t="s">
        <v>7</v>
      </c>
      <c r="D406" s="18" t="s">
        <v>9</v>
      </c>
      <c r="E406" s="11">
        <v>2040</v>
      </c>
      <c r="F406" s="10">
        <f>LOOKUP(I406,Transposed!$A$3:$A$86,Transposed!$F$3:$F$86)*$L$7/1000</f>
        <v>1.0495388722983663</v>
      </c>
      <c r="G406" s="10">
        <f>LOOKUP(I406,Transposed!$A$3:$A$86,Transposed!$F$3:$F$86)*$M$7/1000</f>
        <v>1.5743083084475493</v>
      </c>
      <c r="H406" s="18" t="str">
        <f t="shared" si="8"/>
        <v>INDPDEFFRH</v>
      </c>
      <c r="I406" s="17" t="s">
        <v>62</v>
      </c>
    </row>
    <row r="407" spans="2:9">
      <c r="B407" s="17" t="s">
        <v>10</v>
      </c>
      <c r="C407" s="17" t="s">
        <v>7</v>
      </c>
      <c r="D407" s="18" t="s">
        <v>9</v>
      </c>
      <c r="E407" s="11">
        <v>2040</v>
      </c>
      <c r="F407" s="10">
        <f>LOOKUP(I407,Transposed!$A$3:$A$86,Transposed!$F$3:$F$86)*$L$7/1000</f>
        <v>0</v>
      </c>
      <c r="G407" s="10">
        <f>LOOKUP(I407,Transposed!$A$3:$A$86,Transposed!$F$3:$F$86)*$M$7/1000</f>
        <v>0</v>
      </c>
      <c r="H407" s="18" t="str">
        <f t="shared" si="8"/>
        <v>INDPDEFFTF</v>
      </c>
      <c r="I407" s="17" t="s">
        <v>65</v>
      </c>
    </row>
    <row r="408" spans="2:9">
      <c r="B408" s="17" t="s">
        <v>10</v>
      </c>
      <c r="C408" s="17" t="s">
        <v>7</v>
      </c>
      <c r="D408" s="18" t="s">
        <v>9</v>
      </c>
      <c r="E408" s="11">
        <v>2040</v>
      </c>
      <c r="F408" s="10">
        <f>LOOKUP(I408,Transposed!$A$3:$A$86,Transposed!$F$3:$F$86)*$L$7/1000</f>
        <v>0.33965754084332117</v>
      </c>
      <c r="G408" s="10">
        <f>LOOKUP(I408,Transposed!$A$3:$A$86,Transposed!$F$3:$F$86)*$M$7/1000</f>
        <v>0.50948631126498167</v>
      </c>
      <c r="H408" s="18" t="str">
        <f t="shared" si="8"/>
        <v>INDTDEFFEM</v>
      </c>
      <c r="I408" s="17" t="s">
        <v>58</v>
      </c>
    </row>
    <row r="409" spans="2:9">
      <c r="B409" s="17" t="s">
        <v>10</v>
      </c>
      <c r="C409" s="17" t="s">
        <v>7</v>
      </c>
      <c r="D409" s="18" t="s">
        <v>9</v>
      </c>
      <c r="E409" s="11">
        <v>2040</v>
      </c>
      <c r="F409" s="10">
        <f>LOOKUP(I409,Transposed!$A$3:$A$86,Transposed!$F$3:$F$86)*$L$7/1000</f>
        <v>9.9721839014847778E-4</v>
      </c>
      <c r="G409" s="10">
        <f>LOOKUP(I409,Transposed!$A$3:$A$86,Transposed!$F$3:$F$86)*$M$7/1000</f>
        <v>1.4958275852227166E-3</v>
      </c>
      <c r="H409" s="18" t="str">
        <f t="shared" si="8"/>
        <v>INDTDEFFFL</v>
      </c>
      <c r="I409" s="17" t="s">
        <v>91</v>
      </c>
    </row>
    <row r="410" spans="2:9">
      <c r="B410" s="17" t="s">
        <v>10</v>
      </c>
      <c r="C410" s="17" t="s">
        <v>7</v>
      </c>
      <c r="D410" s="18" t="s">
        <v>9</v>
      </c>
      <c r="E410" s="11">
        <v>2040</v>
      </c>
      <c r="F410" s="10">
        <f>LOOKUP(I410,Transposed!$A$3:$A$86,Transposed!$F$3:$F$86)*$L$7/1000</f>
        <v>0</v>
      </c>
      <c r="G410" s="10">
        <f>LOOKUP(I410,Transposed!$A$3:$A$86,Transposed!$F$3:$F$86)*$M$7/1000</f>
        <v>0</v>
      </c>
      <c r="H410" s="18" t="str">
        <f t="shared" ref="H410:H428" si="9">"IND"&amp;MID(I410,2,1)&amp;"DEFF"&amp;MID(I410,4,2)</f>
        <v>INDTDEFFHT</v>
      </c>
      <c r="I410" s="17" t="s">
        <v>55</v>
      </c>
    </row>
    <row r="411" spans="2:9">
      <c r="B411" s="17" t="s">
        <v>10</v>
      </c>
      <c r="C411" s="17" t="s">
        <v>7</v>
      </c>
      <c r="D411" s="18" t="s">
        <v>9</v>
      </c>
      <c r="E411" s="11">
        <v>2040</v>
      </c>
      <c r="F411" s="10">
        <f>LOOKUP(I411,Transposed!$A$3:$A$86,Transposed!$F$3:$F$86)*$L$7/1000</f>
        <v>0.4335929683625761</v>
      </c>
      <c r="G411" s="10">
        <f>LOOKUP(I411,Transposed!$A$3:$A$86,Transposed!$F$3:$F$86)*$M$7/1000</f>
        <v>0.65038945254386404</v>
      </c>
      <c r="H411" s="18" t="str">
        <f t="shared" si="9"/>
        <v>INDTDEFFLA</v>
      </c>
      <c r="I411" s="17" t="s">
        <v>57</v>
      </c>
    </row>
    <row r="412" spans="2:9">
      <c r="B412" s="17" t="s">
        <v>10</v>
      </c>
      <c r="C412" s="17" t="s">
        <v>7</v>
      </c>
      <c r="D412" s="18" t="s">
        <v>9</v>
      </c>
      <c r="E412" s="11">
        <v>2040</v>
      </c>
      <c r="F412" s="10">
        <f>LOOKUP(I412,Transposed!$A$3:$A$86,Transposed!$F$3:$F$86)*$L$7/1000</f>
        <v>4.9915717139063627E-2</v>
      </c>
      <c r="G412" s="10">
        <f>LOOKUP(I412,Transposed!$A$3:$A$86,Transposed!$F$3:$F$86)*$M$7/1000</f>
        <v>7.487357570859543E-2</v>
      </c>
      <c r="H412" s="18" t="str">
        <f t="shared" si="9"/>
        <v>INDTDEFFMT</v>
      </c>
      <c r="I412" s="17" t="s">
        <v>54</v>
      </c>
    </row>
    <row r="413" spans="2:9">
      <c r="B413" s="17" t="s">
        <v>10</v>
      </c>
      <c r="C413" s="17" t="s">
        <v>7</v>
      </c>
      <c r="D413" s="18" t="s">
        <v>9</v>
      </c>
      <c r="E413" s="11">
        <v>2040</v>
      </c>
      <c r="F413" s="10">
        <f>LOOKUP(I413,Transposed!$A$3:$A$86,Transposed!$F$3:$F$86)*$L$7/1000</f>
        <v>0.75234939251527932</v>
      </c>
      <c r="G413" s="10">
        <f>LOOKUP(I413,Transposed!$A$3:$A$86,Transposed!$F$3:$F$86)*$M$7/1000</f>
        <v>1.1285240887729187</v>
      </c>
      <c r="H413" s="18" t="str">
        <f t="shared" si="9"/>
        <v>INDTDEFFRH</v>
      </c>
      <c r="I413" s="17" t="s">
        <v>56</v>
      </c>
    </row>
    <row r="414" spans="2:9">
      <c r="B414" s="17" t="s">
        <v>10</v>
      </c>
      <c r="C414" s="17" t="s">
        <v>7</v>
      </c>
      <c r="D414" s="18" t="s">
        <v>9</v>
      </c>
      <c r="E414" s="11">
        <v>2040</v>
      </c>
      <c r="F414" s="10">
        <f>LOOKUP(I414,Transposed!$A$3:$A$86,Transposed!$F$3:$F$86)*$L$7/1000</f>
        <v>0</v>
      </c>
      <c r="G414" s="10">
        <f>LOOKUP(I414,Transposed!$A$3:$A$86,Transposed!$F$3:$F$86)*$M$7/1000</f>
        <v>0</v>
      </c>
      <c r="H414" s="18" t="str">
        <f t="shared" si="9"/>
        <v>INDTDEFFTF</v>
      </c>
      <c r="I414" s="17" t="s">
        <v>59</v>
      </c>
    </row>
    <row r="415" spans="2:9">
      <c r="B415" s="17" t="s">
        <v>10</v>
      </c>
      <c r="C415" s="17" t="s">
        <v>7</v>
      </c>
      <c r="D415" s="18" t="s">
        <v>9</v>
      </c>
      <c r="E415" s="11">
        <v>2040</v>
      </c>
      <c r="F415" s="10">
        <f>LOOKUP(I415,Transposed!$A$3:$A$86,Transposed!$F$3:$F$86)*$L$7/1000</f>
        <v>0.24985361524195787</v>
      </c>
      <c r="G415" s="10">
        <f>LOOKUP(I415,Transposed!$A$3:$A$86,Transposed!$F$3:$F$86)*$M$7/1000</f>
        <v>0.37478042286293678</v>
      </c>
      <c r="H415" s="18" t="str">
        <f t="shared" si="9"/>
        <v>INDUDEFFEM</v>
      </c>
      <c r="I415" s="17" t="s">
        <v>70</v>
      </c>
    </row>
    <row r="416" spans="2:9">
      <c r="B416" s="17" t="s">
        <v>10</v>
      </c>
      <c r="C416" s="17" t="s">
        <v>7</v>
      </c>
      <c r="D416" s="18" t="s">
        <v>9</v>
      </c>
      <c r="E416" s="11">
        <v>2040</v>
      </c>
      <c r="F416" s="10">
        <f>LOOKUP(I416,Transposed!$A$3:$A$86,Transposed!$F$3:$F$86)*$L$7/1000</f>
        <v>7.7539607993904467E-4</v>
      </c>
      <c r="G416" s="10">
        <f>LOOKUP(I416,Transposed!$A$3:$A$86,Transposed!$F$3:$F$86)*$M$7/1000</f>
        <v>1.163094119908567E-3</v>
      </c>
      <c r="H416" s="18" t="str">
        <f t="shared" si="9"/>
        <v>INDUDEFFFL</v>
      </c>
      <c r="I416" s="17" t="s">
        <v>93</v>
      </c>
    </row>
    <row r="417" spans="2:9">
      <c r="B417" s="17" t="s">
        <v>10</v>
      </c>
      <c r="C417" s="17" t="s">
        <v>7</v>
      </c>
      <c r="D417" s="18" t="s">
        <v>9</v>
      </c>
      <c r="E417" s="11">
        <v>2040</v>
      </c>
      <c r="F417" s="10">
        <f>LOOKUP(I417,Transposed!$A$3:$A$86,Transposed!$F$3:$F$86)*$L$7/1000</f>
        <v>0</v>
      </c>
      <c r="G417" s="10">
        <f>LOOKUP(I417,Transposed!$A$3:$A$86,Transposed!$F$3:$F$86)*$M$7/1000</f>
        <v>0</v>
      </c>
      <c r="H417" s="18" t="str">
        <f t="shared" si="9"/>
        <v>INDUDEFFHT</v>
      </c>
      <c r="I417" s="17" t="s">
        <v>67</v>
      </c>
    </row>
    <row r="418" spans="2:9">
      <c r="B418" s="17" t="s">
        <v>10</v>
      </c>
      <c r="C418" s="17" t="s">
        <v>7</v>
      </c>
      <c r="D418" s="18" t="s">
        <v>9</v>
      </c>
      <c r="E418" s="11">
        <v>2040</v>
      </c>
      <c r="F418" s="10">
        <f>LOOKUP(I418,Transposed!$A$3:$A$86,Transposed!$F$3:$F$86)*$L$7/1000</f>
        <v>0.39976596814153431</v>
      </c>
      <c r="G418" s="10">
        <f>LOOKUP(I418,Transposed!$A$3:$A$86,Transposed!$F$3:$F$86)*$M$7/1000</f>
        <v>0.59964895221230141</v>
      </c>
      <c r="H418" s="18" t="str">
        <f t="shared" si="9"/>
        <v>INDUDEFFLA</v>
      </c>
      <c r="I418" s="17" t="s">
        <v>69</v>
      </c>
    </row>
    <row r="419" spans="2:9">
      <c r="B419" s="17" t="s">
        <v>10</v>
      </c>
      <c r="C419" s="17" t="s">
        <v>7</v>
      </c>
      <c r="D419" s="18" t="s">
        <v>9</v>
      </c>
      <c r="E419" s="11">
        <v>2040</v>
      </c>
      <c r="F419" s="10">
        <f>LOOKUP(I419,Transposed!$A$3:$A$86,Transposed!$F$3:$F$86)*$L$7/1000</f>
        <v>8.8508135250539507E-2</v>
      </c>
      <c r="G419" s="10">
        <f>LOOKUP(I419,Transposed!$A$3:$A$86,Transposed!$F$3:$F$86)*$M$7/1000</f>
        <v>0.13276220287580925</v>
      </c>
      <c r="H419" s="18" t="str">
        <f t="shared" si="9"/>
        <v>INDUDEFFMT</v>
      </c>
      <c r="I419" s="17" t="s">
        <v>66</v>
      </c>
    </row>
    <row r="420" spans="2:9">
      <c r="B420" s="17" t="s">
        <v>10</v>
      </c>
      <c r="C420" s="17" t="s">
        <v>7</v>
      </c>
      <c r="D420" s="18" t="s">
        <v>9</v>
      </c>
      <c r="E420" s="11">
        <v>2040</v>
      </c>
      <c r="F420" s="10">
        <f>LOOKUP(I420,Transposed!$A$3:$A$86,Transposed!$F$3:$F$86)*$L$7/1000</f>
        <v>1.1850493714484926</v>
      </c>
      <c r="G420" s="10">
        <f>LOOKUP(I420,Transposed!$A$3:$A$86,Transposed!$F$3:$F$86)*$M$7/1000</f>
        <v>1.777574057172739</v>
      </c>
      <c r="H420" s="18" t="str">
        <f t="shared" si="9"/>
        <v>INDUDEFFRH</v>
      </c>
      <c r="I420" s="17" t="s">
        <v>68</v>
      </c>
    </row>
    <row r="421" spans="2:9">
      <c r="B421" s="17" t="s">
        <v>10</v>
      </c>
      <c r="C421" s="17" t="s">
        <v>7</v>
      </c>
      <c r="D421" s="18" t="s">
        <v>9</v>
      </c>
      <c r="E421" s="11">
        <v>2040</v>
      </c>
      <c r="F421" s="10">
        <f>LOOKUP(I421,Transposed!$A$3:$A$86,Transposed!$F$3:$F$86)*$L$7/1000</f>
        <v>0</v>
      </c>
      <c r="G421" s="10">
        <f>LOOKUP(I421,Transposed!$A$3:$A$86,Transposed!$F$3:$F$86)*$M$7/1000</f>
        <v>0</v>
      </c>
      <c r="H421" s="18" t="str">
        <f t="shared" si="9"/>
        <v>INDUDEFFTF</v>
      </c>
      <c r="I421" s="17" t="s">
        <v>71</v>
      </c>
    </row>
    <row r="422" spans="2:9">
      <c r="B422" s="17" t="s">
        <v>10</v>
      </c>
      <c r="C422" s="17" t="s">
        <v>7</v>
      </c>
      <c r="D422" s="18" t="s">
        <v>9</v>
      </c>
      <c r="E422" s="11">
        <v>2040</v>
      </c>
      <c r="F422" s="10">
        <f>LOOKUP(I422,Transposed!$A$3:$A$86,Transposed!$F$3:$F$86)*$L$7/1000</f>
        <v>8.4553124598638119E-2</v>
      </c>
      <c r="G422" s="10">
        <f>LOOKUP(I422,Transposed!$A$3:$A$86,Transposed!$F$3:$F$86)*$M$7/1000</f>
        <v>0.12682968689795715</v>
      </c>
      <c r="H422" s="18" t="str">
        <f t="shared" si="9"/>
        <v>INDVDEFFEM</v>
      </c>
      <c r="I422" s="17" t="s">
        <v>52</v>
      </c>
    </row>
    <row r="423" spans="2:9">
      <c r="B423" s="17" t="s">
        <v>10</v>
      </c>
      <c r="C423" s="17" t="s">
        <v>7</v>
      </c>
      <c r="D423" s="18" t="s">
        <v>9</v>
      </c>
      <c r="E423" s="11">
        <v>2040</v>
      </c>
      <c r="F423" s="10">
        <f>LOOKUP(I423,Transposed!$A$3:$A$86,Transposed!$F$3:$F$86)*$L$7/1000</f>
        <v>0</v>
      </c>
      <c r="G423" s="10">
        <f>LOOKUP(I423,Transposed!$A$3:$A$86,Transposed!$F$3:$F$86)*$M$7/1000</f>
        <v>0</v>
      </c>
      <c r="H423" s="18" t="str">
        <f t="shared" si="9"/>
        <v>INDVDEFFFL</v>
      </c>
      <c r="I423" s="17" t="s">
        <v>90</v>
      </c>
    </row>
    <row r="424" spans="2:9">
      <c r="B424" s="17" t="s">
        <v>10</v>
      </c>
      <c r="C424" s="17" t="s">
        <v>7</v>
      </c>
      <c r="D424" s="18" t="s">
        <v>9</v>
      </c>
      <c r="E424" s="11">
        <v>2040</v>
      </c>
      <c r="F424" s="10">
        <f>LOOKUP(I424,Transposed!$A$3:$A$86,Transposed!$F$3:$F$86)*$L$7/1000</f>
        <v>0</v>
      </c>
      <c r="G424" s="10">
        <f>LOOKUP(I424,Transposed!$A$3:$A$86,Transposed!$F$3:$F$86)*$M$7/1000</f>
        <v>0</v>
      </c>
      <c r="H424" s="18" t="str">
        <f t="shared" si="9"/>
        <v>INDVDEFFHT</v>
      </c>
      <c r="I424" s="17" t="s">
        <v>49</v>
      </c>
    </row>
    <row r="425" spans="2:9">
      <c r="B425" s="17" t="s">
        <v>10</v>
      </c>
      <c r="C425" s="17" t="s">
        <v>7</v>
      </c>
      <c r="D425" s="18" t="s">
        <v>9</v>
      </c>
      <c r="E425" s="11">
        <v>2040</v>
      </c>
      <c r="F425" s="10">
        <f>LOOKUP(I425,Transposed!$A$3:$A$86,Transposed!$F$3:$F$86)*$L$7/1000</f>
        <v>8.0364953397533578E-2</v>
      </c>
      <c r="G425" s="10">
        <f>LOOKUP(I425,Transposed!$A$3:$A$86,Transposed!$F$3:$F$86)*$M$7/1000</f>
        <v>0.12054743009630035</v>
      </c>
      <c r="H425" s="18" t="str">
        <f t="shared" si="9"/>
        <v>INDVDEFFLA</v>
      </c>
      <c r="I425" s="17" t="s">
        <v>51</v>
      </c>
    </row>
    <row r="426" spans="2:9">
      <c r="B426" s="17" t="s">
        <v>10</v>
      </c>
      <c r="C426" s="17" t="s">
        <v>7</v>
      </c>
      <c r="D426" s="18" t="s">
        <v>9</v>
      </c>
      <c r="E426" s="11">
        <v>2040</v>
      </c>
      <c r="F426" s="10">
        <f>LOOKUP(I426,Transposed!$A$3:$A$86,Transposed!$F$3:$F$86)*$L$7/1000</f>
        <v>1.1474829684897372E-2</v>
      </c>
      <c r="G426" s="10">
        <f>LOOKUP(I426,Transposed!$A$3:$A$86,Transposed!$F$3:$F$86)*$M$7/1000</f>
        <v>1.7212244527346057E-2</v>
      </c>
      <c r="H426" s="18" t="str">
        <f t="shared" si="9"/>
        <v>INDVDEFFMT</v>
      </c>
      <c r="I426" s="17" t="s">
        <v>48</v>
      </c>
    </row>
    <row r="427" spans="2:9">
      <c r="B427" s="17" t="s">
        <v>10</v>
      </c>
      <c r="C427" s="17" t="s">
        <v>7</v>
      </c>
      <c r="D427" s="18" t="s">
        <v>9</v>
      </c>
      <c r="E427" s="11">
        <v>2040</v>
      </c>
      <c r="F427" s="10">
        <f>LOOKUP(I427,Transposed!$A$3:$A$86,Transposed!$F$3:$F$86)*$L$7/1000</f>
        <v>0.20438505822528014</v>
      </c>
      <c r="G427" s="10">
        <f>LOOKUP(I427,Transposed!$A$3:$A$86,Transposed!$F$3:$F$86)*$M$7/1000</f>
        <v>0.30657758733792018</v>
      </c>
      <c r="H427" s="18" t="str">
        <f t="shared" si="9"/>
        <v>INDVDEFFRH</v>
      </c>
      <c r="I427" s="17" t="s">
        <v>50</v>
      </c>
    </row>
    <row r="428" spans="2:9">
      <c r="B428" s="17" t="s">
        <v>10</v>
      </c>
      <c r="C428" s="17" t="s">
        <v>7</v>
      </c>
      <c r="D428" s="18" t="s">
        <v>9</v>
      </c>
      <c r="E428" s="11">
        <v>2040</v>
      </c>
      <c r="F428" s="10">
        <f>LOOKUP(I428,Transposed!$A$3:$A$86,Transposed!$F$3:$F$86)*$L$7/1000</f>
        <v>0</v>
      </c>
      <c r="G428" s="10">
        <f>LOOKUP(I428,Transposed!$A$3:$A$86,Transposed!$F$3:$F$86)*$M$7/1000</f>
        <v>0</v>
      </c>
      <c r="H428" s="18" t="str">
        <f t="shared" si="9"/>
        <v>INDVDEFFTF</v>
      </c>
      <c r="I428" s="17" t="s">
        <v>53</v>
      </c>
    </row>
    <row r="429" spans="2:9">
      <c r="B429" s="17" t="s">
        <v>10</v>
      </c>
      <c r="C429" s="17" t="s">
        <v>7</v>
      </c>
      <c r="D429" s="18" t="s">
        <v>9</v>
      </c>
      <c r="E429" s="11">
        <v>2050</v>
      </c>
      <c r="F429" s="10">
        <f>LOOKUP(I429,Transposed!$A$3:$A$86,Transposed!$G$3:$G$86)*$L$7/1000</f>
        <v>0.9101918217116336</v>
      </c>
      <c r="G429" s="10">
        <f>LOOKUP(I429,Transposed!$A$3:$A$86,Transposed!$G$3:$G$86)*$M$7/1000</f>
        <v>1.3652877325674504</v>
      </c>
      <c r="H429" s="18" t="str">
        <f>"IND"&amp;MID(I429,2,1)&amp;"DEFF"&amp;MID(I429,4,2)</f>
        <v>INDADEFFEM</v>
      </c>
      <c r="I429" s="17" t="s">
        <v>16</v>
      </c>
    </row>
    <row r="430" spans="2:9">
      <c r="B430" s="17" t="s">
        <v>10</v>
      </c>
      <c r="C430" s="17" t="s">
        <v>7</v>
      </c>
      <c r="D430" s="18" t="s">
        <v>9</v>
      </c>
      <c r="E430" s="11">
        <v>2050</v>
      </c>
      <c r="F430" s="10">
        <f>LOOKUP(I430,Transposed!$A$3:$A$86,Transposed!$G$3:$G$86)*$L$7/1000</f>
        <v>1.1950814433245095E-2</v>
      </c>
      <c r="G430" s="10">
        <f>LOOKUP(I430,Transposed!$A$3:$A$86,Transposed!$G$3:$G$86)*$M$7/1000</f>
        <v>1.7926221649867638E-2</v>
      </c>
      <c r="H430" s="18" t="str">
        <f t="shared" ref="H430:H493" si="10">"IND"&amp;MID(I430,2,1)&amp;"DEFF"&amp;MID(I430,4,2)</f>
        <v>INDADEFFFL</v>
      </c>
      <c r="I430" s="17" t="s">
        <v>84</v>
      </c>
    </row>
    <row r="431" spans="2:9">
      <c r="B431" s="17" t="s">
        <v>10</v>
      </c>
      <c r="C431" s="17" t="s">
        <v>7</v>
      </c>
      <c r="D431" s="18" t="s">
        <v>9</v>
      </c>
      <c r="E431" s="11">
        <v>2050</v>
      </c>
      <c r="F431" s="10">
        <f>LOOKUP(I431,Transposed!$A$3:$A$86,Transposed!$G$3:$G$86)*$L$7/1000</f>
        <v>5.3613768459575196E-2</v>
      </c>
      <c r="G431" s="10">
        <f>LOOKUP(I431,Transposed!$A$3:$A$86,Transposed!$G$3:$G$86)*$M$7/1000</f>
        <v>8.0420652689362784E-2</v>
      </c>
      <c r="H431" s="18" t="str">
        <f t="shared" si="10"/>
        <v>INDADEFFHT</v>
      </c>
      <c r="I431" s="17" t="s">
        <v>13</v>
      </c>
    </row>
    <row r="432" spans="2:9">
      <c r="B432" s="17" t="s">
        <v>10</v>
      </c>
      <c r="C432" s="17" t="s">
        <v>7</v>
      </c>
      <c r="D432" s="18" t="s">
        <v>9</v>
      </c>
      <c r="E432" s="11">
        <v>2050</v>
      </c>
      <c r="F432" s="10">
        <f>LOOKUP(I432,Transposed!$A$3:$A$86,Transposed!$G$3:$G$86)*$L$7/1000</f>
        <v>0.33905731217330248</v>
      </c>
      <c r="G432" s="10">
        <f>LOOKUP(I432,Transposed!$A$3:$A$86,Transposed!$G$3:$G$86)*$M$7/1000</f>
        <v>0.50858596825995361</v>
      </c>
      <c r="H432" s="18" t="str">
        <f t="shared" si="10"/>
        <v>INDADEFFLA</v>
      </c>
      <c r="I432" s="17" t="s">
        <v>15</v>
      </c>
    </row>
    <row r="433" spans="2:9">
      <c r="B433" s="17" t="s">
        <v>10</v>
      </c>
      <c r="C433" s="17" t="s">
        <v>7</v>
      </c>
      <c r="D433" s="18" t="s">
        <v>9</v>
      </c>
      <c r="E433" s="11">
        <v>2050</v>
      </c>
      <c r="F433" s="10">
        <f>LOOKUP(I433,Transposed!$A$3:$A$86,Transposed!$G$3:$G$86)*$L$7/1000</f>
        <v>2.5851087560623416</v>
      </c>
      <c r="G433" s="10">
        <f>LOOKUP(I433,Transposed!$A$3:$A$86,Transposed!$G$3:$G$86)*$M$7/1000</f>
        <v>3.8776631340935115</v>
      </c>
      <c r="H433" s="18" t="str">
        <f t="shared" si="10"/>
        <v>INDADEFFMT</v>
      </c>
      <c r="I433" s="17" t="s">
        <v>12</v>
      </c>
    </row>
    <row r="434" spans="2:9">
      <c r="B434" s="17" t="s">
        <v>10</v>
      </c>
      <c r="C434" s="17" t="s">
        <v>7</v>
      </c>
      <c r="D434" s="18" t="s">
        <v>9</v>
      </c>
      <c r="E434" s="11">
        <v>2050</v>
      </c>
      <c r="F434" s="10">
        <f>LOOKUP(I434,Transposed!$A$3:$A$86,Transposed!$G$3:$G$86)*$L$7/1000</f>
        <v>8.7645475421667521E-2</v>
      </c>
      <c r="G434" s="10">
        <f>LOOKUP(I434,Transposed!$A$3:$A$86,Transposed!$G$3:$G$86)*$M$7/1000</f>
        <v>0.13146821313250126</v>
      </c>
      <c r="H434" s="18" t="str">
        <f t="shared" si="10"/>
        <v>INDADEFFRH</v>
      </c>
      <c r="I434" s="17" t="s">
        <v>14</v>
      </c>
    </row>
    <row r="435" spans="2:9">
      <c r="B435" s="17" t="s">
        <v>10</v>
      </c>
      <c r="C435" s="17" t="s">
        <v>7</v>
      </c>
      <c r="D435" s="18" t="s">
        <v>9</v>
      </c>
      <c r="E435" s="11">
        <v>2050</v>
      </c>
      <c r="F435" s="10">
        <f>LOOKUP(I435,Transposed!$A$3:$A$86,Transposed!$G$3:$G$86)*$L$7/1000</f>
        <v>3.6997156306967818</v>
      </c>
      <c r="G435" s="10">
        <f>LOOKUP(I435,Transposed!$A$3:$A$86,Transposed!$G$3:$G$86)*$M$7/1000</f>
        <v>5.549573446045172</v>
      </c>
      <c r="H435" s="18" t="str">
        <f t="shared" si="10"/>
        <v>INDADEFFTF</v>
      </c>
      <c r="I435" s="17" t="s">
        <v>17</v>
      </c>
    </row>
    <row r="436" spans="2:9">
      <c r="B436" s="17" t="s">
        <v>10</v>
      </c>
      <c r="C436" s="17" t="s">
        <v>7</v>
      </c>
      <c r="D436" s="18" t="s">
        <v>9</v>
      </c>
      <c r="E436" s="11">
        <v>2050</v>
      </c>
      <c r="F436" s="10">
        <f>LOOKUP(I436,Transposed!$A$3:$A$86,Transposed!$G$3:$G$86)*$L$7/1000</f>
        <v>0.68636599069503379</v>
      </c>
      <c r="G436" s="10">
        <f>LOOKUP(I436,Transposed!$A$3:$A$86,Transposed!$G$3:$G$86)*$M$7/1000</f>
        <v>1.0295489860425504</v>
      </c>
      <c r="H436" s="18" t="str">
        <f t="shared" si="10"/>
        <v>INDCDEFFEM</v>
      </c>
      <c r="I436" s="17" t="s">
        <v>28</v>
      </c>
    </row>
    <row r="437" spans="2:9">
      <c r="B437" s="17" t="s">
        <v>10</v>
      </c>
      <c r="C437" s="17" t="s">
        <v>7</v>
      </c>
      <c r="D437" s="18" t="s">
        <v>9</v>
      </c>
      <c r="E437" s="11">
        <v>2050</v>
      </c>
      <c r="F437" s="10">
        <f>LOOKUP(I437,Transposed!$A$3:$A$86,Transposed!$G$3:$G$86)*$L$7/1000</f>
        <v>1.7281158201772216E-3</v>
      </c>
      <c r="G437" s="10">
        <f>LOOKUP(I437,Transposed!$A$3:$A$86,Transposed!$G$3:$G$86)*$M$7/1000</f>
        <v>2.5921737302658319E-3</v>
      </c>
      <c r="H437" s="18" t="str">
        <f t="shared" si="10"/>
        <v>INDCDEFFFL</v>
      </c>
      <c r="I437" s="17" t="s">
        <v>86</v>
      </c>
    </row>
    <row r="438" spans="2:9">
      <c r="B438" s="17" t="s">
        <v>10</v>
      </c>
      <c r="C438" s="17" t="s">
        <v>7</v>
      </c>
      <c r="D438" s="18" t="s">
        <v>9</v>
      </c>
      <c r="E438" s="11">
        <v>2050</v>
      </c>
      <c r="F438" s="10">
        <f>LOOKUP(I438,Transposed!$A$3:$A$86,Transposed!$G$3:$G$86)*$L$7/1000</f>
        <v>9.2717142388634613E-2</v>
      </c>
      <c r="G438" s="10">
        <f>LOOKUP(I438,Transposed!$A$3:$A$86,Transposed!$G$3:$G$86)*$M$7/1000</f>
        <v>0.1390757135829519</v>
      </c>
      <c r="H438" s="18" t="str">
        <f t="shared" si="10"/>
        <v>INDCDEFFHT</v>
      </c>
      <c r="I438" s="17" t="s">
        <v>25</v>
      </c>
    </row>
    <row r="439" spans="2:9">
      <c r="B439" s="17" t="s">
        <v>10</v>
      </c>
      <c r="C439" s="17" t="s">
        <v>7</v>
      </c>
      <c r="D439" s="18" t="s">
        <v>9</v>
      </c>
      <c r="E439" s="11">
        <v>2050</v>
      </c>
      <c r="F439" s="10">
        <f>LOOKUP(I439,Transposed!$A$3:$A$86,Transposed!$G$3:$G$86)*$L$7/1000</f>
        <v>5.7144489536304313E-2</v>
      </c>
      <c r="G439" s="10">
        <f>LOOKUP(I439,Transposed!$A$3:$A$86,Transposed!$G$3:$G$86)*$M$7/1000</f>
        <v>8.5716734304456463E-2</v>
      </c>
      <c r="H439" s="18" t="str">
        <f t="shared" si="10"/>
        <v>INDCDEFFLA</v>
      </c>
      <c r="I439" s="17" t="s">
        <v>27</v>
      </c>
    </row>
    <row r="440" spans="2:9">
      <c r="B440" s="17" t="s">
        <v>10</v>
      </c>
      <c r="C440" s="17" t="s">
        <v>7</v>
      </c>
      <c r="D440" s="18" t="s">
        <v>9</v>
      </c>
      <c r="E440" s="11">
        <v>2050</v>
      </c>
      <c r="F440" s="10">
        <f>LOOKUP(I440,Transposed!$A$3:$A$86,Transposed!$G$3:$G$86)*$L$7/1000</f>
        <v>0.69957552260853539</v>
      </c>
      <c r="G440" s="10">
        <f>LOOKUP(I440,Transposed!$A$3:$A$86,Transposed!$G$3:$G$86)*$M$7/1000</f>
        <v>1.0493632839128029</v>
      </c>
      <c r="H440" s="18" t="str">
        <f t="shared" si="10"/>
        <v>INDCDEFFMT</v>
      </c>
      <c r="I440" s="17" t="s">
        <v>24</v>
      </c>
    </row>
    <row r="441" spans="2:9">
      <c r="B441" s="17" t="s">
        <v>10</v>
      </c>
      <c r="C441" s="17" t="s">
        <v>7</v>
      </c>
      <c r="D441" s="18" t="s">
        <v>9</v>
      </c>
      <c r="E441" s="11">
        <v>2050</v>
      </c>
      <c r="F441" s="10">
        <f>LOOKUP(I441,Transposed!$A$3:$A$86,Transposed!$G$3:$G$86)*$L$7/1000</f>
        <v>0.18059946957973644</v>
      </c>
      <c r="G441" s="10">
        <f>LOOKUP(I441,Transposed!$A$3:$A$86,Transposed!$G$3:$G$86)*$M$7/1000</f>
        <v>0.27089920436960468</v>
      </c>
      <c r="H441" s="18" t="str">
        <f t="shared" si="10"/>
        <v>INDCDEFFRH</v>
      </c>
      <c r="I441" s="17" t="s">
        <v>26</v>
      </c>
    </row>
    <row r="442" spans="2:9">
      <c r="B442" s="17" t="s">
        <v>10</v>
      </c>
      <c r="C442" s="17" t="s">
        <v>7</v>
      </c>
      <c r="D442" s="18" t="s">
        <v>9</v>
      </c>
      <c r="E442" s="11">
        <v>2050</v>
      </c>
      <c r="F442" s="10">
        <f>LOOKUP(I442,Transposed!$A$3:$A$86,Transposed!$G$3:$G$86)*$L$7/1000</f>
        <v>0</v>
      </c>
      <c r="G442" s="10">
        <f>LOOKUP(I442,Transposed!$A$3:$A$86,Transposed!$G$3:$G$86)*$M$7/1000</f>
        <v>0</v>
      </c>
      <c r="H442" s="18" t="str">
        <f t="shared" si="10"/>
        <v>INDCDEFFTF</v>
      </c>
      <c r="I442" s="17" t="s">
        <v>29</v>
      </c>
    </row>
    <row r="443" spans="2:9">
      <c r="B443" s="17" t="s">
        <v>10</v>
      </c>
      <c r="C443" s="17" t="s">
        <v>7</v>
      </c>
      <c r="D443" s="18" t="s">
        <v>9</v>
      </c>
      <c r="E443" s="11">
        <v>2050</v>
      </c>
      <c r="F443" s="10">
        <f>LOOKUP(I443,Transposed!$A$3:$A$86,Transposed!$G$3:$G$86)*$L$7/1000</f>
        <v>1.4846368320543835</v>
      </c>
      <c r="G443" s="10">
        <f>LOOKUP(I443,Transposed!$A$3:$A$86,Transposed!$G$3:$G$86)*$M$7/1000</f>
        <v>2.2269552480815746</v>
      </c>
      <c r="H443" s="18" t="str">
        <f t="shared" si="10"/>
        <v>INDFDEFFEM</v>
      </c>
      <c r="I443" s="17" t="s">
        <v>22</v>
      </c>
    </row>
    <row r="444" spans="2:9">
      <c r="B444" s="17" t="s">
        <v>10</v>
      </c>
      <c r="C444" s="17" t="s">
        <v>7</v>
      </c>
      <c r="D444" s="18" t="s">
        <v>9</v>
      </c>
      <c r="E444" s="11">
        <v>2050</v>
      </c>
      <c r="F444" s="10">
        <f>LOOKUP(I444,Transposed!$A$3:$A$86,Transposed!$G$3:$G$86)*$L$7/1000</f>
        <v>1.8397165091907849E-2</v>
      </c>
      <c r="G444" s="10">
        <f>LOOKUP(I444,Transposed!$A$3:$A$86,Transposed!$G$3:$G$86)*$M$7/1000</f>
        <v>2.7595747637861767E-2</v>
      </c>
      <c r="H444" s="18" t="str">
        <f t="shared" si="10"/>
        <v>INDFDEFFFL</v>
      </c>
      <c r="I444" s="17" t="s">
        <v>85</v>
      </c>
    </row>
    <row r="445" spans="2:9">
      <c r="B445" s="17" t="s">
        <v>10</v>
      </c>
      <c r="C445" s="17" t="s">
        <v>7</v>
      </c>
      <c r="D445" s="18" t="s">
        <v>9</v>
      </c>
      <c r="E445" s="11">
        <v>2050</v>
      </c>
      <c r="F445" s="10">
        <f>LOOKUP(I445,Transposed!$A$3:$A$86,Transposed!$G$3:$G$86)*$L$7/1000</f>
        <v>0.10602352348423244</v>
      </c>
      <c r="G445" s="10">
        <f>LOOKUP(I445,Transposed!$A$3:$A$86,Transposed!$G$3:$G$86)*$M$7/1000</f>
        <v>0.15903528522634866</v>
      </c>
      <c r="H445" s="18" t="str">
        <f t="shared" si="10"/>
        <v>INDFDEFFHT</v>
      </c>
      <c r="I445" s="17" t="s">
        <v>19</v>
      </c>
    </row>
    <row r="446" spans="2:9">
      <c r="B446" s="17" t="s">
        <v>10</v>
      </c>
      <c r="C446" s="17" t="s">
        <v>7</v>
      </c>
      <c r="D446" s="18" t="s">
        <v>9</v>
      </c>
      <c r="E446" s="11">
        <v>2050</v>
      </c>
      <c r="F446" s="10">
        <f>LOOKUP(I446,Transposed!$A$3:$A$86,Transposed!$G$3:$G$86)*$L$7/1000</f>
        <v>0.14525139257769318</v>
      </c>
      <c r="G446" s="10">
        <f>LOOKUP(I446,Transposed!$A$3:$A$86,Transposed!$G$3:$G$86)*$M$7/1000</f>
        <v>0.21787708886653975</v>
      </c>
      <c r="H446" s="18" t="str">
        <f t="shared" si="10"/>
        <v>INDFDEFFLA</v>
      </c>
      <c r="I446" s="17" t="s">
        <v>21</v>
      </c>
    </row>
    <row r="447" spans="2:9">
      <c r="B447" s="17" t="s">
        <v>10</v>
      </c>
      <c r="C447" s="17" t="s">
        <v>7</v>
      </c>
      <c r="D447" s="18" t="s">
        <v>9</v>
      </c>
      <c r="E447" s="11">
        <v>2050</v>
      </c>
      <c r="F447" s="10">
        <f>LOOKUP(I447,Transposed!$A$3:$A$86,Transposed!$G$3:$G$86)*$L$7/1000</f>
        <v>2.7500837984500706</v>
      </c>
      <c r="G447" s="10">
        <f>LOOKUP(I447,Transposed!$A$3:$A$86,Transposed!$G$3:$G$86)*$M$7/1000</f>
        <v>4.1251256976751058</v>
      </c>
      <c r="H447" s="18" t="str">
        <f t="shared" si="10"/>
        <v>INDFDEFFMT</v>
      </c>
      <c r="I447" s="17" t="s">
        <v>18</v>
      </c>
    </row>
    <row r="448" spans="2:9">
      <c r="B448" s="17" t="s">
        <v>10</v>
      </c>
      <c r="C448" s="17" t="s">
        <v>7</v>
      </c>
      <c r="D448" s="18" t="s">
        <v>9</v>
      </c>
      <c r="E448" s="11">
        <v>2050</v>
      </c>
      <c r="F448" s="10">
        <f>LOOKUP(I448,Transposed!$A$3:$A$86,Transposed!$G$3:$G$86)*$L$7/1000</f>
        <v>0.40536326532008699</v>
      </c>
      <c r="G448" s="10">
        <f>LOOKUP(I448,Transposed!$A$3:$A$86,Transposed!$G$3:$G$86)*$M$7/1000</f>
        <v>0.60804489798013051</v>
      </c>
      <c r="H448" s="18" t="str">
        <f t="shared" si="10"/>
        <v>INDFDEFFRH</v>
      </c>
      <c r="I448" s="17" t="s">
        <v>20</v>
      </c>
    </row>
    <row r="449" spans="2:9">
      <c r="B449" s="17" t="s">
        <v>10</v>
      </c>
      <c r="C449" s="17" t="s">
        <v>7</v>
      </c>
      <c r="D449" s="18" t="s">
        <v>9</v>
      </c>
      <c r="E449" s="11">
        <v>2050</v>
      </c>
      <c r="F449" s="10">
        <f>LOOKUP(I449,Transposed!$A$3:$A$86,Transposed!$G$3:$G$86)*$L$7/1000</f>
        <v>0</v>
      </c>
      <c r="G449" s="10">
        <f>LOOKUP(I449,Transposed!$A$3:$A$86,Transposed!$G$3:$G$86)*$M$7/1000</f>
        <v>0</v>
      </c>
      <c r="H449" s="18" t="str">
        <f t="shared" si="10"/>
        <v>INDFDEFFTF</v>
      </c>
      <c r="I449" s="17" t="s">
        <v>23</v>
      </c>
    </row>
    <row r="450" spans="2:9">
      <c r="B450" s="17" t="s">
        <v>10</v>
      </c>
      <c r="C450" s="17" t="s">
        <v>7</v>
      </c>
      <c r="D450" s="18" t="s">
        <v>9</v>
      </c>
      <c r="E450" s="11">
        <v>2050</v>
      </c>
      <c r="F450" s="10">
        <f>LOOKUP(I450,Transposed!$A$3:$A$86,Transposed!$G$3:$G$86)*$L$7/1000</f>
        <v>7.1197872218962052E-2</v>
      </c>
      <c r="G450" s="10">
        <f>LOOKUP(I450,Transposed!$A$3:$A$86,Transposed!$G$3:$G$86)*$M$7/1000</f>
        <v>0.10679680832844304</v>
      </c>
      <c r="H450" s="18" t="str">
        <f t="shared" si="10"/>
        <v>INDGDEFFEM</v>
      </c>
      <c r="I450" s="17" t="s">
        <v>34</v>
      </c>
    </row>
    <row r="451" spans="2:9">
      <c r="B451" s="17" t="s">
        <v>10</v>
      </c>
      <c r="C451" s="17" t="s">
        <v>7</v>
      </c>
      <c r="D451" s="18" t="s">
        <v>9</v>
      </c>
      <c r="E451" s="11">
        <v>2050</v>
      </c>
      <c r="F451" s="10">
        <f>LOOKUP(I451,Transposed!$A$3:$A$86,Transposed!$G$3:$G$86)*$L$7/1000</f>
        <v>2.1797051994950551E-3</v>
      </c>
      <c r="G451" s="10">
        <f>LOOKUP(I451,Transposed!$A$3:$A$86,Transposed!$G$3:$G$86)*$M$7/1000</f>
        <v>3.2695577992425825E-3</v>
      </c>
      <c r="H451" s="18" t="str">
        <f t="shared" si="10"/>
        <v>INDGDEFFFL</v>
      </c>
      <c r="I451" s="17" t="s">
        <v>87</v>
      </c>
    </row>
    <row r="452" spans="2:9">
      <c r="B452" s="17" t="s">
        <v>10</v>
      </c>
      <c r="C452" s="17" t="s">
        <v>7</v>
      </c>
      <c r="D452" s="18" t="s">
        <v>9</v>
      </c>
      <c r="E452" s="11">
        <v>2050</v>
      </c>
      <c r="F452" s="10">
        <f>LOOKUP(I452,Transposed!$A$3:$A$86,Transposed!$G$3:$G$86)*$L$7/1000</f>
        <v>0.14557870825007413</v>
      </c>
      <c r="G452" s="10">
        <f>LOOKUP(I452,Transposed!$A$3:$A$86,Transposed!$G$3:$G$86)*$M$7/1000</f>
        <v>0.21836806237511117</v>
      </c>
      <c r="H452" s="18" t="str">
        <f t="shared" si="10"/>
        <v>INDGDEFFHT</v>
      </c>
      <c r="I452" s="17" t="s">
        <v>31</v>
      </c>
    </row>
    <row r="453" spans="2:9">
      <c r="B453" s="17" t="s">
        <v>10</v>
      </c>
      <c r="C453" s="17" t="s">
        <v>7</v>
      </c>
      <c r="D453" s="18" t="s">
        <v>9</v>
      </c>
      <c r="E453" s="11">
        <v>2050</v>
      </c>
      <c r="F453" s="10">
        <f>LOOKUP(I453,Transposed!$A$3:$A$86,Transposed!$G$3:$G$86)*$L$7/1000</f>
        <v>6.7208693778524793E-3</v>
      </c>
      <c r="G453" s="10">
        <f>LOOKUP(I453,Transposed!$A$3:$A$86,Transposed!$G$3:$G$86)*$M$7/1000</f>
        <v>1.0081304066778719E-2</v>
      </c>
      <c r="H453" s="18" t="str">
        <f t="shared" si="10"/>
        <v>INDGDEFFLA</v>
      </c>
      <c r="I453" s="17" t="s">
        <v>33</v>
      </c>
    </row>
    <row r="454" spans="2:9">
      <c r="B454" s="17" t="s">
        <v>10</v>
      </c>
      <c r="C454" s="17" t="s">
        <v>7</v>
      </c>
      <c r="D454" s="18" t="s">
        <v>9</v>
      </c>
      <c r="E454" s="11">
        <v>2050</v>
      </c>
      <c r="F454" s="10">
        <f>LOOKUP(I454,Transposed!$A$3:$A$86,Transposed!$G$3:$G$86)*$L$7/1000</f>
        <v>0.19840991431224533</v>
      </c>
      <c r="G454" s="10">
        <f>LOOKUP(I454,Transposed!$A$3:$A$86,Transposed!$G$3:$G$86)*$M$7/1000</f>
        <v>0.29761487146836796</v>
      </c>
      <c r="H454" s="18" t="str">
        <f t="shared" si="10"/>
        <v>INDGDEFFMT</v>
      </c>
      <c r="I454" s="17" t="s">
        <v>30</v>
      </c>
    </row>
    <row r="455" spans="2:9">
      <c r="B455" s="17" t="s">
        <v>10</v>
      </c>
      <c r="C455" s="17" t="s">
        <v>7</v>
      </c>
      <c r="D455" s="18" t="s">
        <v>9</v>
      </c>
      <c r="E455" s="11">
        <v>2050</v>
      </c>
      <c r="F455" s="10">
        <f>LOOKUP(I455,Transposed!$A$3:$A$86,Transposed!$G$3:$G$86)*$L$7/1000</f>
        <v>1.1370261784249115E-2</v>
      </c>
      <c r="G455" s="10">
        <f>LOOKUP(I455,Transposed!$A$3:$A$86,Transposed!$G$3:$G$86)*$M$7/1000</f>
        <v>1.7055392676373671E-2</v>
      </c>
      <c r="H455" s="18" t="str">
        <f t="shared" si="10"/>
        <v>INDGDEFFRH</v>
      </c>
      <c r="I455" s="17" t="s">
        <v>32</v>
      </c>
    </row>
    <row r="456" spans="2:9">
      <c r="B456" s="17" t="s">
        <v>10</v>
      </c>
      <c r="C456" s="17" t="s">
        <v>7</v>
      </c>
      <c r="D456" s="18" t="s">
        <v>9</v>
      </c>
      <c r="E456" s="11">
        <v>2050</v>
      </c>
      <c r="F456" s="10">
        <f>LOOKUP(I456,Transposed!$A$3:$A$86,Transposed!$G$3:$G$86)*$L$7/1000</f>
        <v>0</v>
      </c>
      <c r="G456" s="10">
        <f>LOOKUP(I456,Transposed!$A$3:$A$86,Transposed!$G$3:$G$86)*$M$7/1000</f>
        <v>0</v>
      </c>
      <c r="H456" s="18" t="str">
        <f t="shared" si="10"/>
        <v>INDGDEFFTF</v>
      </c>
      <c r="I456" s="17" t="s">
        <v>35</v>
      </c>
    </row>
    <row r="457" spans="2:9">
      <c r="B457" s="17" t="s">
        <v>10</v>
      </c>
      <c r="C457" s="17" t="s">
        <v>7</v>
      </c>
      <c r="D457" s="18" t="s">
        <v>9</v>
      </c>
      <c r="E457" s="11">
        <v>2050</v>
      </c>
      <c r="F457" s="10">
        <f>LOOKUP(I457,Transposed!$A$3:$A$86,Transposed!$G$3:$G$86)*$L$7/1000</f>
        <v>0.12599214283346458</v>
      </c>
      <c r="G457" s="10">
        <f>LOOKUP(I457,Transposed!$A$3:$A$86,Transposed!$G$3:$G$86)*$M$7/1000</f>
        <v>0.18898821425019685</v>
      </c>
      <c r="H457" s="18" t="str">
        <f t="shared" si="10"/>
        <v>INDLDEFFEM</v>
      </c>
      <c r="I457" s="17" t="s">
        <v>82</v>
      </c>
    </row>
    <row r="458" spans="2:9">
      <c r="B458" s="17" t="s">
        <v>10</v>
      </c>
      <c r="C458" s="17" t="s">
        <v>7</v>
      </c>
      <c r="D458" s="18" t="s">
        <v>9</v>
      </c>
      <c r="E458" s="11">
        <v>2050</v>
      </c>
      <c r="F458" s="10">
        <f>LOOKUP(I458,Transposed!$A$3:$A$86,Transposed!$G$3:$G$86)*$L$7/1000</f>
        <v>7.5336383296007413E-4</v>
      </c>
      <c r="G458" s="10">
        <f>LOOKUP(I458,Transposed!$A$3:$A$86,Transposed!$G$3:$G$86)*$M$7/1000</f>
        <v>1.130045749440111E-3</v>
      </c>
      <c r="H458" s="18" t="str">
        <f t="shared" si="10"/>
        <v>INDLDEFFFL</v>
      </c>
      <c r="I458" s="17" t="s">
        <v>95</v>
      </c>
    </row>
    <row r="459" spans="2:9">
      <c r="B459" s="17" t="s">
        <v>10</v>
      </c>
      <c r="C459" s="17" t="s">
        <v>7</v>
      </c>
      <c r="D459" s="18" t="s">
        <v>9</v>
      </c>
      <c r="E459" s="11">
        <v>2050</v>
      </c>
      <c r="F459" s="10">
        <f>LOOKUP(I459,Transposed!$A$3:$A$86,Transposed!$G$3:$G$86)*$L$7/1000</f>
        <v>0</v>
      </c>
      <c r="G459" s="10">
        <f>LOOKUP(I459,Transposed!$A$3:$A$86,Transposed!$G$3:$G$86)*$M$7/1000</f>
        <v>0</v>
      </c>
      <c r="H459" s="18" t="str">
        <f t="shared" si="10"/>
        <v>INDLDEFFHT</v>
      </c>
      <c r="I459" s="17" t="s">
        <v>79</v>
      </c>
    </row>
    <row r="460" spans="2:9">
      <c r="B460" s="17" t="s">
        <v>10</v>
      </c>
      <c r="C460" s="17" t="s">
        <v>7</v>
      </c>
      <c r="D460" s="18" t="s">
        <v>9</v>
      </c>
      <c r="E460" s="11">
        <v>2050</v>
      </c>
      <c r="F460" s="10">
        <f>LOOKUP(I460,Transposed!$A$3:$A$86,Transposed!$G$3:$G$86)*$L$7/1000</f>
        <v>0.15529266687837964</v>
      </c>
      <c r="G460" s="10">
        <f>LOOKUP(I460,Transposed!$A$3:$A$86,Transposed!$G$3:$G$86)*$M$7/1000</f>
        <v>0.23293900031756942</v>
      </c>
      <c r="H460" s="18" t="str">
        <f t="shared" si="10"/>
        <v>INDLDEFFLA</v>
      </c>
      <c r="I460" s="17" t="s">
        <v>81</v>
      </c>
    </row>
    <row r="461" spans="2:9">
      <c r="B461" s="17" t="s">
        <v>10</v>
      </c>
      <c r="C461" s="17" t="s">
        <v>7</v>
      </c>
      <c r="D461" s="18" t="s">
        <v>9</v>
      </c>
      <c r="E461" s="11">
        <v>2050</v>
      </c>
      <c r="F461" s="10">
        <f>LOOKUP(I461,Transposed!$A$3:$A$86,Transposed!$G$3:$G$86)*$L$7/1000</f>
        <v>1.5062327357033979E-2</v>
      </c>
      <c r="G461" s="10">
        <f>LOOKUP(I461,Transposed!$A$3:$A$86,Transposed!$G$3:$G$86)*$M$7/1000</f>
        <v>2.2593491035550969E-2</v>
      </c>
      <c r="H461" s="18" t="str">
        <f t="shared" si="10"/>
        <v>INDLDEFFMT</v>
      </c>
      <c r="I461" s="17" t="s">
        <v>78</v>
      </c>
    </row>
    <row r="462" spans="2:9">
      <c r="B462" s="17" t="s">
        <v>10</v>
      </c>
      <c r="C462" s="17" t="s">
        <v>7</v>
      </c>
      <c r="D462" s="18" t="s">
        <v>9</v>
      </c>
      <c r="E462" s="11">
        <v>2050</v>
      </c>
      <c r="F462" s="10">
        <f>LOOKUP(I462,Transposed!$A$3:$A$86,Transposed!$G$3:$G$86)*$L$7/1000</f>
        <v>0.45563971382715773</v>
      </c>
      <c r="G462" s="10">
        <f>LOOKUP(I462,Transposed!$A$3:$A$86,Transposed!$G$3:$G$86)*$M$7/1000</f>
        <v>0.6834595707407366</v>
      </c>
      <c r="H462" s="18" t="str">
        <f t="shared" si="10"/>
        <v>INDLDEFFRH</v>
      </c>
      <c r="I462" s="17" t="s">
        <v>80</v>
      </c>
    </row>
    <row r="463" spans="2:9">
      <c r="B463" s="17" t="s">
        <v>10</v>
      </c>
      <c r="C463" s="17" t="s">
        <v>7</v>
      </c>
      <c r="D463" s="18" t="s">
        <v>9</v>
      </c>
      <c r="E463" s="11">
        <v>2050</v>
      </c>
      <c r="F463" s="10">
        <f>LOOKUP(I463,Transposed!$A$3:$A$86,Transposed!$G$3:$G$86)*$L$7/1000</f>
        <v>0</v>
      </c>
      <c r="G463" s="10">
        <f>LOOKUP(I463,Transposed!$A$3:$A$86,Transposed!$G$3:$G$86)*$M$7/1000</f>
        <v>0</v>
      </c>
      <c r="H463" s="18" t="str">
        <f t="shared" si="10"/>
        <v>INDLDEFFTF</v>
      </c>
      <c r="I463" s="17" t="s">
        <v>83</v>
      </c>
    </row>
    <row r="464" spans="2:9">
      <c r="B464" s="17" t="s">
        <v>10</v>
      </c>
      <c r="C464" s="17" t="s">
        <v>7</v>
      </c>
      <c r="D464" s="18" t="s">
        <v>9</v>
      </c>
      <c r="E464" s="11">
        <v>2050</v>
      </c>
      <c r="F464" s="10">
        <f>LOOKUP(I464,Transposed!$A$3:$A$86,Transposed!$G$3:$G$86)*$L$7/1000</f>
        <v>0.93262160097929903</v>
      </c>
      <c r="G464" s="10">
        <f>LOOKUP(I464,Transposed!$A$3:$A$86,Transposed!$G$3:$G$86)*$M$7/1000</f>
        <v>1.3989324014689484</v>
      </c>
      <c r="H464" s="18" t="str">
        <f t="shared" si="10"/>
        <v>INDMDEFFEM</v>
      </c>
      <c r="I464" s="17" t="s">
        <v>40</v>
      </c>
    </row>
    <row r="465" spans="2:9">
      <c r="B465" s="17" t="s">
        <v>10</v>
      </c>
      <c r="C465" s="17" t="s">
        <v>7</v>
      </c>
      <c r="D465" s="18" t="s">
        <v>9</v>
      </c>
      <c r="E465" s="11">
        <v>2050</v>
      </c>
      <c r="F465" s="10">
        <f>LOOKUP(I465,Transposed!$A$3:$A$86,Transposed!$G$3:$G$86)*$L$7/1000</f>
        <v>1.6555770410770557E-2</v>
      </c>
      <c r="G465" s="10">
        <f>LOOKUP(I465,Transposed!$A$3:$A$86,Transposed!$G$3:$G$86)*$M$7/1000</f>
        <v>2.4833655616155831E-2</v>
      </c>
      <c r="H465" s="18" t="str">
        <f t="shared" si="10"/>
        <v>INDMDEFFFL</v>
      </c>
      <c r="I465" s="17" t="s">
        <v>88</v>
      </c>
    </row>
    <row r="466" spans="2:9">
      <c r="B466" s="17" t="s">
        <v>10</v>
      </c>
      <c r="C466" s="17" t="s">
        <v>7</v>
      </c>
      <c r="D466" s="18" t="s">
        <v>9</v>
      </c>
      <c r="E466" s="11">
        <v>2050</v>
      </c>
      <c r="F466" s="10">
        <f>LOOKUP(I466,Transposed!$A$3:$A$86,Transposed!$G$3:$G$86)*$L$7/1000</f>
        <v>0.51102426242990528</v>
      </c>
      <c r="G466" s="10">
        <f>LOOKUP(I466,Transposed!$A$3:$A$86,Transposed!$G$3:$G$86)*$M$7/1000</f>
        <v>0.76653639364485793</v>
      </c>
      <c r="H466" s="18" t="str">
        <f t="shared" si="10"/>
        <v>INDMDEFFHT</v>
      </c>
      <c r="I466" s="17" t="s">
        <v>37</v>
      </c>
    </row>
    <row r="467" spans="2:9">
      <c r="B467" s="17" t="s">
        <v>10</v>
      </c>
      <c r="C467" s="17" t="s">
        <v>7</v>
      </c>
      <c r="D467" s="18" t="s">
        <v>9</v>
      </c>
      <c r="E467" s="11">
        <v>2050</v>
      </c>
      <c r="F467" s="10">
        <f>LOOKUP(I467,Transposed!$A$3:$A$86,Transposed!$G$3:$G$86)*$L$7/1000</f>
        <v>0.23491042269501092</v>
      </c>
      <c r="G467" s="10">
        <f>LOOKUP(I467,Transposed!$A$3:$A$86,Transposed!$G$3:$G$86)*$M$7/1000</f>
        <v>0.35236563404251631</v>
      </c>
      <c r="H467" s="18" t="str">
        <f t="shared" si="10"/>
        <v>INDMDEFFLA</v>
      </c>
      <c r="I467" s="17" t="s">
        <v>39</v>
      </c>
    </row>
    <row r="468" spans="2:9">
      <c r="B468" s="17" t="s">
        <v>10</v>
      </c>
      <c r="C468" s="17" t="s">
        <v>7</v>
      </c>
      <c r="D468" s="18" t="s">
        <v>9</v>
      </c>
      <c r="E468" s="11">
        <v>2050</v>
      </c>
      <c r="F468" s="10">
        <f>LOOKUP(I468,Transposed!$A$3:$A$86,Transposed!$G$3:$G$86)*$L$7/1000</f>
        <v>0.34312953518131412</v>
      </c>
      <c r="G468" s="10">
        <f>LOOKUP(I468,Transposed!$A$3:$A$86,Transposed!$G$3:$G$86)*$M$7/1000</f>
        <v>0.51469430277197115</v>
      </c>
      <c r="H468" s="18" t="str">
        <f t="shared" si="10"/>
        <v>INDMDEFFMT</v>
      </c>
      <c r="I468" s="17" t="s">
        <v>36</v>
      </c>
    </row>
    <row r="469" spans="2:9">
      <c r="B469" s="17" t="s">
        <v>10</v>
      </c>
      <c r="C469" s="17" t="s">
        <v>7</v>
      </c>
      <c r="D469" s="18" t="s">
        <v>9</v>
      </c>
      <c r="E469" s="11">
        <v>2050</v>
      </c>
      <c r="F469" s="10">
        <f>LOOKUP(I469,Transposed!$A$3:$A$86,Transposed!$G$3:$G$86)*$L$7/1000</f>
        <v>1.032592603279527</v>
      </c>
      <c r="G469" s="10">
        <f>LOOKUP(I469,Transposed!$A$3:$A$86,Transposed!$G$3:$G$86)*$M$7/1000</f>
        <v>1.5488889049192904</v>
      </c>
      <c r="H469" s="18" t="str">
        <f t="shared" si="10"/>
        <v>INDMDEFFRH</v>
      </c>
      <c r="I469" s="17" t="s">
        <v>38</v>
      </c>
    </row>
    <row r="470" spans="2:9">
      <c r="B470" s="17" t="s">
        <v>10</v>
      </c>
      <c r="C470" s="17" t="s">
        <v>7</v>
      </c>
      <c r="D470" s="18" t="s">
        <v>9</v>
      </c>
      <c r="E470" s="11">
        <v>2050</v>
      </c>
      <c r="F470" s="10">
        <f>LOOKUP(I470,Transposed!$A$3:$A$86,Transposed!$G$3:$G$86)*$L$7/1000</f>
        <v>0</v>
      </c>
      <c r="G470" s="10">
        <f>LOOKUP(I470,Transposed!$A$3:$A$86,Transposed!$G$3:$G$86)*$M$7/1000</f>
        <v>0</v>
      </c>
      <c r="H470" s="18" t="str">
        <f t="shared" si="10"/>
        <v>INDMDEFFTF</v>
      </c>
      <c r="I470" s="17" t="s">
        <v>41</v>
      </c>
    </row>
    <row r="471" spans="2:9">
      <c r="B471" s="17" t="s">
        <v>10</v>
      </c>
      <c r="C471" s="17" t="s">
        <v>7</v>
      </c>
      <c r="D471" s="18" t="s">
        <v>9</v>
      </c>
      <c r="E471" s="11">
        <v>2050</v>
      </c>
      <c r="F471" s="10">
        <f>LOOKUP(I471,Transposed!$A$3:$A$86,Transposed!$G$3:$G$86)*$L$7/1000</f>
        <v>8.0541292281389523E-2</v>
      </c>
      <c r="G471" s="10">
        <f>LOOKUP(I471,Transposed!$A$3:$A$86,Transposed!$G$3:$G$86)*$M$7/1000</f>
        <v>0.12081193842208425</v>
      </c>
      <c r="H471" s="18" t="str">
        <f t="shared" si="10"/>
        <v>INDNDEFFEM</v>
      </c>
      <c r="I471" s="17" t="s">
        <v>76</v>
      </c>
    </row>
    <row r="472" spans="2:9">
      <c r="B472" s="17" t="s">
        <v>10</v>
      </c>
      <c r="C472" s="17" t="s">
        <v>7</v>
      </c>
      <c r="D472" s="18" t="s">
        <v>9</v>
      </c>
      <c r="E472" s="11">
        <v>2050</v>
      </c>
      <c r="F472" s="10">
        <f>LOOKUP(I472,Transposed!$A$3:$A$86,Transposed!$G$3:$G$86)*$L$7/1000</f>
        <v>6.6625011552388198E-4</v>
      </c>
      <c r="G472" s="10">
        <f>LOOKUP(I472,Transposed!$A$3:$A$86,Transposed!$G$3:$G$86)*$M$7/1000</f>
        <v>9.9937517328582302E-4</v>
      </c>
      <c r="H472" s="18" t="str">
        <f t="shared" si="10"/>
        <v>INDNDEFFFL</v>
      </c>
      <c r="I472" s="17" t="s">
        <v>94</v>
      </c>
    </row>
    <row r="473" spans="2:9">
      <c r="B473" s="17" t="s">
        <v>10</v>
      </c>
      <c r="C473" s="17" t="s">
        <v>7</v>
      </c>
      <c r="D473" s="18" t="s">
        <v>9</v>
      </c>
      <c r="E473" s="11">
        <v>2050</v>
      </c>
      <c r="F473" s="10">
        <f>LOOKUP(I473,Transposed!$A$3:$A$86,Transposed!$G$3:$G$86)*$L$7/1000</f>
        <v>1.7146701433661583E-2</v>
      </c>
      <c r="G473" s="10">
        <f>LOOKUP(I473,Transposed!$A$3:$A$86,Transposed!$G$3:$G$86)*$M$7/1000</f>
        <v>2.5720052150492372E-2</v>
      </c>
      <c r="H473" s="18" t="str">
        <f t="shared" si="10"/>
        <v>INDNDEFFHT</v>
      </c>
      <c r="I473" s="17" t="s">
        <v>73</v>
      </c>
    </row>
    <row r="474" spans="2:9">
      <c r="B474" s="17" t="s">
        <v>10</v>
      </c>
      <c r="C474" s="17" t="s">
        <v>7</v>
      </c>
      <c r="D474" s="18" t="s">
        <v>9</v>
      </c>
      <c r="E474" s="11">
        <v>2050</v>
      </c>
      <c r="F474" s="10">
        <f>LOOKUP(I474,Transposed!$A$3:$A$86,Transposed!$G$3:$G$86)*$L$7/1000</f>
        <v>2.360693839965813E-2</v>
      </c>
      <c r="G474" s="10">
        <f>LOOKUP(I474,Transposed!$A$3:$A$86,Transposed!$G$3:$G$86)*$M$7/1000</f>
        <v>3.5410407599487194E-2</v>
      </c>
      <c r="H474" s="18" t="str">
        <f t="shared" si="10"/>
        <v>INDNDEFFLA</v>
      </c>
      <c r="I474" s="17" t="s">
        <v>75</v>
      </c>
    </row>
    <row r="475" spans="2:9">
      <c r="B475" s="17" t="s">
        <v>10</v>
      </c>
      <c r="C475" s="17" t="s">
        <v>7</v>
      </c>
      <c r="D475" s="18" t="s">
        <v>9</v>
      </c>
      <c r="E475" s="11">
        <v>2050</v>
      </c>
      <c r="F475" s="10">
        <f>LOOKUP(I475,Transposed!$A$3:$A$86,Transposed!$G$3:$G$86)*$L$7/1000</f>
        <v>0.56730526903766831</v>
      </c>
      <c r="G475" s="10">
        <f>LOOKUP(I475,Transposed!$A$3:$A$86,Transposed!$G$3:$G$86)*$M$7/1000</f>
        <v>0.85095790355650225</v>
      </c>
      <c r="H475" s="18" t="str">
        <f t="shared" si="10"/>
        <v>INDNDEFFMT</v>
      </c>
      <c r="I475" s="17" t="s">
        <v>72</v>
      </c>
    </row>
    <row r="476" spans="2:9">
      <c r="B476" s="17" t="s">
        <v>10</v>
      </c>
      <c r="C476" s="17" t="s">
        <v>7</v>
      </c>
      <c r="D476" s="18" t="s">
        <v>9</v>
      </c>
      <c r="E476" s="11">
        <v>2050</v>
      </c>
      <c r="F476" s="10">
        <f>LOOKUP(I476,Transposed!$A$3:$A$86,Transposed!$G$3:$G$86)*$L$7/1000</f>
        <v>5.2768407846615984E-3</v>
      </c>
      <c r="G476" s="10">
        <f>LOOKUP(I476,Transposed!$A$3:$A$86,Transposed!$G$3:$G$86)*$M$7/1000</f>
        <v>7.915261176992398E-3</v>
      </c>
      <c r="H476" s="18" t="str">
        <f t="shared" si="10"/>
        <v>INDNDEFFRH</v>
      </c>
      <c r="I476" s="17" t="s">
        <v>74</v>
      </c>
    </row>
    <row r="477" spans="2:9">
      <c r="B477" s="17" t="s">
        <v>10</v>
      </c>
      <c r="C477" s="17" t="s">
        <v>7</v>
      </c>
      <c r="D477" s="18" t="s">
        <v>9</v>
      </c>
      <c r="E477" s="11">
        <v>2050</v>
      </c>
      <c r="F477" s="10">
        <f>LOOKUP(I477,Transposed!$A$3:$A$86,Transposed!$G$3:$G$86)*$L$7/1000</f>
        <v>0</v>
      </c>
      <c r="G477" s="10">
        <f>LOOKUP(I477,Transposed!$A$3:$A$86,Transposed!$G$3:$G$86)*$M$7/1000</f>
        <v>0</v>
      </c>
      <c r="H477" s="18" t="str">
        <f t="shared" si="10"/>
        <v>INDNDEFFTF</v>
      </c>
      <c r="I477" s="17" t="s">
        <v>77</v>
      </c>
    </row>
    <row r="478" spans="2:9">
      <c r="B478" s="17" t="s">
        <v>10</v>
      </c>
      <c r="C478" s="17" t="s">
        <v>7</v>
      </c>
      <c r="D478" s="18" t="s">
        <v>9</v>
      </c>
      <c r="E478" s="11">
        <v>2050</v>
      </c>
      <c r="F478" s="10">
        <f>LOOKUP(I478,Transposed!$A$3:$A$86,Transposed!$G$3:$G$86)*$L$7/1000</f>
        <v>0.70102656770689786</v>
      </c>
      <c r="G478" s="10">
        <f>LOOKUP(I478,Transposed!$A$3:$A$86,Transposed!$G$3:$G$86)*$M$7/1000</f>
        <v>1.0515398515603465</v>
      </c>
      <c r="H478" s="18" t="str">
        <f t="shared" si="10"/>
        <v>INDODEFFEM</v>
      </c>
      <c r="I478" s="17" t="s">
        <v>46</v>
      </c>
    </row>
    <row r="479" spans="2:9">
      <c r="B479" s="17" t="s">
        <v>10</v>
      </c>
      <c r="C479" s="17" t="s">
        <v>7</v>
      </c>
      <c r="D479" s="18" t="s">
        <v>9</v>
      </c>
      <c r="E479" s="11">
        <v>2050</v>
      </c>
      <c r="F479" s="10">
        <f>LOOKUP(I479,Transposed!$A$3:$A$86,Transposed!$G$3:$G$86)*$L$7/1000</f>
        <v>3.1412555109868463E-2</v>
      </c>
      <c r="G479" s="10">
        <f>LOOKUP(I479,Transposed!$A$3:$A$86,Transposed!$G$3:$G$86)*$M$7/1000</f>
        <v>4.7118832664802691E-2</v>
      </c>
      <c r="H479" s="18" t="str">
        <f t="shared" si="10"/>
        <v>INDODEFFFL</v>
      </c>
      <c r="I479" s="17" t="s">
        <v>89</v>
      </c>
    </row>
    <row r="480" spans="2:9">
      <c r="B480" s="17" t="s">
        <v>10</v>
      </c>
      <c r="C480" s="17" t="s">
        <v>7</v>
      </c>
      <c r="D480" s="18" t="s">
        <v>9</v>
      </c>
      <c r="E480" s="11">
        <v>2050</v>
      </c>
      <c r="F480" s="10">
        <f>LOOKUP(I480,Transposed!$A$3:$A$86,Transposed!$G$3:$G$86)*$L$7/1000</f>
        <v>4.9641630350229483E-2</v>
      </c>
      <c r="G480" s="10">
        <f>LOOKUP(I480,Transposed!$A$3:$A$86,Transposed!$G$3:$G$86)*$M$7/1000</f>
        <v>7.4462445525344229E-2</v>
      </c>
      <c r="H480" s="18" t="str">
        <f t="shared" si="10"/>
        <v>INDODEFFHT</v>
      </c>
      <c r="I480" s="17" t="s">
        <v>43</v>
      </c>
    </row>
    <row r="481" spans="2:9">
      <c r="B481" s="17" t="s">
        <v>10</v>
      </c>
      <c r="C481" s="17" t="s">
        <v>7</v>
      </c>
      <c r="D481" s="18" t="s">
        <v>9</v>
      </c>
      <c r="E481" s="11">
        <v>2050</v>
      </c>
      <c r="F481" s="10">
        <f>LOOKUP(I481,Transposed!$A$3:$A$86,Transposed!$G$3:$G$86)*$L$7/1000</f>
        <v>0.16175040819514142</v>
      </c>
      <c r="G481" s="10">
        <f>LOOKUP(I481,Transposed!$A$3:$A$86,Transposed!$G$3:$G$86)*$M$7/1000</f>
        <v>0.2426256122927121</v>
      </c>
      <c r="H481" s="18" t="str">
        <f t="shared" si="10"/>
        <v>INDODEFFLA</v>
      </c>
      <c r="I481" s="17" t="s">
        <v>45</v>
      </c>
    </row>
    <row r="482" spans="2:9">
      <c r="B482" s="17" t="s">
        <v>10</v>
      </c>
      <c r="C482" s="17" t="s">
        <v>7</v>
      </c>
      <c r="D482" s="18" t="s">
        <v>9</v>
      </c>
      <c r="E482" s="11">
        <v>2050</v>
      </c>
      <c r="F482" s="10">
        <f>LOOKUP(I482,Transposed!$A$3:$A$86,Transposed!$G$3:$G$86)*$L$7/1000</f>
        <v>0.99169229836005068</v>
      </c>
      <c r="G482" s="10">
        <f>LOOKUP(I482,Transposed!$A$3:$A$86,Transposed!$G$3:$G$86)*$M$7/1000</f>
        <v>1.4875384475400761</v>
      </c>
      <c r="H482" s="18" t="str">
        <f t="shared" si="10"/>
        <v>INDODEFFMT</v>
      </c>
      <c r="I482" s="17" t="s">
        <v>42</v>
      </c>
    </row>
    <row r="483" spans="2:9">
      <c r="B483" s="17" t="s">
        <v>10</v>
      </c>
      <c r="C483" s="17" t="s">
        <v>7</v>
      </c>
      <c r="D483" s="18" t="s">
        <v>9</v>
      </c>
      <c r="E483" s="11">
        <v>2050</v>
      </c>
      <c r="F483" s="10">
        <f>LOOKUP(I483,Transposed!$A$3:$A$86,Transposed!$G$3:$G$86)*$L$7/1000</f>
        <v>0.51664588425366842</v>
      </c>
      <c r="G483" s="10">
        <f>LOOKUP(I483,Transposed!$A$3:$A$86,Transposed!$G$3:$G$86)*$M$7/1000</f>
        <v>0.77496882638050268</v>
      </c>
      <c r="H483" s="18" t="str">
        <f t="shared" si="10"/>
        <v>INDODEFFRH</v>
      </c>
      <c r="I483" s="17" t="s">
        <v>44</v>
      </c>
    </row>
    <row r="484" spans="2:9">
      <c r="B484" s="17" t="s">
        <v>10</v>
      </c>
      <c r="C484" s="17" t="s">
        <v>7</v>
      </c>
      <c r="D484" s="18" t="s">
        <v>9</v>
      </c>
      <c r="E484" s="11">
        <v>2050</v>
      </c>
      <c r="F484" s="10">
        <f>LOOKUP(I484,Transposed!$A$3:$A$86,Transposed!$G$3:$G$86)*$L$7/1000</f>
        <v>0</v>
      </c>
      <c r="G484" s="10">
        <f>LOOKUP(I484,Transposed!$A$3:$A$86,Transposed!$G$3:$G$86)*$M$7/1000</f>
        <v>0</v>
      </c>
      <c r="H484" s="18" t="str">
        <f t="shared" si="10"/>
        <v>INDODEFFTF</v>
      </c>
      <c r="I484" s="17" t="s">
        <v>47</v>
      </c>
    </row>
    <row r="485" spans="2:9">
      <c r="B485" s="17" t="s">
        <v>10</v>
      </c>
      <c r="C485" s="17" t="s">
        <v>7</v>
      </c>
      <c r="D485" s="18" t="s">
        <v>9</v>
      </c>
      <c r="E485" s="11">
        <v>2050</v>
      </c>
      <c r="F485" s="10">
        <f>LOOKUP(I485,Transposed!$A$3:$A$86,Transposed!$G$3:$G$86)*$L$7/1000</f>
        <v>0.41151019985601561</v>
      </c>
      <c r="G485" s="10">
        <f>LOOKUP(I485,Transposed!$A$3:$A$86,Transposed!$G$3:$G$86)*$M$7/1000</f>
        <v>0.61726529978402334</v>
      </c>
      <c r="H485" s="18" t="str">
        <f t="shared" si="10"/>
        <v>INDPDEFFEM</v>
      </c>
      <c r="I485" s="17" t="s">
        <v>64</v>
      </c>
    </row>
    <row r="486" spans="2:9">
      <c r="B486" s="17" t="s">
        <v>10</v>
      </c>
      <c r="C486" s="17" t="s">
        <v>7</v>
      </c>
      <c r="D486" s="18" t="s">
        <v>9</v>
      </c>
      <c r="E486" s="11">
        <v>2050</v>
      </c>
      <c r="F486" s="10">
        <f>LOOKUP(I486,Transposed!$A$3:$A$86,Transposed!$G$3:$G$86)*$L$7/1000</f>
        <v>1.7399117448289119E-3</v>
      </c>
      <c r="G486" s="10">
        <f>LOOKUP(I486,Transposed!$A$3:$A$86,Transposed!$G$3:$G$86)*$M$7/1000</f>
        <v>2.6098676172433676E-3</v>
      </c>
      <c r="H486" s="18" t="str">
        <f t="shared" si="10"/>
        <v>INDPDEFFFL</v>
      </c>
      <c r="I486" s="17" t="s">
        <v>92</v>
      </c>
    </row>
    <row r="487" spans="2:9">
      <c r="B487" s="17" t="s">
        <v>10</v>
      </c>
      <c r="C487" s="17" t="s">
        <v>7</v>
      </c>
      <c r="D487" s="18" t="s">
        <v>9</v>
      </c>
      <c r="E487" s="11">
        <v>2050</v>
      </c>
      <c r="F487" s="10">
        <f>LOOKUP(I487,Transposed!$A$3:$A$86,Transposed!$G$3:$G$86)*$L$7/1000</f>
        <v>0</v>
      </c>
      <c r="G487" s="10">
        <f>LOOKUP(I487,Transposed!$A$3:$A$86,Transposed!$G$3:$G$86)*$M$7/1000</f>
        <v>0</v>
      </c>
      <c r="H487" s="18" t="str">
        <f t="shared" si="10"/>
        <v>INDPDEFFHT</v>
      </c>
      <c r="I487" s="17" t="s">
        <v>61</v>
      </c>
    </row>
    <row r="488" spans="2:9">
      <c r="B488" s="17" t="s">
        <v>10</v>
      </c>
      <c r="C488" s="17" t="s">
        <v>7</v>
      </c>
      <c r="D488" s="18" t="s">
        <v>9</v>
      </c>
      <c r="E488" s="11">
        <v>2050</v>
      </c>
      <c r="F488" s="10">
        <f>LOOKUP(I488,Transposed!$A$3:$A$86,Transposed!$G$3:$G$86)*$L$7/1000</f>
        <v>0.5515326577070887</v>
      </c>
      <c r="G488" s="10">
        <f>LOOKUP(I488,Transposed!$A$3:$A$86,Transposed!$G$3:$G$86)*$M$7/1000</f>
        <v>0.82729898656063305</v>
      </c>
      <c r="H488" s="18" t="str">
        <f t="shared" si="10"/>
        <v>INDPDEFFLA</v>
      </c>
      <c r="I488" s="17" t="s">
        <v>63</v>
      </c>
    </row>
    <row r="489" spans="2:9">
      <c r="B489" s="17" t="s">
        <v>10</v>
      </c>
      <c r="C489" s="17" t="s">
        <v>7</v>
      </c>
      <c r="D489" s="18" t="s">
        <v>9</v>
      </c>
      <c r="E489" s="11">
        <v>2050</v>
      </c>
      <c r="F489" s="10">
        <f>LOOKUP(I489,Transposed!$A$3:$A$86,Transposed!$G$3:$G$86)*$L$7/1000</f>
        <v>0.11373884486222008</v>
      </c>
      <c r="G489" s="10">
        <f>LOOKUP(I489,Transposed!$A$3:$A$86,Transposed!$G$3:$G$86)*$M$7/1000</f>
        <v>0.17060826729333009</v>
      </c>
      <c r="H489" s="18" t="str">
        <f t="shared" si="10"/>
        <v>INDPDEFFMT</v>
      </c>
      <c r="I489" s="17" t="s">
        <v>60</v>
      </c>
    </row>
    <row r="490" spans="2:9">
      <c r="B490" s="17" t="s">
        <v>10</v>
      </c>
      <c r="C490" s="17" t="s">
        <v>7</v>
      </c>
      <c r="D490" s="18" t="s">
        <v>9</v>
      </c>
      <c r="E490" s="11">
        <v>2050</v>
      </c>
      <c r="F490" s="10">
        <f>LOOKUP(I490,Transposed!$A$3:$A$86,Transposed!$G$3:$G$86)*$L$7/1000</f>
        <v>1.4958826575684938</v>
      </c>
      <c r="G490" s="10">
        <f>LOOKUP(I490,Transposed!$A$3:$A$86,Transposed!$G$3:$G$86)*$M$7/1000</f>
        <v>2.2438239863527407</v>
      </c>
      <c r="H490" s="18" t="str">
        <f t="shared" si="10"/>
        <v>INDPDEFFRH</v>
      </c>
      <c r="I490" s="17" t="s">
        <v>62</v>
      </c>
    </row>
    <row r="491" spans="2:9">
      <c r="B491" s="17" t="s">
        <v>10</v>
      </c>
      <c r="C491" s="17" t="s">
        <v>7</v>
      </c>
      <c r="D491" s="18" t="s">
        <v>9</v>
      </c>
      <c r="E491" s="11">
        <v>2050</v>
      </c>
      <c r="F491" s="10">
        <f>LOOKUP(I491,Transposed!$A$3:$A$86,Transposed!$G$3:$G$86)*$L$7/1000</f>
        <v>0</v>
      </c>
      <c r="G491" s="10">
        <f>LOOKUP(I491,Transposed!$A$3:$A$86,Transposed!$G$3:$G$86)*$M$7/1000</f>
        <v>0</v>
      </c>
      <c r="H491" s="18" t="str">
        <f t="shared" si="10"/>
        <v>INDPDEFFTF</v>
      </c>
      <c r="I491" s="17" t="s">
        <v>65</v>
      </c>
    </row>
    <row r="492" spans="2:9">
      <c r="B492" s="17" t="s">
        <v>10</v>
      </c>
      <c r="C492" s="17" t="s">
        <v>7</v>
      </c>
      <c r="D492" s="18" t="s">
        <v>9</v>
      </c>
      <c r="E492" s="11">
        <v>2050</v>
      </c>
      <c r="F492" s="10">
        <f>LOOKUP(I492,Transposed!$A$3:$A$86,Transposed!$G$3:$G$86)*$L$7/1000</f>
        <v>0.48410577089654083</v>
      </c>
      <c r="G492" s="10">
        <f>LOOKUP(I492,Transposed!$A$3:$A$86,Transposed!$G$3:$G$86)*$M$7/1000</f>
        <v>0.72615865634481125</v>
      </c>
      <c r="H492" s="18" t="str">
        <f t="shared" si="10"/>
        <v>INDTDEFFEM</v>
      </c>
      <c r="I492" s="17" t="s">
        <v>58</v>
      </c>
    </row>
    <row r="493" spans="2:9">
      <c r="B493" s="17" t="s">
        <v>10</v>
      </c>
      <c r="C493" s="17" t="s">
        <v>7</v>
      </c>
      <c r="D493" s="18" t="s">
        <v>9</v>
      </c>
      <c r="E493" s="11">
        <v>2050</v>
      </c>
      <c r="F493" s="10">
        <f>LOOKUP(I493,Transposed!$A$3:$A$86,Transposed!$G$3:$G$86)*$L$7/1000</f>
        <v>1.4213115254747884E-3</v>
      </c>
      <c r="G493" s="10">
        <f>LOOKUP(I493,Transposed!$A$3:$A$86,Transposed!$G$3:$G$86)*$M$7/1000</f>
        <v>2.1319672882121822E-3</v>
      </c>
      <c r="H493" s="18" t="str">
        <f t="shared" si="10"/>
        <v>INDTDEFFFL</v>
      </c>
      <c r="I493" s="17" t="s">
        <v>91</v>
      </c>
    </row>
    <row r="494" spans="2:9">
      <c r="B494" s="17" t="s">
        <v>10</v>
      </c>
      <c r="C494" s="17" t="s">
        <v>7</v>
      </c>
      <c r="D494" s="18" t="s">
        <v>9</v>
      </c>
      <c r="E494" s="11">
        <v>2050</v>
      </c>
      <c r="F494" s="10">
        <f>LOOKUP(I494,Transposed!$A$3:$A$86,Transposed!$G$3:$G$86)*$L$7/1000</f>
        <v>0</v>
      </c>
      <c r="G494" s="10">
        <f>LOOKUP(I494,Transposed!$A$3:$A$86,Transposed!$G$3:$G$86)*$M$7/1000</f>
        <v>0</v>
      </c>
      <c r="H494" s="18" t="str">
        <f t="shared" ref="H494:H512" si="11">"IND"&amp;MID(I494,2,1)&amp;"DEFF"&amp;MID(I494,4,2)</f>
        <v>INDTDEFFHT</v>
      </c>
      <c r="I494" s="17" t="s">
        <v>55</v>
      </c>
    </row>
    <row r="495" spans="2:9">
      <c r="B495" s="17" t="s">
        <v>10</v>
      </c>
      <c r="C495" s="17" t="s">
        <v>7</v>
      </c>
      <c r="D495" s="18" t="s">
        <v>9</v>
      </c>
      <c r="E495" s="11">
        <v>2050</v>
      </c>
      <c r="F495" s="10">
        <f>LOOKUP(I495,Transposed!$A$3:$A$86,Transposed!$G$3:$G$86)*$L$7/1000</f>
        <v>0.61798968950702649</v>
      </c>
      <c r="G495" s="10">
        <f>LOOKUP(I495,Transposed!$A$3:$A$86,Transposed!$G$3:$G$86)*$M$7/1000</f>
        <v>0.92698453426053973</v>
      </c>
      <c r="H495" s="18" t="str">
        <f t="shared" si="11"/>
        <v>INDTDEFFLA</v>
      </c>
      <c r="I495" s="17" t="s">
        <v>57</v>
      </c>
    </row>
    <row r="496" spans="2:9">
      <c r="B496" s="17" t="s">
        <v>10</v>
      </c>
      <c r="C496" s="17" t="s">
        <v>7</v>
      </c>
      <c r="D496" s="18" t="s">
        <v>9</v>
      </c>
      <c r="E496" s="11">
        <v>2050</v>
      </c>
      <c r="F496" s="10">
        <f>LOOKUP(I496,Transposed!$A$3:$A$86,Transposed!$G$3:$G$86)*$L$7/1000</f>
        <v>7.1143678027766111E-2</v>
      </c>
      <c r="G496" s="10">
        <f>LOOKUP(I496,Transposed!$A$3:$A$86,Transposed!$G$3:$G$86)*$M$7/1000</f>
        <v>0.10671551704164917</v>
      </c>
      <c r="H496" s="18" t="str">
        <f t="shared" si="11"/>
        <v>INDTDEFFMT</v>
      </c>
      <c r="I496" s="17" t="s">
        <v>54</v>
      </c>
    </row>
    <row r="497" spans="2:9">
      <c r="B497" s="17" t="s">
        <v>10</v>
      </c>
      <c r="C497" s="17" t="s">
        <v>7</v>
      </c>
      <c r="D497" s="18" t="s">
        <v>9</v>
      </c>
      <c r="E497" s="11">
        <v>2050</v>
      </c>
      <c r="F497" s="10">
        <f>LOOKUP(I497,Transposed!$A$3:$A$86,Transposed!$G$3:$G$86)*$L$7/1000</f>
        <v>1.0723055985827805</v>
      </c>
      <c r="G497" s="10">
        <f>LOOKUP(I497,Transposed!$A$3:$A$86,Transposed!$G$3:$G$86)*$M$7/1000</f>
        <v>1.6084583978741707</v>
      </c>
      <c r="H497" s="18" t="str">
        <f t="shared" si="11"/>
        <v>INDTDEFFRH</v>
      </c>
      <c r="I497" s="17" t="s">
        <v>56</v>
      </c>
    </row>
    <row r="498" spans="2:9">
      <c r="B498" s="17" t="s">
        <v>10</v>
      </c>
      <c r="C498" s="17" t="s">
        <v>7</v>
      </c>
      <c r="D498" s="18" t="s">
        <v>9</v>
      </c>
      <c r="E498" s="11">
        <v>2050</v>
      </c>
      <c r="F498" s="10">
        <f>LOOKUP(I498,Transposed!$A$3:$A$86,Transposed!$G$3:$G$86)*$L$7/1000</f>
        <v>0</v>
      </c>
      <c r="G498" s="10">
        <f>LOOKUP(I498,Transposed!$A$3:$A$86,Transposed!$G$3:$G$86)*$M$7/1000</f>
        <v>0</v>
      </c>
      <c r="H498" s="18" t="str">
        <f t="shared" si="11"/>
        <v>INDTDEFFTF</v>
      </c>
      <c r="I498" s="17" t="s">
        <v>59</v>
      </c>
    </row>
    <row r="499" spans="2:9">
      <c r="B499" s="17" t="s">
        <v>10</v>
      </c>
      <c r="C499" s="17" t="s">
        <v>7</v>
      </c>
      <c r="D499" s="18" t="s">
        <v>9</v>
      </c>
      <c r="E499" s="11">
        <v>2050</v>
      </c>
      <c r="F499" s="10">
        <f>LOOKUP(I499,Transposed!$A$3:$A$86,Transposed!$G$3:$G$86)*$L$7/1000</f>
        <v>0.35611038317500709</v>
      </c>
      <c r="G499" s="10">
        <f>LOOKUP(I499,Transposed!$A$3:$A$86,Transposed!$G$3:$G$86)*$M$7/1000</f>
        <v>0.53416557476251059</v>
      </c>
      <c r="H499" s="18" t="str">
        <f t="shared" si="11"/>
        <v>INDUDEFFEM</v>
      </c>
      <c r="I499" s="17" t="s">
        <v>70</v>
      </c>
    </row>
    <row r="500" spans="2:9">
      <c r="B500" s="17" t="s">
        <v>10</v>
      </c>
      <c r="C500" s="17" t="s">
        <v>7</v>
      </c>
      <c r="D500" s="18" t="s">
        <v>9</v>
      </c>
      <c r="E500" s="11">
        <v>2050</v>
      </c>
      <c r="F500" s="10">
        <f>LOOKUP(I500,Transposed!$A$3:$A$86,Transposed!$G$3:$G$86)*$L$7/1000</f>
        <v>1.1051534910635217E-3</v>
      </c>
      <c r="G500" s="10">
        <f>LOOKUP(I500,Transposed!$A$3:$A$86,Transposed!$G$3:$G$86)*$M$7/1000</f>
        <v>1.6577302365952823E-3</v>
      </c>
      <c r="H500" s="18" t="str">
        <f t="shared" si="11"/>
        <v>INDUDEFFFL</v>
      </c>
      <c r="I500" s="17" t="s">
        <v>93</v>
      </c>
    </row>
    <row r="501" spans="2:9">
      <c r="B501" s="17" t="s">
        <v>10</v>
      </c>
      <c r="C501" s="17" t="s">
        <v>7</v>
      </c>
      <c r="D501" s="18" t="s">
        <v>9</v>
      </c>
      <c r="E501" s="11">
        <v>2050</v>
      </c>
      <c r="F501" s="10">
        <f>LOOKUP(I501,Transposed!$A$3:$A$86,Transposed!$G$3:$G$86)*$L$7/1000</f>
        <v>0</v>
      </c>
      <c r="G501" s="10">
        <f>LOOKUP(I501,Transposed!$A$3:$A$86,Transposed!$G$3:$G$86)*$M$7/1000</f>
        <v>0</v>
      </c>
      <c r="H501" s="18" t="str">
        <f t="shared" si="11"/>
        <v>INDUDEFFHT</v>
      </c>
      <c r="I501" s="17" t="s">
        <v>67</v>
      </c>
    </row>
    <row r="502" spans="2:9">
      <c r="B502" s="17" t="s">
        <v>10</v>
      </c>
      <c r="C502" s="17" t="s">
        <v>7</v>
      </c>
      <c r="D502" s="18" t="s">
        <v>9</v>
      </c>
      <c r="E502" s="11">
        <v>2050</v>
      </c>
      <c r="F502" s="10">
        <f>LOOKUP(I502,Transposed!$A$3:$A$86,Transposed!$G$3:$G$86)*$L$7/1000</f>
        <v>0.56977687498076579</v>
      </c>
      <c r="G502" s="10">
        <f>LOOKUP(I502,Transposed!$A$3:$A$86,Transposed!$G$3:$G$86)*$M$7/1000</f>
        <v>0.85466531247114863</v>
      </c>
      <c r="H502" s="18" t="str">
        <f t="shared" si="11"/>
        <v>INDUDEFFLA</v>
      </c>
      <c r="I502" s="17" t="s">
        <v>69</v>
      </c>
    </row>
    <row r="503" spans="2:9">
      <c r="B503" s="17" t="s">
        <v>10</v>
      </c>
      <c r="C503" s="17" t="s">
        <v>7</v>
      </c>
      <c r="D503" s="18" t="s">
        <v>9</v>
      </c>
      <c r="E503" s="11">
        <v>2050</v>
      </c>
      <c r="F503" s="10">
        <f>LOOKUP(I503,Transposed!$A$3:$A$86,Transposed!$G$3:$G$86)*$L$7/1000</f>
        <v>0.12614852872011592</v>
      </c>
      <c r="G503" s="10">
        <f>LOOKUP(I503,Transposed!$A$3:$A$86,Transposed!$G$3:$G$86)*$M$7/1000</f>
        <v>0.1892227930801739</v>
      </c>
      <c r="H503" s="18" t="str">
        <f t="shared" si="11"/>
        <v>INDUDEFFMT</v>
      </c>
      <c r="I503" s="17" t="s">
        <v>66</v>
      </c>
    </row>
    <row r="504" spans="2:9">
      <c r="B504" s="17" t="s">
        <v>10</v>
      </c>
      <c r="C504" s="17" t="s">
        <v>7</v>
      </c>
      <c r="D504" s="18" t="s">
        <v>9</v>
      </c>
      <c r="E504" s="11">
        <v>2050</v>
      </c>
      <c r="F504" s="10">
        <f>LOOKUP(I504,Transposed!$A$3:$A$86,Transposed!$G$3:$G$86)*$L$7/1000</f>
        <v>1.689022531609764</v>
      </c>
      <c r="G504" s="10">
        <f>LOOKUP(I504,Transposed!$A$3:$A$86,Transposed!$G$3:$G$86)*$M$7/1000</f>
        <v>2.5335337974146461</v>
      </c>
      <c r="H504" s="18" t="str">
        <f t="shared" si="11"/>
        <v>INDUDEFFRH</v>
      </c>
      <c r="I504" s="17" t="s">
        <v>68</v>
      </c>
    </row>
    <row r="505" spans="2:9">
      <c r="B505" s="17" t="s">
        <v>10</v>
      </c>
      <c r="C505" s="17" t="s">
        <v>7</v>
      </c>
      <c r="D505" s="18" t="s">
        <v>9</v>
      </c>
      <c r="E505" s="11">
        <v>2050</v>
      </c>
      <c r="F505" s="10">
        <f>LOOKUP(I505,Transposed!$A$3:$A$86,Transposed!$G$3:$G$86)*$L$7/1000</f>
        <v>0</v>
      </c>
      <c r="G505" s="10">
        <f>LOOKUP(I505,Transposed!$A$3:$A$86,Transposed!$G$3:$G$86)*$M$7/1000</f>
        <v>0</v>
      </c>
      <c r="H505" s="18" t="str">
        <f t="shared" si="11"/>
        <v>INDUDEFFTF</v>
      </c>
      <c r="I505" s="17" t="s">
        <v>71</v>
      </c>
    </row>
    <row r="506" spans="2:9">
      <c r="B506" s="17" t="s">
        <v>10</v>
      </c>
      <c r="C506" s="17" t="s">
        <v>7</v>
      </c>
      <c r="D506" s="18" t="s">
        <v>9</v>
      </c>
      <c r="E506" s="11">
        <v>2050</v>
      </c>
      <c r="F506" s="10">
        <f>LOOKUP(I506,Transposed!$A$3:$A$86,Transposed!$G$3:$G$86)*$L$7/1000</f>
        <v>9.5653098026858951E-2</v>
      </c>
      <c r="G506" s="10">
        <f>LOOKUP(I506,Transposed!$A$3:$A$86,Transposed!$G$3:$G$86)*$M$7/1000</f>
        <v>0.14347964704028843</v>
      </c>
      <c r="H506" s="18" t="str">
        <f t="shared" si="11"/>
        <v>INDVDEFFEM</v>
      </c>
      <c r="I506" s="17" t="s">
        <v>52</v>
      </c>
    </row>
    <row r="507" spans="2:9">
      <c r="B507" s="17" t="s">
        <v>10</v>
      </c>
      <c r="C507" s="17" t="s">
        <v>7</v>
      </c>
      <c r="D507" s="18" t="s">
        <v>9</v>
      </c>
      <c r="E507" s="11">
        <v>2050</v>
      </c>
      <c r="F507" s="10">
        <f>LOOKUP(I507,Transposed!$A$3:$A$86,Transposed!$G$3:$G$86)*$L$7/1000</f>
        <v>0</v>
      </c>
      <c r="G507" s="10">
        <f>LOOKUP(I507,Transposed!$A$3:$A$86,Transposed!$G$3:$G$86)*$M$7/1000</f>
        <v>0</v>
      </c>
      <c r="H507" s="18" t="str">
        <f t="shared" si="11"/>
        <v>INDVDEFFFL</v>
      </c>
      <c r="I507" s="17" t="s">
        <v>90</v>
      </c>
    </row>
    <row r="508" spans="2:9">
      <c r="B508" s="17" t="s">
        <v>10</v>
      </c>
      <c r="C508" s="17" t="s">
        <v>7</v>
      </c>
      <c r="D508" s="18" t="s">
        <v>9</v>
      </c>
      <c r="E508" s="11">
        <v>2050</v>
      </c>
      <c r="F508" s="10">
        <f>LOOKUP(I508,Transposed!$A$3:$A$86,Transposed!$G$3:$G$86)*$L$7/1000</f>
        <v>0</v>
      </c>
      <c r="G508" s="10">
        <f>LOOKUP(I508,Transposed!$A$3:$A$86,Transposed!$G$3:$G$86)*$M$7/1000</f>
        <v>0</v>
      </c>
      <c r="H508" s="18" t="str">
        <f t="shared" si="11"/>
        <v>INDVDEFFHT</v>
      </c>
      <c r="I508" s="17" t="s">
        <v>49</v>
      </c>
    </row>
    <row r="509" spans="2:9">
      <c r="B509" s="17" t="s">
        <v>10</v>
      </c>
      <c r="C509" s="17" t="s">
        <v>7</v>
      </c>
      <c r="D509" s="18" t="s">
        <v>9</v>
      </c>
      <c r="E509" s="11">
        <v>2050</v>
      </c>
      <c r="F509" s="10">
        <f>LOOKUP(I509,Transposed!$A$3:$A$86,Transposed!$G$3:$G$86)*$L$7/1000</f>
        <v>9.091511167385119E-2</v>
      </c>
      <c r="G509" s="10">
        <f>LOOKUP(I509,Transposed!$A$3:$A$86,Transposed!$G$3:$G$86)*$M$7/1000</f>
        <v>0.13637266751077676</v>
      </c>
      <c r="H509" s="18" t="str">
        <f t="shared" si="11"/>
        <v>INDVDEFFLA</v>
      </c>
      <c r="I509" s="17" t="s">
        <v>51</v>
      </c>
    </row>
    <row r="510" spans="2:9">
      <c r="B510" s="17" t="s">
        <v>10</v>
      </c>
      <c r="C510" s="17" t="s">
        <v>7</v>
      </c>
      <c r="D510" s="18" t="s">
        <v>9</v>
      </c>
      <c r="E510" s="11">
        <v>2050</v>
      </c>
      <c r="F510" s="10">
        <f>LOOKUP(I510,Transposed!$A$3:$A$86,Transposed!$G$3:$G$86)*$L$7/1000</f>
        <v>1.2981223507719776E-2</v>
      </c>
      <c r="G510" s="10">
        <f>LOOKUP(I510,Transposed!$A$3:$A$86,Transposed!$G$3:$G$86)*$M$7/1000</f>
        <v>1.9471835261579664E-2</v>
      </c>
      <c r="H510" s="18" t="str">
        <f t="shared" si="11"/>
        <v>INDVDEFFMT</v>
      </c>
      <c r="I510" s="17" t="s">
        <v>48</v>
      </c>
    </row>
    <row r="511" spans="2:9">
      <c r="B511" s="17" t="s">
        <v>10</v>
      </c>
      <c r="C511" s="17" t="s">
        <v>7</v>
      </c>
      <c r="D511" s="18" t="s">
        <v>9</v>
      </c>
      <c r="E511" s="11">
        <v>2050</v>
      </c>
      <c r="F511" s="10">
        <f>LOOKUP(I511,Transposed!$A$3:$A$86,Transposed!$G$3:$G$86)*$L$7/1000</f>
        <v>0.23121634005188393</v>
      </c>
      <c r="G511" s="10">
        <f>LOOKUP(I511,Transposed!$A$3:$A$86,Transposed!$G$3:$G$86)*$M$7/1000</f>
        <v>0.34682451007782589</v>
      </c>
      <c r="H511" s="18" t="str">
        <f t="shared" si="11"/>
        <v>INDVDEFFRH</v>
      </c>
      <c r="I511" s="17" t="s">
        <v>50</v>
      </c>
    </row>
    <row r="512" spans="2:9">
      <c r="B512" s="17" t="s">
        <v>10</v>
      </c>
      <c r="C512" s="17" t="s">
        <v>7</v>
      </c>
      <c r="D512" s="18" t="s">
        <v>9</v>
      </c>
      <c r="E512" s="11">
        <v>2050</v>
      </c>
      <c r="F512" s="10">
        <f>LOOKUP(I512,Transposed!$A$3:$A$86,Transposed!$G$3:$G$86)*$L$7/1000</f>
        <v>0</v>
      </c>
      <c r="G512" s="10">
        <f>LOOKUP(I512,Transposed!$A$3:$A$86,Transposed!$G$3:$G$86)*$M$7/1000</f>
        <v>0</v>
      </c>
      <c r="H512" s="18" t="str">
        <f t="shared" si="11"/>
        <v>INDVDEFFTF</v>
      </c>
      <c r="I512" s="17" t="s">
        <v>53</v>
      </c>
    </row>
  </sheetData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H9"/>
  <sheetViews>
    <sheetView topLeftCell="B1" workbookViewId="0">
      <selection activeCell="B4" sqref="B4:B9"/>
    </sheetView>
  </sheetViews>
  <sheetFormatPr defaultRowHeight="14.4"/>
  <cols>
    <col min="2" max="2" width="10.44140625" customWidth="1"/>
    <col min="35" max="35" width="9.21875" customWidth="1"/>
  </cols>
  <sheetData>
    <row r="3" spans="2:86">
      <c r="B3" s="17" t="s">
        <v>96</v>
      </c>
      <c r="C3" s="16" t="s">
        <v>12</v>
      </c>
      <c r="D3" s="15" t="s">
        <v>13</v>
      </c>
      <c r="E3" s="15" t="s">
        <v>14</v>
      </c>
      <c r="F3" s="15" t="s">
        <v>15</v>
      </c>
      <c r="G3" s="15" t="s">
        <v>16</v>
      </c>
      <c r="H3" s="15" t="s">
        <v>17</v>
      </c>
      <c r="I3" s="14" t="s">
        <v>84</v>
      </c>
      <c r="J3" s="16" t="s">
        <v>18</v>
      </c>
      <c r="K3" s="15" t="s">
        <v>19</v>
      </c>
      <c r="L3" s="15" t="s">
        <v>20</v>
      </c>
      <c r="M3" s="15" t="s">
        <v>21</v>
      </c>
      <c r="N3" s="15" t="s">
        <v>22</v>
      </c>
      <c r="O3" s="15" t="s">
        <v>23</v>
      </c>
      <c r="P3" s="14" t="s">
        <v>85</v>
      </c>
      <c r="Q3" s="16" t="s">
        <v>24</v>
      </c>
      <c r="R3" s="15" t="s">
        <v>25</v>
      </c>
      <c r="S3" s="15" t="s">
        <v>26</v>
      </c>
      <c r="T3" s="15" t="s">
        <v>27</v>
      </c>
      <c r="U3" s="15" t="s">
        <v>28</v>
      </c>
      <c r="V3" s="15" t="s">
        <v>29</v>
      </c>
      <c r="W3" s="14" t="s">
        <v>86</v>
      </c>
      <c r="X3" s="16" t="s">
        <v>30</v>
      </c>
      <c r="Y3" s="15" t="s">
        <v>31</v>
      </c>
      <c r="Z3" s="15" t="s">
        <v>32</v>
      </c>
      <c r="AA3" s="15" t="s">
        <v>33</v>
      </c>
      <c r="AB3" s="15" t="s">
        <v>34</v>
      </c>
      <c r="AC3" s="15" t="s">
        <v>35</v>
      </c>
      <c r="AD3" s="14" t="s">
        <v>87</v>
      </c>
      <c r="AE3" s="16" t="s">
        <v>36</v>
      </c>
      <c r="AF3" s="15" t="s">
        <v>37</v>
      </c>
      <c r="AG3" s="15" t="s">
        <v>38</v>
      </c>
      <c r="AH3" s="15" t="s">
        <v>39</v>
      </c>
      <c r="AI3" s="15" t="s">
        <v>40</v>
      </c>
      <c r="AJ3" s="15" t="s">
        <v>41</v>
      </c>
      <c r="AK3" s="14" t="s">
        <v>88</v>
      </c>
      <c r="AL3" s="16" t="s">
        <v>42</v>
      </c>
      <c r="AM3" s="15" t="s">
        <v>43</v>
      </c>
      <c r="AN3" s="15" t="s">
        <v>44</v>
      </c>
      <c r="AO3" s="15" t="s">
        <v>45</v>
      </c>
      <c r="AP3" s="15" t="s">
        <v>46</v>
      </c>
      <c r="AQ3" s="15" t="s">
        <v>47</v>
      </c>
      <c r="AR3" s="14" t="s">
        <v>89</v>
      </c>
      <c r="AS3" s="16" t="s">
        <v>48</v>
      </c>
      <c r="AT3" s="15" t="s">
        <v>49</v>
      </c>
      <c r="AU3" s="15" t="s">
        <v>50</v>
      </c>
      <c r="AV3" s="15" t="s">
        <v>51</v>
      </c>
      <c r="AW3" s="15" t="s">
        <v>52</v>
      </c>
      <c r="AX3" s="15" t="s">
        <v>53</v>
      </c>
      <c r="AY3" s="14" t="s">
        <v>90</v>
      </c>
      <c r="AZ3" s="16" t="s">
        <v>54</v>
      </c>
      <c r="BA3" s="15" t="s">
        <v>55</v>
      </c>
      <c r="BB3" s="15" t="s">
        <v>56</v>
      </c>
      <c r="BC3" s="15" t="s">
        <v>57</v>
      </c>
      <c r="BD3" s="15" t="s">
        <v>58</v>
      </c>
      <c r="BE3" s="15" t="s">
        <v>59</v>
      </c>
      <c r="BF3" s="14" t="s">
        <v>91</v>
      </c>
      <c r="BG3" s="16" t="s">
        <v>60</v>
      </c>
      <c r="BH3" s="15" t="s">
        <v>61</v>
      </c>
      <c r="BI3" s="15" t="s">
        <v>62</v>
      </c>
      <c r="BJ3" s="15" t="s">
        <v>63</v>
      </c>
      <c r="BK3" s="15" t="s">
        <v>64</v>
      </c>
      <c r="BL3" s="15" t="s">
        <v>65</v>
      </c>
      <c r="BM3" s="14" t="s">
        <v>92</v>
      </c>
      <c r="BN3" s="16" t="s">
        <v>66</v>
      </c>
      <c r="BO3" s="15" t="s">
        <v>67</v>
      </c>
      <c r="BP3" s="15" t="s">
        <v>68</v>
      </c>
      <c r="BQ3" s="15" t="s">
        <v>69</v>
      </c>
      <c r="BR3" s="15" t="s">
        <v>70</v>
      </c>
      <c r="BS3" s="15" t="s">
        <v>71</v>
      </c>
      <c r="BT3" s="14" t="s">
        <v>93</v>
      </c>
      <c r="BU3" s="16" t="s">
        <v>72</v>
      </c>
      <c r="BV3" s="15" t="s">
        <v>73</v>
      </c>
      <c r="BW3" s="15" t="s">
        <v>74</v>
      </c>
      <c r="BX3" s="15" t="s">
        <v>75</v>
      </c>
      <c r="BY3" s="15" t="s">
        <v>76</v>
      </c>
      <c r="BZ3" s="15" t="s">
        <v>77</v>
      </c>
      <c r="CA3" s="14" t="s">
        <v>94</v>
      </c>
      <c r="CB3" s="16" t="s">
        <v>78</v>
      </c>
      <c r="CC3" s="15" t="s">
        <v>79</v>
      </c>
      <c r="CD3" s="15" t="s">
        <v>80</v>
      </c>
      <c r="CE3" s="15" t="s">
        <v>81</v>
      </c>
      <c r="CF3" s="15" t="s">
        <v>82</v>
      </c>
      <c r="CG3" s="15" t="s">
        <v>83</v>
      </c>
      <c r="CH3" s="14" t="s">
        <v>95</v>
      </c>
    </row>
    <row r="4" spans="2:86">
      <c r="B4" s="13">
        <v>2015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17">
        <v>0</v>
      </c>
      <c r="BA4" s="17">
        <v>0</v>
      </c>
      <c r="BB4" s="17">
        <v>0</v>
      </c>
      <c r="BC4" s="17">
        <v>0</v>
      </c>
      <c r="BD4" s="17">
        <v>0</v>
      </c>
      <c r="BE4" s="17">
        <v>0</v>
      </c>
      <c r="BF4" s="17">
        <v>0</v>
      </c>
      <c r="BG4" s="17">
        <v>0</v>
      </c>
      <c r="BH4" s="17">
        <v>0</v>
      </c>
      <c r="BI4" s="17">
        <v>0</v>
      </c>
      <c r="BJ4" s="17">
        <v>0</v>
      </c>
      <c r="BK4" s="17">
        <v>0</v>
      </c>
      <c r="BL4" s="17">
        <v>0</v>
      </c>
      <c r="BM4" s="17">
        <v>0</v>
      </c>
      <c r="BN4" s="17">
        <v>0</v>
      </c>
      <c r="BO4" s="17">
        <v>0</v>
      </c>
      <c r="BP4" s="17">
        <v>0</v>
      </c>
      <c r="BQ4" s="17">
        <v>0</v>
      </c>
      <c r="BR4" s="17">
        <v>0</v>
      </c>
      <c r="BS4" s="17">
        <v>0</v>
      </c>
      <c r="BT4" s="17">
        <v>0</v>
      </c>
      <c r="BU4" s="17">
        <v>0</v>
      </c>
      <c r="BV4" s="17">
        <v>0</v>
      </c>
      <c r="BW4" s="17">
        <v>0</v>
      </c>
      <c r="BX4" s="17">
        <v>0</v>
      </c>
      <c r="BY4" s="17">
        <v>0</v>
      </c>
      <c r="BZ4" s="17">
        <v>0</v>
      </c>
      <c r="CA4" s="17">
        <v>0</v>
      </c>
      <c r="CB4" s="17">
        <v>0</v>
      </c>
      <c r="CC4" s="17">
        <v>0</v>
      </c>
      <c r="CD4" s="17">
        <v>0</v>
      </c>
      <c r="CE4" s="17">
        <v>0</v>
      </c>
      <c r="CF4" s="17">
        <v>0</v>
      </c>
      <c r="CG4" s="17">
        <v>0</v>
      </c>
      <c r="CH4" s="17">
        <v>0</v>
      </c>
    </row>
    <row r="5" spans="2:86">
      <c r="B5" s="13">
        <v>2020</v>
      </c>
      <c r="C5" s="17">
        <v>1724.6714721828696</v>
      </c>
      <c r="D5" s="17">
        <v>35.768760893175099</v>
      </c>
      <c r="E5" s="17">
        <v>58.473227004925853</v>
      </c>
      <c r="F5" s="17">
        <v>226.20420605863089</v>
      </c>
      <c r="G5" s="17">
        <v>607.24016559802953</v>
      </c>
      <c r="H5" s="17">
        <v>2468.2884186161155</v>
      </c>
      <c r="I5" s="17">
        <v>7.9730605817003726</v>
      </c>
      <c r="J5" s="17">
        <v>1834.7356033576343</v>
      </c>
      <c r="K5" s="17">
        <v>70.734256694133691</v>
      </c>
      <c r="L5" s="17">
        <v>270.44063733448229</v>
      </c>
      <c r="M5" s="17">
        <v>96.905374865219329</v>
      </c>
      <c r="N5" s="17">
        <v>990.48474645079932</v>
      </c>
      <c r="O5" s="17">
        <v>0</v>
      </c>
      <c r="P5" s="17">
        <v>12.273783734879279</v>
      </c>
      <c r="Q5" s="17">
        <v>356.18220545797641</v>
      </c>
      <c r="R5" s="17">
        <v>47.206048800287448</v>
      </c>
      <c r="S5" s="17">
        <v>91.95049755256602</v>
      </c>
      <c r="T5" s="17">
        <v>29.094571858256145</v>
      </c>
      <c r="U5" s="17">
        <v>349.45669826402172</v>
      </c>
      <c r="V5" s="17">
        <v>0</v>
      </c>
      <c r="W5" s="17">
        <v>0.87985368873744196</v>
      </c>
      <c r="X5" s="17">
        <v>232.81107601446928</v>
      </c>
      <c r="Y5" s="17">
        <v>170.81976891113592</v>
      </c>
      <c r="Z5" s="17">
        <v>13.341686526769758</v>
      </c>
      <c r="AA5" s="17">
        <v>7.8861625288951522</v>
      </c>
      <c r="AB5" s="17">
        <v>83.542464592527338</v>
      </c>
      <c r="AC5" s="17">
        <v>0</v>
      </c>
      <c r="AD5" s="17">
        <v>2.5576318333073096</v>
      </c>
      <c r="AE5" s="17">
        <v>228.92101510343954</v>
      </c>
      <c r="AF5" s="17">
        <v>340.93303229092339</v>
      </c>
      <c r="AG5" s="17">
        <v>688.90061243531522</v>
      </c>
      <c r="AH5" s="17">
        <v>156.72195747679973</v>
      </c>
      <c r="AI5" s="17">
        <v>622.20433309759039</v>
      </c>
      <c r="AJ5" s="17">
        <v>0</v>
      </c>
      <c r="AK5" s="17">
        <v>11.04528575848307</v>
      </c>
      <c r="AL5" s="17">
        <v>661.61371824458649</v>
      </c>
      <c r="AM5" s="17">
        <v>33.11872411437669</v>
      </c>
      <c r="AN5" s="17">
        <v>344.68353244458518</v>
      </c>
      <c r="AO5" s="17">
        <v>107.9127963084302</v>
      </c>
      <c r="AP5" s="17">
        <v>467.69425840635881</v>
      </c>
      <c r="AQ5" s="17">
        <v>0</v>
      </c>
      <c r="AR5" s="17">
        <v>20.957082575080609</v>
      </c>
      <c r="AS5" s="17">
        <v>8.6605044392391726</v>
      </c>
      <c r="AT5" s="17">
        <v>0</v>
      </c>
      <c r="AU5" s="17">
        <v>154.2574271410657</v>
      </c>
      <c r="AV5" s="17">
        <v>60.654585276732561</v>
      </c>
      <c r="AW5" s="17">
        <v>63.815562500402933</v>
      </c>
      <c r="AX5" s="17">
        <v>0</v>
      </c>
      <c r="AY5" s="17">
        <v>0</v>
      </c>
      <c r="AZ5" s="17">
        <v>22.199826640133868</v>
      </c>
      <c r="BA5" s="17">
        <v>0</v>
      </c>
      <c r="BB5" s="17">
        <v>334.60455030863301</v>
      </c>
      <c r="BC5" s="17">
        <v>192.83883477449493</v>
      </c>
      <c r="BD5" s="17">
        <v>151.06140822796908</v>
      </c>
      <c r="BE5" s="17">
        <v>0</v>
      </c>
      <c r="BF5" s="17">
        <v>0.44350911200922127</v>
      </c>
      <c r="BG5" s="17">
        <v>35.49131431193242</v>
      </c>
      <c r="BH5" s="17">
        <v>0</v>
      </c>
      <c r="BI5" s="17">
        <v>466.77844880387909</v>
      </c>
      <c r="BJ5" s="17">
        <v>172.10143932523448</v>
      </c>
      <c r="BK5" s="17">
        <v>128.40852976261584</v>
      </c>
      <c r="BL5" s="17">
        <v>0</v>
      </c>
      <c r="BM5" s="17">
        <v>0.54292581119098204</v>
      </c>
      <c r="BN5" s="17">
        <v>39.363658811701228</v>
      </c>
      <c r="BO5" s="17">
        <v>0</v>
      </c>
      <c r="BP5" s="17">
        <v>527.04623140769866</v>
      </c>
      <c r="BQ5" s="17">
        <v>177.79440420825043</v>
      </c>
      <c r="BR5" s="17">
        <v>111.12145155260889</v>
      </c>
      <c r="BS5" s="17">
        <v>0</v>
      </c>
      <c r="BT5" s="17">
        <v>0.34485447748110015</v>
      </c>
      <c r="BU5" s="17">
        <v>177.0231589622835</v>
      </c>
      <c r="BV5" s="17">
        <v>5.3504936746292531</v>
      </c>
      <c r="BW5" s="17">
        <v>1.6465967725390191</v>
      </c>
      <c r="BX5" s="17">
        <v>7.3663599423717532</v>
      </c>
      <c r="BY5" s="17">
        <v>25.132278448147915</v>
      </c>
      <c r="BZ5" s="17">
        <v>0</v>
      </c>
      <c r="CA5" s="17">
        <v>0.20789812213288777</v>
      </c>
      <c r="CB5" s="17">
        <v>10.048925886168652</v>
      </c>
      <c r="CC5" s="17">
        <v>0</v>
      </c>
      <c r="CD5" s="17">
        <v>303.98288435193211</v>
      </c>
      <c r="CE5" s="17">
        <v>103.60447380647086</v>
      </c>
      <c r="CF5" s="17">
        <v>84.056445963631816</v>
      </c>
      <c r="CG5" s="17">
        <v>0</v>
      </c>
      <c r="CH5" s="17">
        <v>0.50261139220297024</v>
      </c>
    </row>
    <row r="6" spans="2:86">
      <c r="B6" s="12">
        <v>2025</v>
      </c>
      <c r="C6" s="18">
        <v>2969.6861676788744</v>
      </c>
      <c r="D6" s="18">
        <v>61.589697616458331</v>
      </c>
      <c r="E6" s="18">
        <v>100.68418027248683</v>
      </c>
      <c r="F6" s="21">
        <v>389.49765948924454</v>
      </c>
      <c r="G6" s="18">
        <v>1045.5978134508666</v>
      </c>
      <c r="H6" s="18">
        <v>4250.1091325693533</v>
      </c>
      <c r="I6" s="18">
        <v>13.728694482070418</v>
      </c>
      <c r="J6" s="18">
        <v>3159.2039588519347</v>
      </c>
      <c r="K6" s="21">
        <v>121.79626501257668</v>
      </c>
      <c r="L6" s="18">
        <v>465.66771285082973</v>
      </c>
      <c r="M6" s="18">
        <v>166.85992431169771</v>
      </c>
      <c r="N6" s="18">
        <v>1705.500959616943</v>
      </c>
      <c r="O6" s="18">
        <v>0</v>
      </c>
      <c r="P6" s="21">
        <v>21.134045741720385</v>
      </c>
      <c r="Q6" s="18">
        <v>678.23263875306725</v>
      </c>
      <c r="R6" s="18">
        <v>89.888496820772431</v>
      </c>
      <c r="S6" s="18">
        <v>175.08968060194763</v>
      </c>
      <c r="T6" s="18">
        <v>55.401106350732476</v>
      </c>
      <c r="U6" s="21">
        <v>665.42610765406573</v>
      </c>
      <c r="V6" s="18">
        <v>0</v>
      </c>
      <c r="W6" s="18">
        <v>1.6753938851653862</v>
      </c>
      <c r="X6" s="18">
        <v>288.68239175845554</v>
      </c>
      <c r="Y6" s="18">
        <v>211.81406096773924</v>
      </c>
      <c r="Z6" s="21">
        <v>16.543499744832157</v>
      </c>
      <c r="AA6" s="18">
        <v>9.7787283131489655</v>
      </c>
      <c r="AB6" s="18">
        <v>103.59145666449376</v>
      </c>
      <c r="AC6" s="18">
        <v>0</v>
      </c>
      <c r="AD6" s="18">
        <v>3.1714267530417448</v>
      </c>
      <c r="AE6" s="21">
        <v>394.1756925933588</v>
      </c>
      <c r="AF6" s="18">
        <v>587.04751973297323</v>
      </c>
      <c r="AG6" s="18">
        <v>1186.2077228339176</v>
      </c>
      <c r="AH6" s="18">
        <v>269.85720863194041</v>
      </c>
      <c r="AI6" s="18">
        <v>1071.3643909997108</v>
      </c>
      <c r="AJ6" s="21">
        <v>0</v>
      </c>
      <c r="AK6" s="18">
        <v>19.018713339945396</v>
      </c>
      <c r="AL6" s="18">
        <v>1139.2228253945432</v>
      </c>
      <c r="AM6" s="18">
        <v>57.0266386845</v>
      </c>
      <c r="AN6" s="18">
        <v>593.50545018978721</v>
      </c>
      <c r="AO6" s="21">
        <v>185.81343965009546</v>
      </c>
      <c r="AP6" s="18">
        <v>805.31579045271235</v>
      </c>
      <c r="AQ6" s="18">
        <v>0</v>
      </c>
      <c r="AR6" s="18">
        <v>36.08568892216352</v>
      </c>
      <c r="AS6" s="18">
        <v>14.912393840305265</v>
      </c>
      <c r="AT6" s="21">
        <v>0</v>
      </c>
      <c r="AU6" s="18">
        <v>265.61357048641531</v>
      </c>
      <c r="AV6" s="18">
        <v>104.44022865098562</v>
      </c>
      <c r="AW6" s="18">
        <v>109.88306833894163</v>
      </c>
      <c r="AX6" s="18">
        <v>0</v>
      </c>
      <c r="AY6" s="21">
        <v>0</v>
      </c>
      <c r="AZ6" s="18">
        <v>47.021698868756843</v>
      </c>
      <c r="BA6" s="18">
        <v>0</v>
      </c>
      <c r="BB6" s="18">
        <v>708.72960675666616</v>
      </c>
      <c r="BC6" s="18">
        <v>408.45407335638129</v>
      </c>
      <c r="BD6" s="21">
        <v>319.96484312830023</v>
      </c>
      <c r="BE6" s="18">
        <v>0</v>
      </c>
      <c r="BF6" s="18">
        <v>0.93940156598995916</v>
      </c>
      <c r="BG6" s="18">
        <v>75.174546228889966</v>
      </c>
      <c r="BH6" s="18">
        <v>0</v>
      </c>
      <c r="BI6" s="21">
        <v>988.68860617143639</v>
      </c>
      <c r="BJ6" s="18">
        <v>364.52996620256783</v>
      </c>
      <c r="BK6" s="18">
        <v>271.98353016693358</v>
      </c>
      <c r="BL6" s="18">
        <v>0</v>
      </c>
      <c r="BM6" s="18">
        <v>1.1499771784588899</v>
      </c>
      <c r="BN6" s="21">
        <v>83.376602034814113</v>
      </c>
      <c r="BO6" s="18">
        <v>0</v>
      </c>
      <c r="BP6" s="18">
        <v>1116.3424645110886</v>
      </c>
      <c r="BQ6" s="18">
        <v>376.58829822195281</v>
      </c>
      <c r="BR6" s="18">
        <v>235.36757820080024</v>
      </c>
      <c r="BS6" s="21">
        <v>0</v>
      </c>
      <c r="BT6" s="18">
        <v>0.7304400911105936</v>
      </c>
      <c r="BU6" s="18">
        <v>374.95471511800815</v>
      </c>
      <c r="BV6" s="18">
        <v>11.332939956962107</v>
      </c>
      <c r="BW6" s="18">
        <v>3.4876748747498452</v>
      </c>
      <c r="BX6" s="21">
        <v>15.602768642475729</v>
      </c>
      <c r="BY6" s="18">
        <v>53.232957546529455</v>
      </c>
      <c r="BZ6" s="18">
        <v>0</v>
      </c>
      <c r="CA6" s="18">
        <v>0.44035131682693651</v>
      </c>
      <c r="CB6" s="18">
        <v>17.30309608844799</v>
      </c>
      <c r="CC6" s="21">
        <v>0</v>
      </c>
      <c r="CD6" s="18">
        <v>523.42360932571944</v>
      </c>
      <c r="CE6" s="18">
        <v>178.3950031847582</v>
      </c>
      <c r="CF6" s="18">
        <v>144.73554465796624</v>
      </c>
      <c r="CG6" s="18">
        <v>0</v>
      </c>
      <c r="CH6" s="21">
        <v>0.86543908403253178</v>
      </c>
    </row>
    <row r="7" spans="2:86">
      <c r="B7" s="13">
        <v>2030</v>
      </c>
      <c r="C7" s="17">
        <v>4454.5780421848222</v>
      </c>
      <c r="D7" s="17">
        <v>92.385558316930428</v>
      </c>
      <c r="E7" s="17">
        <v>151.02792460650909</v>
      </c>
      <c r="F7" s="17">
        <v>584.25288851289463</v>
      </c>
      <c r="G7" s="17">
        <v>1568.413898898677</v>
      </c>
      <c r="H7" s="17">
        <v>6375.2335263191608</v>
      </c>
      <c r="I7" s="17">
        <v>20.593267279651432</v>
      </c>
      <c r="J7" s="17">
        <v>4738.8578426402164</v>
      </c>
      <c r="K7" s="17">
        <v>182.69639857911625</v>
      </c>
      <c r="L7" s="17">
        <v>698.50921999648949</v>
      </c>
      <c r="M7" s="17">
        <v>250.29262790433881</v>
      </c>
      <c r="N7" s="17">
        <v>2558.2794600726679</v>
      </c>
      <c r="O7" s="17">
        <v>0</v>
      </c>
      <c r="P7" s="17">
        <v>31.701415835862626</v>
      </c>
      <c r="Q7" s="17">
        <v>953.13565442141442</v>
      </c>
      <c r="R7" s="17">
        <v>126.32233594617264</v>
      </c>
      <c r="S7" s="17">
        <v>246.05748495057787</v>
      </c>
      <c r="T7" s="17">
        <v>77.856426748139754</v>
      </c>
      <c r="U7" s="17">
        <v>935.13834685692211</v>
      </c>
      <c r="V7" s="17">
        <v>0</v>
      </c>
      <c r="W7" s="17">
        <v>2.3544688885610254</v>
      </c>
      <c r="X7" s="17">
        <v>143.17061839369316</v>
      </c>
      <c r="Y7" s="17">
        <v>105.04814619453606</v>
      </c>
      <c r="Z7" s="17">
        <v>8.204667677983279</v>
      </c>
      <c r="AA7" s="17">
        <v>4.8497124163668079</v>
      </c>
      <c r="AB7" s="17">
        <v>51.375675601885938</v>
      </c>
      <c r="AC7" s="17">
        <v>0</v>
      </c>
      <c r="AD7" s="17">
        <v>1.5728535663623033</v>
      </c>
      <c r="AE7" s="17">
        <v>591.27001502713813</v>
      </c>
      <c r="AF7" s="17">
        <v>880.58092453772736</v>
      </c>
      <c r="AG7" s="17">
        <v>1779.3310731335907</v>
      </c>
      <c r="AH7" s="17">
        <v>404.79024658578646</v>
      </c>
      <c r="AI7" s="17">
        <v>1607.0641885557304</v>
      </c>
      <c r="AJ7" s="17">
        <v>0</v>
      </c>
      <c r="AK7" s="17">
        <v>28.528382479198573</v>
      </c>
      <c r="AL7" s="17">
        <v>1708.8529550328717</v>
      </c>
      <c r="AM7" s="17">
        <v>85.540894949897165</v>
      </c>
      <c r="AN7" s="17">
        <v>890.26792632396791</v>
      </c>
      <c r="AO7" s="17">
        <v>278.72321231004059</v>
      </c>
      <c r="AP7" s="17">
        <v>1207.9869166711501</v>
      </c>
      <c r="AQ7" s="17">
        <v>0</v>
      </c>
      <c r="AR7" s="17">
        <v>54.129126255594265</v>
      </c>
      <c r="AS7" s="17">
        <v>22.368835764675062</v>
      </c>
      <c r="AT7" s="17">
        <v>0</v>
      </c>
      <c r="AU7" s="17">
        <v>398.4247196463495</v>
      </c>
      <c r="AV7" s="17">
        <v>156.66205888451691</v>
      </c>
      <c r="AW7" s="17">
        <v>164.82640783996595</v>
      </c>
      <c r="AX7" s="17">
        <v>0</v>
      </c>
      <c r="AY7" s="17">
        <v>0</v>
      </c>
      <c r="AZ7" s="17">
        <v>74.124050459636322</v>
      </c>
      <c r="BA7" s="17">
        <v>0</v>
      </c>
      <c r="BB7" s="17">
        <v>1117.2269483520304</v>
      </c>
      <c r="BC7" s="17">
        <v>643.87870009582309</v>
      </c>
      <c r="BD7" s="17">
        <v>504.38607595929329</v>
      </c>
      <c r="BE7" s="17">
        <v>0</v>
      </c>
      <c r="BF7" s="17">
        <v>1.4808535368671609</v>
      </c>
      <c r="BG7" s="17">
        <v>118.50362687880111</v>
      </c>
      <c r="BH7" s="17">
        <v>0</v>
      </c>
      <c r="BI7" s="17">
        <v>1558.5486253329109</v>
      </c>
      <c r="BJ7" s="17">
        <v>574.63763026227264</v>
      </c>
      <c r="BK7" s="17">
        <v>428.7493093466104</v>
      </c>
      <c r="BL7" s="17">
        <v>0</v>
      </c>
      <c r="BM7" s="17">
        <v>1.8128006527674545</v>
      </c>
      <c r="BN7" s="17">
        <v>131.43318095824853</v>
      </c>
      <c r="BO7" s="17">
        <v>0</v>
      </c>
      <c r="BP7" s="17">
        <v>1759.7795732692205</v>
      </c>
      <c r="BQ7" s="17">
        <v>593.64613979227966</v>
      </c>
      <c r="BR7" s="17">
        <v>371.02866682493828</v>
      </c>
      <c r="BS7" s="17">
        <v>0</v>
      </c>
      <c r="BT7" s="17">
        <v>1.1514509146584255</v>
      </c>
      <c r="BU7" s="17">
        <v>591.07099258705716</v>
      </c>
      <c r="BV7" s="17">
        <v>17.865016225180387</v>
      </c>
      <c r="BW7" s="17">
        <v>5.4978997914202354</v>
      </c>
      <c r="BX7" s="17">
        <v>24.595887387925785</v>
      </c>
      <c r="BY7" s="17">
        <v>83.915352405874117</v>
      </c>
      <c r="BZ7" s="17">
        <v>0</v>
      </c>
      <c r="CA7" s="17">
        <v>0.69416086644489683</v>
      </c>
      <c r="CB7" s="17">
        <v>25.954928415098859</v>
      </c>
      <c r="CC7" s="17">
        <v>0</v>
      </c>
      <c r="CD7" s="17">
        <v>785.14401361336229</v>
      </c>
      <c r="CE7" s="17">
        <v>267.59543573031397</v>
      </c>
      <c r="CF7" s="17">
        <v>217.10569492969933</v>
      </c>
      <c r="CG7" s="17">
        <v>0</v>
      </c>
      <c r="CH7" s="17">
        <v>1.2981728448407346</v>
      </c>
    </row>
    <row r="8" spans="2:86">
      <c r="B8" s="13">
        <v>2040</v>
      </c>
      <c r="C8" s="17">
        <v>5712.805629436938</v>
      </c>
      <c r="D8" s="17">
        <v>118.48052332534189</v>
      </c>
      <c r="E8" s="17">
        <v>193.68684749118725</v>
      </c>
      <c r="F8" s="17">
        <v>749.27931644771763</v>
      </c>
      <c r="G8" s="17">
        <v>2011.4236783066656</v>
      </c>
      <c r="H8" s="17">
        <v>8175.9640606202474</v>
      </c>
      <c r="I8" s="17">
        <v>26.409983645946213</v>
      </c>
      <c r="J8" s="17">
        <v>6077.3823029169362</v>
      </c>
      <c r="K8" s="17">
        <v>234.30030956842901</v>
      </c>
      <c r="L8" s="17">
        <v>895.80817002644017</v>
      </c>
      <c r="M8" s="17">
        <v>320.98957974416066</v>
      </c>
      <c r="N8" s="17">
        <v>3280.8838823279157</v>
      </c>
      <c r="O8" s="17">
        <v>0</v>
      </c>
      <c r="P8" s="17">
        <v>40.655708606557887</v>
      </c>
      <c r="Q8" s="17">
        <v>1409.8522390002679</v>
      </c>
      <c r="R8" s="17">
        <v>186.85255067660418</v>
      </c>
      <c r="S8" s="17">
        <v>363.96151426202829</v>
      </c>
      <c r="T8" s="17">
        <v>115.16310093137477</v>
      </c>
      <c r="U8" s="17">
        <v>1383.2311129852344</v>
      </c>
      <c r="V8" s="17">
        <v>0</v>
      </c>
      <c r="W8" s="17">
        <v>3.482666101929901</v>
      </c>
      <c r="X8" s="17">
        <v>212.5209270064401</v>
      </c>
      <c r="Y8" s="17">
        <v>155.93233905144777</v>
      </c>
      <c r="Z8" s="17">
        <v>12.178920509444414</v>
      </c>
      <c r="AA8" s="17">
        <v>7.1988609814254705</v>
      </c>
      <c r="AB8" s="17">
        <v>76.261500627672561</v>
      </c>
      <c r="AC8" s="17">
        <v>0</v>
      </c>
      <c r="AD8" s="17">
        <v>2.3347269273471736</v>
      </c>
      <c r="AE8" s="17">
        <v>758.27848078458965</v>
      </c>
      <c r="AF8" s="17">
        <v>1129.3073362357297</v>
      </c>
      <c r="AG8" s="17">
        <v>2281.915924464096</v>
      </c>
      <c r="AH8" s="17">
        <v>519.12616134170332</v>
      </c>
      <c r="AI8" s="17">
        <v>2060.9910200932941</v>
      </c>
      <c r="AJ8" s="17">
        <v>0</v>
      </c>
      <c r="AK8" s="17">
        <v>36.586429170732615</v>
      </c>
      <c r="AL8" s="17">
        <v>2191.530755313388</v>
      </c>
      <c r="AM8" s="17">
        <v>109.70253559126458</v>
      </c>
      <c r="AN8" s="17">
        <v>1141.7305013060757</v>
      </c>
      <c r="AO8" s="17">
        <v>357.45058707257084</v>
      </c>
      <c r="AP8" s="17">
        <v>1549.1915042216679</v>
      </c>
      <c r="AQ8" s="17">
        <v>0</v>
      </c>
      <c r="AR8" s="17">
        <v>69.418287043366078</v>
      </c>
      <c r="AS8" s="17">
        <v>28.687074212243431</v>
      </c>
      <c r="AT8" s="17">
        <v>0</v>
      </c>
      <c r="AU8" s="17">
        <v>510.96264556320034</v>
      </c>
      <c r="AV8" s="17">
        <v>200.91238349383394</v>
      </c>
      <c r="AW8" s="17">
        <v>211.38281149659528</v>
      </c>
      <c r="AX8" s="17">
        <v>0</v>
      </c>
      <c r="AY8" s="17">
        <v>0</v>
      </c>
      <c r="AZ8" s="17">
        <v>124.78929284765906</v>
      </c>
      <c r="BA8" s="17">
        <v>0</v>
      </c>
      <c r="BB8" s="17">
        <v>1880.873481288198</v>
      </c>
      <c r="BC8" s="17">
        <v>1083.9824209064402</v>
      </c>
      <c r="BD8" s="17">
        <v>849.14385210830278</v>
      </c>
      <c r="BE8" s="17">
        <v>0</v>
      </c>
      <c r="BF8" s="17">
        <v>2.4930459753711944</v>
      </c>
      <c r="BG8" s="17">
        <v>199.50318022813795</v>
      </c>
      <c r="BH8" s="17">
        <v>0</v>
      </c>
      <c r="BI8" s="17">
        <v>2623.8471807459155</v>
      </c>
      <c r="BJ8" s="17">
        <v>967.41372171953708</v>
      </c>
      <c r="BK8" s="17">
        <v>721.80787194596883</v>
      </c>
      <c r="BL8" s="17">
        <v>0</v>
      </c>
      <c r="BM8" s="17">
        <v>3.0518854559332413</v>
      </c>
      <c r="BN8" s="17">
        <v>221.27033812634878</v>
      </c>
      <c r="BO8" s="17">
        <v>0</v>
      </c>
      <c r="BP8" s="17">
        <v>2962.6234286212316</v>
      </c>
      <c r="BQ8" s="17">
        <v>999.41492035383567</v>
      </c>
      <c r="BR8" s="17">
        <v>624.63403810489467</v>
      </c>
      <c r="BS8" s="17">
        <v>0</v>
      </c>
      <c r="BT8" s="17">
        <v>1.9384901998476116</v>
      </c>
      <c r="BU8" s="17">
        <v>995.0796095238727</v>
      </c>
      <c r="BV8" s="17">
        <v>30.076105226686135</v>
      </c>
      <c r="BW8" s="17">
        <v>9.2558221368679998</v>
      </c>
      <c r="BX8" s="17">
        <v>41.407658851175199</v>
      </c>
      <c r="BY8" s="17">
        <v>141.27314172467464</v>
      </c>
      <c r="BZ8" s="17">
        <v>0</v>
      </c>
      <c r="CA8" s="17">
        <v>1.1686334342096851</v>
      </c>
      <c r="CB8" s="17">
        <v>33.286084508396065</v>
      </c>
      <c r="CC8" s="17">
        <v>0</v>
      </c>
      <c r="CD8" s="17">
        <v>1006.9135838260459</v>
      </c>
      <c r="CE8" s="17">
        <v>343.17969001211657</v>
      </c>
      <c r="CF8" s="17">
        <v>278.42875900517129</v>
      </c>
      <c r="CG8" s="17">
        <v>0</v>
      </c>
      <c r="CH8" s="17">
        <v>1.6648510960537377</v>
      </c>
    </row>
    <row r="9" spans="2:86">
      <c r="B9" s="13">
        <v>2050</v>
      </c>
      <c r="C9" s="17">
        <v>6462.7718901558528</v>
      </c>
      <c r="D9" s="17">
        <v>134.03442114893798</v>
      </c>
      <c r="E9" s="17">
        <v>219.11368855416879</v>
      </c>
      <c r="F9" s="17">
        <v>847.64328043325611</v>
      </c>
      <c r="G9" s="17">
        <v>2275.4795542790839</v>
      </c>
      <c r="H9" s="17">
        <v>9249.289076741954</v>
      </c>
      <c r="I9" s="17">
        <v>29.877036083112735</v>
      </c>
      <c r="J9" s="17">
        <v>6875.209496125176</v>
      </c>
      <c r="K9" s="17">
        <v>265.0588087105811</v>
      </c>
      <c r="L9" s="17">
        <v>1013.4081633002174</v>
      </c>
      <c r="M9" s="17">
        <v>363.12848144423293</v>
      </c>
      <c r="N9" s="17">
        <v>3711.592080135958</v>
      </c>
      <c r="O9" s="17">
        <v>0</v>
      </c>
      <c r="P9" s="17">
        <v>45.992912729769614</v>
      </c>
      <c r="Q9" s="17">
        <v>1748.9388065213384</v>
      </c>
      <c r="R9" s="17">
        <v>231.7928559715865</v>
      </c>
      <c r="S9" s="17">
        <v>451.49867394934108</v>
      </c>
      <c r="T9" s="17">
        <v>142.86122384076077</v>
      </c>
      <c r="U9" s="17">
        <v>1715.9149767375843</v>
      </c>
      <c r="V9" s="17">
        <v>0</v>
      </c>
      <c r="W9" s="17">
        <v>4.3202895504430536</v>
      </c>
      <c r="X9" s="17">
        <v>496.02478578061329</v>
      </c>
      <c r="Y9" s="17">
        <v>363.94677062518531</v>
      </c>
      <c r="Z9" s="17">
        <v>28.425654460622784</v>
      </c>
      <c r="AA9" s="17">
        <v>16.802173444631197</v>
      </c>
      <c r="AB9" s="17">
        <v>177.9946805474051</v>
      </c>
      <c r="AC9" s="17">
        <v>0</v>
      </c>
      <c r="AD9" s="17">
        <v>5.4492629987376375</v>
      </c>
      <c r="AE9" s="17">
        <v>857.82383795328519</v>
      </c>
      <c r="AF9" s="17">
        <v>1277.5606560747633</v>
      </c>
      <c r="AG9" s="17">
        <v>2581.4815081988172</v>
      </c>
      <c r="AH9" s="17">
        <v>587.27605673752726</v>
      </c>
      <c r="AI9" s="17">
        <v>2331.5540024482475</v>
      </c>
      <c r="AJ9" s="17">
        <v>0</v>
      </c>
      <c r="AK9" s="17">
        <v>41.389426026926387</v>
      </c>
      <c r="AL9" s="17">
        <v>2479.2307459001267</v>
      </c>
      <c r="AM9" s="17">
        <v>124.1040758755737</v>
      </c>
      <c r="AN9" s="17">
        <v>1291.6147106341712</v>
      </c>
      <c r="AO9" s="17">
        <v>404.37602048785351</v>
      </c>
      <c r="AP9" s="17">
        <v>1752.5664192672443</v>
      </c>
      <c r="AQ9" s="17">
        <v>0</v>
      </c>
      <c r="AR9" s="17">
        <v>78.531387774671146</v>
      </c>
      <c r="AS9" s="17">
        <v>32.453058769299439</v>
      </c>
      <c r="AT9" s="17">
        <v>0</v>
      </c>
      <c r="AU9" s="17">
        <v>578.04085012970984</v>
      </c>
      <c r="AV9" s="17">
        <v>227.28777918462794</v>
      </c>
      <c r="AW9" s="17">
        <v>239.13274506714737</v>
      </c>
      <c r="AX9" s="17">
        <v>0</v>
      </c>
      <c r="AY9" s="17">
        <v>0</v>
      </c>
      <c r="AZ9" s="17">
        <v>177.85919506941528</v>
      </c>
      <c r="BA9" s="17">
        <v>0</v>
      </c>
      <c r="BB9" s="17">
        <v>2680.7639964569512</v>
      </c>
      <c r="BC9" s="17">
        <v>1544.9742237675662</v>
      </c>
      <c r="BD9" s="17">
        <v>1210.264427241352</v>
      </c>
      <c r="BE9" s="17">
        <v>0</v>
      </c>
      <c r="BF9" s="17">
        <v>3.5532788136869704</v>
      </c>
      <c r="BG9" s="17">
        <v>284.34711215555018</v>
      </c>
      <c r="BH9" s="17">
        <v>0</v>
      </c>
      <c r="BI9" s="17">
        <v>3739.7066439212344</v>
      </c>
      <c r="BJ9" s="17">
        <v>1378.8316442677217</v>
      </c>
      <c r="BK9" s="17">
        <v>1028.775499640039</v>
      </c>
      <c r="BL9" s="17">
        <v>0</v>
      </c>
      <c r="BM9" s="17">
        <v>4.3497793620722796</v>
      </c>
      <c r="BN9" s="17">
        <v>315.37132180028982</v>
      </c>
      <c r="BO9" s="17">
        <v>0</v>
      </c>
      <c r="BP9" s="17">
        <v>4222.5563290244099</v>
      </c>
      <c r="BQ9" s="17">
        <v>1424.4421874519144</v>
      </c>
      <c r="BR9" s="17">
        <v>890.27595793751766</v>
      </c>
      <c r="BS9" s="17">
        <v>0</v>
      </c>
      <c r="BT9" s="17">
        <v>2.7628837276588039</v>
      </c>
      <c r="BU9" s="17">
        <v>1418.2631725941706</v>
      </c>
      <c r="BV9" s="17">
        <v>42.866753584153955</v>
      </c>
      <c r="BW9" s="17">
        <v>13.192101961653997</v>
      </c>
      <c r="BX9" s="17">
        <v>59.01734599914532</v>
      </c>
      <c r="BY9" s="17">
        <v>201.35323070347377</v>
      </c>
      <c r="BZ9" s="17">
        <v>0</v>
      </c>
      <c r="CA9" s="17">
        <v>1.665625288809705</v>
      </c>
      <c r="CB9" s="17">
        <v>37.655818392584948</v>
      </c>
      <c r="CC9" s="17">
        <v>0</v>
      </c>
      <c r="CD9" s="17">
        <v>1139.0992845678943</v>
      </c>
      <c r="CE9" s="17">
        <v>388.23166719594906</v>
      </c>
      <c r="CF9" s="17">
        <v>314.98035708366143</v>
      </c>
      <c r="CG9" s="17">
        <v>0</v>
      </c>
      <c r="CH9" s="17">
        <v>1.8834095824001853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F86"/>
  <sheetViews>
    <sheetView tabSelected="1" workbookViewId="0">
      <selection activeCell="L27" sqref="L27"/>
    </sheetView>
  </sheetViews>
  <sheetFormatPr defaultRowHeight="14.4"/>
  <cols>
    <col min="1" max="1" width="10.77734375" customWidth="1"/>
    <col min="2" max="2" width="7.21875" customWidth="1"/>
    <col min="3" max="7" width="12" bestFit="1" customWidth="1"/>
    <col min="8" max="84" width="7.21875" style="17" customWidth="1"/>
  </cols>
  <sheetData>
    <row r="1" spans="1:84">
      <c r="A1" s="11" t="s">
        <v>2</v>
      </c>
      <c r="B1" s="11" t="s">
        <v>97</v>
      </c>
      <c r="C1" s="11" t="s">
        <v>98</v>
      </c>
      <c r="D1" s="11" t="s">
        <v>99</v>
      </c>
      <c r="E1" s="11" t="s">
        <v>100</v>
      </c>
      <c r="F1" s="11" t="s">
        <v>101</v>
      </c>
      <c r="G1" s="11" t="s">
        <v>102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</row>
    <row r="2" spans="1:84" s="17" customFormat="1">
      <c r="A2" s="11"/>
      <c r="B2" s="11">
        <v>2015</v>
      </c>
      <c r="C2" s="11">
        <v>2020</v>
      </c>
      <c r="D2" s="11">
        <v>2025</v>
      </c>
      <c r="E2" s="11">
        <v>2030</v>
      </c>
      <c r="F2" s="11">
        <v>2040</v>
      </c>
      <c r="G2" s="11">
        <v>2050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</row>
    <row r="3" spans="1:84">
      <c r="A3" s="11" t="s">
        <v>16</v>
      </c>
      <c r="B3" s="11">
        <v>0</v>
      </c>
      <c r="C3" s="11">
        <v>607.24016559802953</v>
      </c>
      <c r="D3" s="11">
        <v>1045.5978134508666</v>
      </c>
      <c r="E3" s="11">
        <v>1568.413898898677</v>
      </c>
      <c r="F3" s="11">
        <v>2011.4236783066656</v>
      </c>
      <c r="G3" s="11">
        <v>2275.4795542790839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</row>
    <row r="4" spans="1:84">
      <c r="A4" s="11" t="s">
        <v>84</v>
      </c>
      <c r="B4" s="11">
        <v>0</v>
      </c>
      <c r="C4" s="11">
        <v>7.9730605817003726</v>
      </c>
      <c r="D4" s="11">
        <v>13.728694482070418</v>
      </c>
      <c r="E4" s="11">
        <v>20.593267279651432</v>
      </c>
      <c r="F4" s="11">
        <v>26.409983645946213</v>
      </c>
      <c r="G4" s="11">
        <v>29.877036083112735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</row>
    <row r="5" spans="1:84">
      <c r="A5" s="11" t="s">
        <v>13</v>
      </c>
      <c r="B5" s="11">
        <v>0</v>
      </c>
      <c r="C5" s="11">
        <v>35.768760893175099</v>
      </c>
      <c r="D5" s="11">
        <v>61.589697616458331</v>
      </c>
      <c r="E5" s="11">
        <v>92.385558316930428</v>
      </c>
      <c r="F5" s="11">
        <v>118.48052332534189</v>
      </c>
      <c r="G5" s="11">
        <v>134.03442114893798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</row>
    <row r="6" spans="1:84">
      <c r="A6" s="11" t="s">
        <v>15</v>
      </c>
      <c r="B6" s="11">
        <v>0</v>
      </c>
      <c r="C6" s="11">
        <v>226.20420605863089</v>
      </c>
      <c r="D6" s="11">
        <v>389.49765948924454</v>
      </c>
      <c r="E6" s="11">
        <v>584.25288851289463</v>
      </c>
      <c r="F6" s="11">
        <v>749.27931644771763</v>
      </c>
      <c r="G6" s="11">
        <v>847.64328043325611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</row>
    <row r="7" spans="1:84">
      <c r="A7" s="11" t="s">
        <v>12</v>
      </c>
      <c r="B7" s="11">
        <v>0</v>
      </c>
      <c r="C7" s="11">
        <v>1724.6714721828696</v>
      </c>
      <c r="D7" s="11">
        <v>2969.6861676788744</v>
      </c>
      <c r="E7" s="11">
        <v>4454.5780421848222</v>
      </c>
      <c r="F7" s="11">
        <v>5712.805629436938</v>
      </c>
      <c r="G7" s="11">
        <v>6462.7718901558528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</row>
    <row r="8" spans="1:84">
      <c r="A8" s="11" t="s">
        <v>14</v>
      </c>
      <c r="B8" s="11">
        <v>0</v>
      </c>
      <c r="C8" s="11">
        <v>58.473227004925853</v>
      </c>
      <c r="D8" s="11">
        <v>100.68418027248683</v>
      </c>
      <c r="E8" s="11">
        <v>151.02792460650909</v>
      </c>
      <c r="F8" s="11">
        <v>193.68684749118725</v>
      </c>
      <c r="G8" s="11">
        <v>219.11368855416879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</row>
    <row r="9" spans="1:84">
      <c r="A9" s="11" t="s">
        <v>17</v>
      </c>
      <c r="B9" s="11">
        <v>0</v>
      </c>
      <c r="C9" s="11">
        <v>2468.2884186161155</v>
      </c>
      <c r="D9" s="11">
        <v>4250.1091325693533</v>
      </c>
      <c r="E9" s="11">
        <v>6375.2335263191608</v>
      </c>
      <c r="F9" s="11">
        <v>8175.9640606202474</v>
      </c>
      <c r="G9" s="11">
        <v>9249.289076741954</v>
      </c>
    </row>
    <row r="10" spans="1:84">
      <c r="A10" s="11" t="s">
        <v>28</v>
      </c>
      <c r="B10" s="11">
        <v>0</v>
      </c>
      <c r="C10" s="11">
        <v>349.45669826402172</v>
      </c>
      <c r="D10" s="11">
        <v>665.42610765406573</v>
      </c>
      <c r="E10" s="11">
        <v>935.13834685692211</v>
      </c>
      <c r="F10" s="11">
        <v>1383.2311129852344</v>
      </c>
      <c r="G10" s="11">
        <v>1715.9149767375843</v>
      </c>
    </row>
    <row r="11" spans="1:84">
      <c r="A11" s="11" t="s">
        <v>86</v>
      </c>
      <c r="B11" s="11">
        <v>0</v>
      </c>
      <c r="C11" s="11">
        <v>0.87985368873744196</v>
      </c>
      <c r="D11" s="11">
        <v>1.6753938851653862</v>
      </c>
      <c r="E11" s="11">
        <v>2.3544688885610254</v>
      </c>
      <c r="F11" s="11">
        <v>3.482666101929901</v>
      </c>
      <c r="G11" s="11">
        <v>4.3202895504430536</v>
      </c>
    </row>
    <row r="12" spans="1:84">
      <c r="A12" s="11" t="s">
        <v>25</v>
      </c>
      <c r="B12" s="11">
        <v>0</v>
      </c>
      <c r="C12" s="11">
        <v>47.206048800287448</v>
      </c>
      <c r="D12" s="11">
        <v>89.888496820772431</v>
      </c>
      <c r="E12" s="11">
        <v>126.32233594617264</v>
      </c>
      <c r="F12" s="11">
        <v>186.85255067660418</v>
      </c>
      <c r="G12" s="11">
        <v>231.7928559715865</v>
      </c>
    </row>
    <row r="13" spans="1:84">
      <c r="A13" s="11" t="s">
        <v>27</v>
      </c>
      <c r="B13" s="11">
        <v>0</v>
      </c>
      <c r="C13" s="11">
        <v>29.094571858256145</v>
      </c>
      <c r="D13" s="11">
        <v>55.401106350732476</v>
      </c>
      <c r="E13" s="11">
        <v>77.856426748139754</v>
      </c>
      <c r="F13" s="11">
        <v>115.16310093137477</v>
      </c>
      <c r="G13" s="11">
        <v>142.86122384076077</v>
      </c>
    </row>
    <row r="14" spans="1:84">
      <c r="A14" s="11" t="s">
        <v>24</v>
      </c>
      <c r="B14" s="11">
        <v>0</v>
      </c>
      <c r="C14" s="11">
        <v>356.18220545797641</v>
      </c>
      <c r="D14" s="11">
        <v>678.23263875306725</v>
      </c>
      <c r="E14" s="11">
        <v>953.13565442141442</v>
      </c>
      <c r="F14" s="11">
        <v>1409.8522390002679</v>
      </c>
      <c r="G14" s="11">
        <v>1748.9388065213384</v>
      </c>
    </row>
    <row r="15" spans="1:84">
      <c r="A15" s="11" t="s">
        <v>26</v>
      </c>
      <c r="B15" s="11">
        <v>0</v>
      </c>
      <c r="C15" s="11">
        <v>91.95049755256602</v>
      </c>
      <c r="D15" s="11">
        <v>175.08968060194763</v>
      </c>
      <c r="E15" s="11">
        <v>246.05748495057787</v>
      </c>
      <c r="F15" s="11">
        <v>363.96151426202829</v>
      </c>
      <c r="G15" s="11">
        <v>451.49867394934108</v>
      </c>
    </row>
    <row r="16" spans="1:84">
      <c r="A16" s="11" t="s">
        <v>29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</row>
    <row r="17" spans="1:7">
      <c r="A17" s="11" t="s">
        <v>22</v>
      </c>
      <c r="B17" s="11">
        <v>0</v>
      </c>
      <c r="C17" s="11">
        <v>990.48474645079932</v>
      </c>
      <c r="D17" s="11">
        <v>1705.500959616943</v>
      </c>
      <c r="E17" s="11">
        <v>2558.2794600726679</v>
      </c>
      <c r="F17" s="11">
        <v>3280.8838823279157</v>
      </c>
      <c r="G17" s="11">
        <v>3711.592080135958</v>
      </c>
    </row>
    <row r="18" spans="1:7">
      <c r="A18" s="11" t="s">
        <v>85</v>
      </c>
      <c r="B18" s="11">
        <v>0</v>
      </c>
      <c r="C18" s="11">
        <v>12.273783734879279</v>
      </c>
      <c r="D18" s="11">
        <v>21.134045741720385</v>
      </c>
      <c r="E18" s="11">
        <v>31.701415835862626</v>
      </c>
      <c r="F18" s="11">
        <v>40.655708606557887</v>
      </c>
      <c r="G18" s="11">
        <v>45.992912729769614</v>
      </c>
    </row>
    <row r="19" spans="1:7">
      <c r="A19" s="11" t="s">
        <v>19</v>
      </c>
      <c r="B19" s="11">
        <v>0</v>
      </c>
      <c r="C19" s="11">
        <v>70.734256694133691</v>
      </c>
      <c r="D19" s="11">
        <v>121.79626501257668</v>
      </c>
      <c r="E19" s="11">
        <v>182.69639857911625</v>
      </c>
      <c r="F19" s="11">
        <v>234.30030956842901</v>
      </c>
      <c r="G19" s="11">
        <v>265.0588087105811</v>
      </c>
    </row>
    <row r="20" spans="1:7">
      <c r="A20" s="11" t="s">
        <v>21</v>
      </c>
      <c r="B20" s="11">
        <v>0</v>
      </c>
      <c r="C20" s="11">
        <v>96.905374865219329</v>
      </c>
      <c r="D20" s="11">
        <v>166.85992431169771</v>
      </c>
      <c r="E20" s="11">
        <v>250.29262790433881</v>
      </c>
      <c r="F20" s="11">
        <v>320.98957974416066</v>
      </c>
      <c r="G20" s="11">
        <v>363.12848144423293</v>
      </c>
    </row>
    <row r="21" spans="1:7">
      <c r="A21" s="11" t="s">
        <v>18</v>
      </c>
      <c r="B21" s="11">
        <v>0</v>
      </c>
      <c r="C21" s="11">
        <v>1834.7356033576343</v>
      </c>
      <c r="D21" s="11">
        <v>3159.2039588519347</v>
      </c>
      <c r="E21" s="11">
        <v>4738.8578426402164</v>
      </c>
      <c r="F21" s="11">
        <v>6077.3823029169362</v>
      </c>
      <c r="G21" s="11">
        <v>6875.209496125176</v>
      </c>
    </row>
    <row r="22" spans="1:7">
      <c r="A22" s="11" t="s">
        <v>20</v>
      </c>
      <c r="B22" s="11">
        <v>0</v>
      </c>
      <c r="C22" s="11">
        <v>270.44063733448229</v>
      </c>
      <c r="D22" s="11">
        <v>465.66771285082973</v>
      </c>
      <c r="E22" s="11">
        <v>698.50921999648949</v>
      </c>
      <c r="F22" s="11">
        <v>895.80817002644017</v>
      </c>
      <c r="G22" s="11">
        <v>1013.4081633002174</v>
      </c>
    </row>
    <row r="23" spans="1:7">
      <c r="A23" s="11" t="s">
        <v>23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</row>
    <row r="24" spans="1:7">
      <c r="A24" s="11" t="s">
        <v>34</v>
      </c>
      <c r="B24" s="11">
        <v>0</v>
      </c>
      <c r="C24" s="11">
        <v>83.542464592527338</v>
      </c>
      <c r="D24" s="11">
        <f>(Table1__2[[#This Row],[2050]]-Table1__2[[#This Row],[2020]])/4*1+Table1__2[[#This Row],[2020]]</f>
        <v>107.15551858124678</v>
      </c>
      <c r="E24" s="11">
        <f>(Table1__2[[#This Row],[2050]]-Table1__2[[#This Row],[2020]])/4*2+Table1__2[[#This Row],[2020]]</f>
        <v>130.76857256996621</v>
      </c>
      <c r="F24" s="11">
        <f>(Table1__2[[#This Row],[2050]]-Table1__2[[#This Row],[2020]])/4*3+Table1__2[[#This Row],[2020]]</f>
        <v>154.38162655868564</v>
      </c>
      <c r="G24" s="11">
        <v>177.9946805474051</v>
      </c>
    </row>
    <row r="25" spans="1:7">
      <c r="A25" s="11" t="s">
        <v>87</v>
      </c>
      <c r="B25" s="11">
        <v>0</v>
      </c>
      <c r="C25" s="11">
        <v>2.5576318333073096</v>
      </c>
      <c r="D25" s="11">
        <f>(Table1__2[[#This Row],[2050]]-Table1__2[[#This Row],[2020]])/4*1+Table1__2[[#This Row],[2020]]</f>
        <v>3.2805396246648915</v>
      </c>
      <c r="E25" s="11">
        <f>(Table1__2[[#This Row],[2050]]-Table1__2[[#This Row],[2020]])/4*2+Table1__2[[#This Row],[2020]]</f>
        <v>4.0034474160224738</v>
      </c>
      <c r="F25" s="11">
        <f>(Table1__2[[#This Row],[2050]]-Table1__2[[#This Row],[2020]])/4*3+Table1__2[[#This Row],[2020]]</f>
        <v>4.7263552073800561</v>
      </c>
      <c r="G25" s="11">
        <v>5.4492629987376375</v>
      </c>
    </row>
    <row r="26" spans="1:7">
      <c r="A26" s="11" t="s">
        <v>31</v>
      </c>
      <c r="B26" s="11">
        <v>0</v>
      </c>
      <c r="C26" s="11">
        <v>170.81976891113592</v>
      </c>
      <c r="D26" s="11">
        <f>(Table1__2[[#This Row],[2050]]-Table1__2[[#This Row],[2020]])/4*1+Table1__2[[#This Row],[2020]]</f>
        <v>219.10151933964826</v>
      </c>
      <c r="E26" s="11">
        <f>(Table1__2[[#This Row],[2050]]-Table1__2[[#This Row],[2020]])/4*2+Table1__2[[#This Row],[2020]]</f>
        <v>267.38326976816063</v>
      </c>
      <c r="F26" s="11">
        <f>(Table1__2[[#This Row],[2050]]-Table1__2[[#This Row],[2020]])/4*3+Table1__2[[#This Row],[2020]]</f>
        <v>315.66502019667297</v>
      </c>
      <c r="G26" s="11">
        <v>363.94677062518531</v>
      </c>
    </row>
    <row r="27" spans="1:7">
      <c r="A27" s="11" t="s">
        <v>33</v>
      </c>
      <c r="B27" s="11">
        <v>0</v>
      </c>
      <c r="C27" s="11">
        <v>7.8861625288951522</v>
      </c>
      <c r="D27" s="11">
        <f>(Table1__2[[#This Row],[2050]]-Table1__2[[#This Row],[2020]])/4*1+Table1__2[[#This Row],[2020]]</f>
        <v>10.115165257829164</v>
      </c>
      <c r="E27" s="11">
        <f>(Table1__2[[#This Row],[2050]]-Table1__2[[#This Row],[2020]])/4*2+Table1__2[[#This Row],[2020]]</f>
        <v>12.344167986763175</v>
      </c>
      <c r="F27" s="11">
        <f>(Table1__2[[#This Row],[2050]]-Table1__2[[#This Row],[2020]])/4*3+Table1__2[[#This Row],[2020]]</f>
        <v>14.573170715697186</v>
      </c>
      <c r="G27" s="11">
        <v>16.802173444631197</v>
      </c>
    </row>
    <row r="28" spans="1:7">
      <c r="A28" s="11" t="s">
        <v>30</v>
      </c>
      <c r="B28" s="11">
        <v>0</v>
      </c>
      <c r="C28" s="11">
        <v>232.81107601446928</v>
      </c>
      <c r="D28" s="11">
        <f>(Table1__2[[#This Row],[2050]]-Table1__2[[#This Row],[2020]])/4*1+Table1__2[[#This Row],[2020]]</f>
        <v>298.61450345600531</v>
      </c>
      <c r="E28" s="11">
        <f>(Table1__2[[#This Row],[2050]]-Table1__2[[#This Row],[2020]])/4*2+Table1__2[[#This Row],[2020]]</f>
        <v>364.41793089754128</v>
      </c>
      <c r="F28" s="11">
        <f>(Table1__2[[#This Row],[2050]]-Table1__2[[#This Row],[2020]])/4*3+Table1__2[[#This Row],[2020]]</f>
        <v>430.22135833907726</v>
      </c>
      <c r="G28" s="11">
        <v>496.02478578061329</v>
      </c>
    </row>
    <row r="29" spans="1:7">
      <c r="A29" s="11" t="s">
        <v>32</v>
      </c>
      <c r="B29" s="11">
        <v>0</v>
      </c>
      <c r="C29" s="11">
        <v>13.341686526769758</v>
      </c>
      <c r="D29" s="11">
        <f>(Table1__2[[#This Row],[2050]]-Table1__2[[#This Row],[2020]])/4*1+Table1__2[[#This Row],[2020]]</f>
        <v>17.112678510233014</v>
      </c>
      <c r="E29" s="11">
        <f>(Table1__2[[#This Row],[2050]]-Table1__2[[#This Row],[2020]])/4*2+Table1__2[[#This Row],[2020]]</f>
        <v>20.883670493696272</v>
      </c>
      <c r="F29" s="11">
        <f>(Table1__2[[#This Row],[2050]]-Table1__2[[#This Row],[2020]])/4*3+Table1__2[[#This Row],[2020]]</f>
        <v>24.654662477159526</v>
      </c>
      <c r="G29" s="11">
        <v>28.425654460622784</v>
      </c>
    </row>
    <row r="30" spans="1:7">
      <c r="A30" s="11" t="s">
        <v>35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</row>
    <row r="31" spans="1:7">
      <c r="A31" s="11" t="s">
        <v>82</v>
      </c>
      <c r="B31" s="11">
        <v>0</v>
      </c>
      <c r="C31" s="11">
        <v>84.056445963631816</v>
      </c>
      <c r="D31" s="11">
        <v>144.73554465796624</v>
      </c>
      <c r="E31" s="11">
        <v>217.10569492969933</v>
      </c>
      <c r="F31" s="11">
        <v>278.42875900517129</v>
      </c>
      <c r="G31" s="11">
        <v>314.98035708366143</v>
      </c>
    </row>
    <row r="32" spans="1:7">
      <c r="A32" s="11" t="s">
        <v>95</v>
      </c>
      <c r="B32" s="11">
        <v>0</v>
      </c>
      <c r="C32" s="11">
        <v>0.50261139220297024</v>
      </c>
      <c r="D32" s="11">
        <v>0.86543908403253178</v>
      </c>
      <c r="E32" s="11">
        <v>1.2981728448407346</v>
      </c>
      <c r="F32" s="11">
        <v>1.6648510960537377</v>
      </c>
      <c r="G32" s="11">
        <v>1.8834095824001853</v>
      </c>
    </row>
    <row r="33" spans="1:7">
      <c r="A33" s="11" t="s">
        <v>79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</row>
    <row r="34" spans="1:7">
      <c r="A34" s="11" t="s">
        <v>81</v>
      </c>
      <c r="B34" s="11">
        <v>0</v>
      </c>
      <c r="C34" s="11">
        <v>103.60447380647086</v>
      </c>
      <c r="D34" s="11">
        <v>178.3950031847582</v>
      </c>
      <c r="E34" s="11">
        <v>267.59543573031397</v>
      </c>
      <c r="F34" s="11">
        <v>343.17969001211657</v>
      </c>
      <c r="G34" s="11">
        <v>388.23166719594906</v>
      </c>
    </row>
    <row r="35" spans="1:7">
      <c r="A35" s="11" t="s">
        <v>78</v>
      </c>
      <c r="B35" s="11">
        <v>0</v>
      </c>
      <c r="C35" s="11">
        <v>10.048925886168652</v>
      </c>
      <c r="D35" s="11">
        <v>17.30309608844799</v>
      </c>
      <c r="E35" s="11">
        <v>25.954928415098859</v>
      </c>
      <c r="F35" s="11">
        <v>33.286084508396065</v>
      </c>
      <c r="G35" s="11">
        <v>37.655818392584948</v>
      </c>
    </row>
    <row r="36" spans="1:7">
      <c r="A36" s="11" t="s">
        <v>80</v>
      </c>
      <c r="B36" s="11">
        <v>0</v>
      </c>
      <c r="C36" s="11">
        <v>303.98288435193211</v>
      </c>
      <c r="D36" s="11">
        <v>523.42360932571944</v>
      </c>
      <c r="E36" s="11">
        <v>785.14401361336229</v>
      </c>
      <c r="F36" s="11">
        <v>1006.9135838260459</v>
      </c>
      <c r="G36" s="11">
        <v>1139.0992845678943</v>
      </c>
    </row>
    <row r="37" spans="1:7">
      <c r="A37" s="11" t="s">
        <v>83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</row>
    <row r="38" spans="1:7">
      <c r="A38" s="11" t="s">
        <v>40</v>
      </c>
      <c r="B38" s="11">
        <v>0</v>
      </c>
      <c r="C38" s="11">
        <v>622.20433309759039</v>
      </c>
      <c r="D38" s="11">
        <v>1071.3643909997108</v>
      </c>
      <c r="E38" s="11">
        <v>1607.0641885557304</v>
      </c>
      <c r="F38" s="11">
        <v>2060.9910200932941</v>
      </c>
      <c r="G38" s="11">
        <v>2331.5540024482475</v>
      </c>
    </row>
    <row r="39" spans="1:7">
      <c r="A39" s="11" t="s">
        <v>88</v>
      </c>
      <c r="B39" s="11">
        <v>0</v>
      </c>
      <c r="C39" s="11">
        <v>11.04528575848307</v>
      </c>
      <c r="D39" s="11">
        <v>19.018713339945396</v>
      </c>
      <c r="E39" s="11">
        <v>28.528382479198573</v>
      </c>
      <c r="F39" s="11">
        <v>36.586429170732615</v>
      </c>
      <c r="G39" s="11">
        <v>41.389426026926387</v>
      </c>
    </row>
    <row r="40" spans="1:7">
      <c r="A40" s="11" t="s">
        <v>37</v>
      </c>
      <c r="B40" s="11">
        <v>0</v>
      </c>
      <c r="C40" s="11">
        <v>340.93303229092339</v>
      </c>
      <c r="D40" s="11">
        <v>587.04751973297323</v>
      </c>
      <c r="E40" s="11">
        <v>880.58092453772736</v>
      </c>
      <c r="F40" s="11">
        <v>1129.3073362357297</v>
      </c>
      <c r="G40" s="11">
        <v>1277.5606560747633</v>
      </c>
    </row>
    <row r="41" spans="1:7">
      <c r="A41" s="11" t="s">
        <v>39</v>
      </c>
      <c r="B41" s="11">
        <v>0</v>
      </c>
      <c r="C41" s="11">
        <v>156.72195747679973</v>
      </c>
      <c r="D41" s="11">
        <v>269.85720863194041</v>
      </c>
      <c r="E41" s="11">
        <v>404.79024658578646</v>
      </c>
      <c r="F41" s="11">
        <v>519.12616134170332</v>
      </c>
      <c r="G41" s="11">
        <v>587.27605673752726</v>
      </c>
    </row>
    <row r="42" spans="1:7">
      <c r="A42" s="11" t="s">
        <v>36</v>
      </c>
      <c r="B42" s="11">
        <v>0</v>
      </c>
      <c r="C42" s="11">
        <v>228.92101510343954</v>
      </c>
      <c r="D42" s="11">
        <v>394.1756925933588</v>
      </c>
      <c r="E42" s="11">
        <v>591.27001502713813</v>
      </c>
      <c r="F42" s="11">
        <v>758.27848078458965</v>
      </c>
      <c r="G42" s="11">
        <v>857.82383795328519</v>
      </c>
    </row>
    <row r="43" spans="1:7">
      <c r="A43" s="11" t="s">
        <v>38</v>
      </c>
      <c r="B43" s="11">
        <v>0</v>
      </c>
      <c r="C43" s="11">
        <v>688.90061243531522</v>
      </c>
      <c r="D43" s="11">
        <v>1186.2077228339176</v>
      </c>
      <c r="E43" s="11">
        <v>1779.3310731335907</v>
      </c>
      <c r="F43" s="11">
        <v>2281.915924464096</v>
      </c>
      <c r="G43" s="11">
        <v>2581.4815081988172</v>
      </c>
    </row>
    <row r="44" spans="1:7">
      <c r="A44" s="11" t="s">
        <v>41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</row>
    <row r="45" spans="1:7">
      <c r="A45" s="11" t="s">
        <v>76</v>
      </c>
      <c r="B45" s="11">
        <v>0</v>
      </c>
      <c r="C45" s="11">
        <v>25.132278448147915</v>
      </c>
      <c r="D45" s="11">
        <v>53.232957546529455</v>
      </c>
      <c r="E45" s="11">
        <v>83.915352405874117</v>
      </c>
      <c r="F45" s="11">
        <v>141.27314172467464</v>
      </c>
      <c r="G45" s="11">
        <v>201.35323070347377</v>
      </c>
    </row>
    <row r="46" spans="1:7">
      <c r="A46" s="11" t="s">
        <v>94</v>
      </c>
      <c r="B46" s="11">
        <v>0</v>
      </c>
      <c r="C46" s="11">
        <v>0.20789812213288777</v>
      </c>
      <c r="D46" s="11">
        <v>0.44035131682693651</v>
      </c>
      <c r="E46" s="11">
        <v>0.69416086644489683</v>
      </c>
      <c r="F46" s="11">
        <v>1.1686334342096851</v>
      </c>
      <c r="G46" s="11">
        <v>1.665625288809705</v>
      </c>
    </row>
    <row r="47" spans="1:7">
      <c r="A47" s="11" t="s">
        <v>73</v>
      </c>
      <c r="B47" s="11">
        <v>0</v>
      </c>
      <c r="C47" s="11">
        <v>5.3504936746292531</v>
      </c>
      <c r="D47" s="11">
        <v>11.332939956962107</v>
      </c>
      <c r="E47" s="11">
        <v>17.865016225180387</v>
      </c>
      <c r="F47" s="11">
        <v>30.076105226686135</v>
      </c>
      <c r="G47" s="11">
        <v>42.866753584153955</v>
      </c>
    </row>
    <row r="48" spans="1:7">
      <c r="A48" s="11" t="s">
        <v>75</v>
      </c>
      <c r="B48" s="11">
        <v>0</v>
      </c>
      <c r="C48" s="11">
        <v>7.3663599423717532</v>
      </c>
      <c r="D48" s="11">
        <v>15.602768642475729</v>
      </c>
      <c r="E48" s="11">
        <v>24.595887387925785</v>
      </c>
      <c r="F48" s="11">
        <v>41.407658851175199</v>
      </c>
      <c r="G48" s="11">
        <v>59.01734599914532</v>
      </c>
    </row>
    <row r="49" spans="1:7">
      <c r="A49" s="11" t="s">
        <v>72</v>
      </c>
      <c r="B49" s="11">
        <v>0</v>
      </c>
      <c r="C49" s="11">
        <v>177.0231589622835</v>
      </c>
      <c r="D49" s="11">
        <v>374.95471511800815</v>
      </c>
      <c r="E49" s="11">
        <v>591.07099258705716</v>
      </c>
      <c r="F49" s="11">
        <v>995.0796095238727</v>
      </c>
      <c r="G49" s="11">
        <v>1418.2631725941706</v>
      </c>
    </row>
    <row r="50" spans="1:7">
      <c r="A50" s="11" t="s">
        <v>74</v>
      </c>
      <c r="B50" s="11">
        <v>0</v>
      </c>
      <c r="C50" s="11">
        <v>1.6465967725390191</v>
      </c>
      <c r="D50" s="11">
        <v>3.4876748747498452</v>
      </c>
      <c r="E50" s="11">
        <v>5.4978997914202354</v>
      </c>
      <c r="F50" s="11">
        <v>9.2558221368679998</v>
      </c>
      <c r="G50" s="11">
        <v>13.192101961653997</v>
      </c>
    </row>
    <row r="51" spans="1:7">
      <c r="A51" s="11" t="s">
        <v>77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</row>
    <row r="52" spans="1:7">
      <c r="A52" s="11" t="s">
        <v>46</v>
      </c>
      <c r="B52" s="11">
        <v>0</v>
      </c>
      <c r="C52" s="11">
        <v>467.69425840635881</v>
      </c>
      <c r="D52" s="11">
        <v>805.31579045271235</v>
      </c>
      <c r="E52" s="11">
        <v>1207.9869166711501</v>
      </c>
      <c r="F52" s="11">
        <v>1549.1915042216679</v>
      </c>
      <c r="G52" s="11">
        <v>1752.5664192672443</v>
      </c>
    </row>
    <row r="53" spans="1:7">
      <c r="A53" s="11" t="s">
        <v>89</v>
      </c>
      <c r="B53" s="11">
        <v>0</v>
      </c>
      <c r="C53" s="11">
        <v>20.957082575080609</v>
      </c>
      <c r="D53" s="11">
        <v>36.08568892216352</v>
      </c>
      <c r="E53" s="11">
        <v>54.129126255594265</v>
      </c>
      <c r="F53" s="11">
        <v>69.418287043366078</v>
      </c>
      <c r="G53" s="11">
        <v>78.531387774671146</v>
      </c>
    </row>
    <row r="54" spans="1:7">
      <c r="A54" s="11" t="s">
        <v>43</v>
      </c>
      <c r="B54" s="11">
        <v>0</v>
      </c>
      <c r="C54" s="11">
        <v>33.11872411437669</v>
      </c>
      <c r="D54" s="11">
        <v>57.0266386845</v>
      </c>
      <c r="E54" s="11">
        <v>85.540894949897165</v>
      </c>
      <c r="F54" s="11">
        <v>109.70253559126458</v>
      </c>
      <c r="G54" s="11">
        <v>124.1040758755737</v>
      </c>
    </row>
    <row r="55" spans="1:7">
      <c r="A55" s="11" t="s">
        <v>45</v>
      </c>
      <c r="B55" s="11">
        <v>0</v>
      </c>
      <c r="C55" s="11">
        <v>107.9127963084302</v>
      </c>
      <c r="D55" s="11">
        <v>185.81343965009546</v>
      </c>
      <c r="E55" s="11">
        <v>278.72321231004059</v>
      </c>
      <c r="F55" s="11">
        <v>357.45058707257084</v>
      </c>
      <c r="G55" s="11">
        <v>404.37602048785351</v>
      </c>
    </row>
    <row r="56" spans="1:7">
      <c r="A56" s="11" t="s">
        <v>42</v>
      </c>
      <c r="B56" s="11">
        <v>0</v>
      </c>
      <c r="C56" s="11">
        <v>661.61371824458649</v>
      </c>
      <c r="D56" s="11">
        <v>1139.2228253945432</v>
      </c>
      <c r="E56" s="11">
        <v>1708.8529550328717</v>
      </c>
      <c r="F56" s="11">
        <v>2191.530755313388</v>
      </c>
      <c r="G56" s="11">
        <v>2479.2307459001267</v>
      </c>
    </row>
    <row r="57" spans="1:7">
      <c r="A57" s="11" t="s">
        <v>44</v>
      </c>
      <c r="B57" s="11">
        <v>0</v>
      </c>
      <c r="C57" s="11">
        <v>344.68353244458518</v>
      </c>
      <c r="D57" s="11">
        <v>593.50545018978721</v>
      </c>
      <c r="E57" s="11">
        <v>890.26792632396791</v>
      </c>
      <c r="F57" s="11">
        <v>1141.7305013060757</v>
      </c>
      <c r="G57" s="11">
        <v>1291.6147106341712</v>
      </c>
    </row>
    <row r="58" spans="1:7">
      <c r="A58" s="11" t="s">
        <v>47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</row>
    <row r="59" spans="1:7">
      <c r="A59" s="11" t="s">
        <v>64</v>
      </c>
      <c r="B59" s="11">
        <v>0</v>
      </c>
      <c r="C59" s="11">
        <v>128.40852976261584</v>
      </c>
      <c r="D59" s="11">
        <v>271.98353016693358</v>
      </c>
      <c r="E59" s="11">
        <v>428.7493093466104</v>
      </c>
      <c r="F59" s="11">
        <v>721.80787194596883</v>
      </c>
      <c r="G59" s="11">
        <v>1028.775499640039</v>
      </c>
    </row>
    <row r="60" spans="1:7">
      <c r="A60" s="11" t="s">
        <v>92</v>
      </c>
      <c r="B60" s="11">
        <v>0</v>
      </c>
      <c r="C60" s="11">
        <v>0.54292581119098204</v>
      </c>
      <c r="D60" s="11">
        <v>1.1499771784588899</v>
      </c>
      <c r="E60" s="11">
        <v>1.8128006527674545</v>
      </c>
      <c r="F60" s="11">
        <v>3.0518854559332413</v>
      </c>
      <c r="G60" s="11">
        <v>4.3497793620722796</v>
      </c>
    </row>
    <row r="61" spans="1:7">
      <c r="A61" s="11" t="s">
        <v>61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</row>
    <row r="62" spans="1:7">
      <c r="A62" s="11" t="s">
        <v>63</v>
      </c>
      <c r="B62" s="11">
        <v>0</v>
      </c>
      <c r="C62" s="11">
        <v>172.10143932523448</v>
      </c>
      <c r="D62" s="11">
        <v>364.52996620256783</v>
      </c>
      <c r="E62" s="11">
        <v>574.63763026227264</v>
      </c>
      <c r="F62" s="11">
        <v>967.41372171953708</v>
      </c>
      <c r="G62" s="11">
        <v>1378.8316442677217</v>
      </c>
    </row>
    <row r="63" spans="1:7">
      <c r="A63" s="11" t="s">
        <v>60</v>
      </c>
      <c r="B63" s="11">
        <v>0</v>
      </c>
      <c r="C63" s="11">
        <v>35.49131431193242</v>
      </c>
      <c r="D63" s="11">
        <v>75.174546228889966</v>
      </c>
      <c r="E63" s="11">
        <v>118.50362687880111</v>
      </c>
      <c r="F63" s="11">
        <v>199.50318022813795</v>
      </c>
      <c r="G63" s="11">
        <v>284.34711215555018</v>
      </c>
    </row>
    <row r="64" spans="1:7">
      <c r="A64" s="11" t="s">
        <v>62</v>
      </c>
      <c r="B64" s="11">
        <v>0</v>
      </c>
      <c r="C64" s="11">
        <v>466.77844880387909</v>
      </c>
      <c r="D64" s="11">
        <v>988.68860617143639</v>
      </c>
      <c r="E64" s="11">
        <v>1558.5486253329109</v>
      </c>
      <c r="F64" s="11">
        <v>2623.8471807459155</v>
      </c>
      <c r="G64" s="11">
        <v>3739.7066439212344</v>
      </c>
    </row>
    <row r="65" spans="1:7">
      <c r="A65" s="11" t="s">
        <v>65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</row>
    <row r="66" spans="1:7">
      <c r="A66" s="11" t="s">
        <v>58</v>
      </c>
      <c r="B66" s="11">
        <v>0</v>
      </c>
      <c r="C66" s="11">
        <v>151.06140822796908</v>
      </c>
      <c r="D66" s="11">
        <v>319.96484312830023</v>
      </c>
      <c r="E66" s="11">
        <v>504.38607595929329</v>
      </c>
      <c r="F66" s="11">
        <v>849.14385210830278</v>
      </c>
      <c r="G66" s="11">
        <v>1210.264427241352</v>
      </c>
    </row>
    <row r="67" spans="1:7">
      <c r="A67" s="11" t="s">
        <v>91</v>
      </c>
      <c r="B67" s="11">
        <v>0</v>
      </c>
      <c r="C67" s="11">
        <v>0.44350911200922127</v>
      </c>
      <c r="D67" s="11">
        <v>0.93940156598995916</v>
      </c>
      <c r="E67" s="11">
        <v>1.4808535368671609</v>
      </c>
      <c r="F67" s="11">
        <v>2.4930459753711944</v>
      </c>
      <c r="G67" s="11">
        <v>3.5532788136869704</v>
      </c>
    </row>
    <row r="68" spans="1:7">
      <c r="A68" s="11" t="s">
        <v>55</v>
      </c>
      <c r="B68" s="11">
        <v>0</v>
      </c>
      <c r="C68" s="11">
        <v>0</v>
      </c>
      <c r="D68" s="11">
        <v>0</v>
      </c>
      <c r="E68" s="11">
        <v>0</v>
      </c>
      <c r="F68" s="11">
        <v>0</v>
      </c>
      <c r="G68" s="11">
        <v>0</v>
      </c>
    </row>
    <row r="69" spans="1:7">
      <c r="A69" s="11" t="s">
        <v>57</v>
      </c>
      <c r="B69" s="11">
        <v>0</v>
      </c>
      <c r="C69" s="11">
        <v>192.83883477449493</v>
      </c>
      <c r="D69" s="11">
        <v>408.45407335638129</v>
      </c>
      <c r="E69" s="11">
        <v>643.87870009582309</v>
      </c>
      <c r="F69" s="11">
        <v>1083.9824209064402</v>
      </c>
      <c r="G69" s="11">
        <v>1544.9742237675662</v>
      </c>
    </row>
    <row r="70" spans="1:7">
      <c r="A70" s="11" t="s">
        <v>54</v>
      </c>
      <c r="B70" s="11">
        <v>0</v>
      </c>
      <c r="C70" s="11">
        <v>22.199826640133868</v>
      </c>
      <c r="D70" s="11">
        <v>47.021698868756843</v>
      </c>
      <c r="E70" s="11">
        <v>74.124050459636322</v>
      </c>
      <c r="F70" s="11">
        <v>124.78929284765906</v>
      </c>
      <c r="G70" s="11">
        <v>177.85919506941528</v>
      </c>
    </row>
    <row r="71" spans="1:7">
      <c r="A71" s="11" t="s">
        <v>56</v>
      </c>
      <c r="B71" s="11">
        <v>0</v>
      </c>
      <c r="C71" s="11">
        <v>334.60455030863301</v>
      </c>
      <c r="D71" s="11">
        <v>708.72960675666616</v>
      </c>
      <c r="E71" s="11">
        <v>1117.2269483520304</v>
      </c>
      <c r="F71" s="11">
        <v>1880.873481288198</v>
      </c>
      <c r="G71" s="11">
        <v>2680.7639964569512</v>
      </c>
    </row>
    <row r="72" spans="1:7">
      <c r="A72" s="11" t="s">
        <v>59</v>
      </c>
      <c r="B72" s="11">
        <v>0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</row>
    <row r="73" spans="1:7">
      <c r="A73" s="11" t="s">
        <v>70</v>
      </c>
      <c r="B73" s="11">
        <v>0</v>
      </c>
      <c r="C73" s="11">
        <v>111.12145155260889</v>
      </c>
      <c r="D73" s="11">
        <v>235.36757820080024</v>
      </c>
      <c r="E73" s="11">
        <v>371.02866682493828</v>
      </c>
      <c r="F73" s="11">
        <v>624.63403810489467</v>
      </c>
      <c r="G73" s="11">
        <v>890.27595793751766</v>
      </c>
    </row>
    <row r="74" spans="1:7">
      <c r="A74" s="11" t="s">
        <v>93</v>
      </c>
      <c r="B74" s="11">
        <v>0</v>
      </c>
      <c r="C74" s="11">
        <v>0.34485447748110015</v>
      </c>
      <c r="D74" s="11">
        <v>0.7304400911105936</v>
      </c>
      <c r="E74" s="11">
        <v>1.1514509146584255</v>
      </c>
      <c r="F74" s="11">
        <v>1.9384901998476116</v>
      </c>
      <c r="G74" s="11">
        <v>2.7628837276588039</v>
      </c>
    </row>
    <row r="75" spans="1:7">
      <c r="A75" s="11" t="s">
        <v>67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</row>
    <row r="76" spans="1:7">
      <c r="A76" s="11" t="s">
        <v>69</v>
      </c>
      <c r="B76" s="11">
        <v>0</v>
      </c>
      <c r="C76" s="11">
        <v>177.79440420825043</v>
      </c>
      <c r="D76" s="11">
        <v>376.58829822195281</v>
      </c>
      <c r="E76" s="11">
        <v>593.64613979227966</v>
      </c>
      <c r="F76" s="11">
        <v>999.41492035383567</v>
      </c>
      <c r="G76" s="11">
        <v>1424.4421874519144</v>
      </c>
    </row>
    <row r="77" spans="1:7">
      <c r="A77" s="11" t="s">
        <v>66</v>
      </c>
      <c r="B77" s="11">
        <v>0</v>
      </c>
      <c r="C77" s="11">
        <v>39.363658811701228</v>
      </c>
      <c r="D77" s="11">
        <v>83.376602034814113</v>
      </c>
      <c r="E77" s="11">
        <v>131.43318095824853</v>
      </c>
      <c r="F77" s="11">
        <v>221.27033812634878</v>
      </c>
      <c r="G77" s="11">
        <v>315.37132180028982</v>
      </c>
    </row>
    <row r="78" spans="1:7">
      <c r="A78" s="11" t="s">
        <v>68</v>
      </c>
      <c r="B78" s="11">
        <v>0</v>
      </c>
      <c r="C78" s="11">
        <v>527.04623140769866</v>
      </c>
      <c r="D78" s="11">
        <v>1116.3424645110886</v>
      </c>
      <c r="E78" s="11">
        <v>1759.7795732692205</v>
      </c>
      <c r="F78" s="11">
        <v>2962.6234286212316</v>
      </c>
      <c r="G78" s="11">
        <v>4222.5563290244099</v>
      </c>
    </row>
    <row r="79" spans="1:7">
      <c r="A79" s="11" t="s">
        <v>71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</row>
    <row r="80" spans="1:7">
      <c r="A80" s="11" t="s">
        <v>52</v>
      </c>
      <c r="B80" s="11">
        <v>0</v>
      </c>
      <c r="C80" s="11">
        <v>63.815562500402933</v>
      </c>
      <c r="D80" s="11">
        <v>109.88306833894163</v>
      </c>
      <c r="E80" s="11">
        <v>164.82640783996595</v>
      </c>
      <c r="F80" s="11">
        <v>211.38281149659528</v>
      </c>
      <c r="G80" s="11">
        <v>239.13274506714737</v>
      </c>
    </row>
    <row r="81" spans="1:7">
      <c r="A81" s="11" t="s">
        <v>90</v>
      </c>
      <c r="B81" s="11">
        <v>0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</row>
    <row r="82" spans="1:7">
      <c r="A82" s="11" t="s">
        <v>49</v>
      </c>
      <c r="B82" s="11">
        <v>0</v>
      </c>
      <c r="C82" s="11">
        <v>0</v>
      </c>
      <c r="D82" s="11">
        <v>0</v>
      </c>
      <c r="E82" s="11">
        <v>0</v>
      </c>
      <c r="F82" s="11">
        <v>0</v>
      </c>
      <c r="G82" s="11">
        <v>0</v>
      </c>
    </row>
    <row r="83" spans="1:7">
      <c r="A83" s="11" t="s">
        <v>51</v>
      </c>
      <c r="B83" s="11">
        <v>0</v>
      </c>
      <c r="C83" s="11">
        <v>60.654585276732561</v>
      </c>
      <c r="D83" s="11">
        <v>104.44022865098562</v>
      </c>
      <c r="E83" s="11">
        <v>156.66205888451691</v>
      </c>
      <c r="F83" s="11">
        <v>200.91238349383394</v>
      </c>
      <c r="G83" s="11">
        <v>227.28777918462794</v>
      </c>
    </row>
    <row r="84" spans="1:7">
      <c r="A84" s="11" t="s">
        <v>48</v>
      </c>
      <c r="B84" s="11">
        <v>0</v>
      </c>
      <c r="C84" s="11">
        <v>8.6605044392391726</v>
      </c>
      <c r="D84" s="11">
        <v>14.912393840305265</v>
      </c>
      <c r="E84" s="11">
        <v>22.368835764675062</v>
      </c>
      <c r="F84" s="11">
        <v>28.687074212243431</v>
      </c>
      <c r="G84" s="11">
        <v>32.453058769299439</v>
      </c>
    </row>
    <row r="85" spans="1:7">
      <c r="A85" s="11" t="s">
        <v>50</v>
      </c>
      <c r="B85" s="11">
        <v>0</v>
      </c>
      <c r="C85" s="11">
        <v>154.2574271410657</v>
      </c>
      <c r="D85" s="11">
        <v>265.61357048641531</v>
      </c>
      <c r="E85" s="11">
        <v>398.4247196463495</v>
      </c>
      <c r="F85" s="11">
        <v>510.96264556320034</v>
      </c>
      <c r="G85" s="11">
        <v>578.04085012970984</v>
      </c>
    </row>
    <row r="86" spans="1:7">
      <c r="A86" s="11" t="s">
        <v>53</v>
      </c>
      <c r="B86" s="11">
        <v>0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a 5 2 d d 2 6 - d 4 9 5 - 4 8 5 6 - a 4 a c - 2 d 7 d 8 a a e 4 d 8 8 "   x m l n s = " h t t p : / / s c h e m a s . m i c r o s o f t . c o m / D a t a M a s h u p " > A A A A A G Y F A A B Q S w M E F A A C A A g A b W q J T D W N N B + o A A A A + A A A A B I A H A B D b 2 5 m a W c v U G F j a 2 F n Z S 5 4 b W w g o h g A K K A U A A A A A A A A A A A A A A A A A A A A A A A A A A A A h Y / R C o I w G I V f R X b v N p d C y O + E u u g m I Q i i 2 z G X j n S G m 8 1 3 6 6 J H 6 h U S y u q u y 3 P 4 D n z n c b t D P r Z N c F W 9 1 Z 3 J U I Q p C p S R X a l N l a H B n c I l y j n s h D y L S g U T b G w 6 W p 2 h 2 r l L S o j 3 H v s F 7 v q K M E o j c i y 2 e 1 m r V o T a W C e M V O i z K v + v E I f D S 4 Y z n C Q 4 o R H F c c y A z D U U 2 n w R N h l j C u S n h P X Q u K F X X J l w s w I y R y D v F / w J U E s D B B Q A A g A I A G 1 q i U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a o l M b w 9 a Y V w C A A B y F A A A E w A c A E Z v c m 1 1 b G F z L 1 N l Y 3 R p b 2 4 x L m 0 g o h g A K K A U A A A A A A A A A A A A A A A A A A A A A A A A A A A A 7 d b N i 9 p A G A b w u + D / M G Q v C l a w l F 7 K H u z s J r u Q L 9 Z J S h E P 0 Z 3 W s D p Z J p O y R f z f O 3 G y G 7 X z t C z 0 4 x I P C s / o + / 4 c E J + S r 1 R e C D I z r 5 M P / V 6 / V 6 4 z y e 8 J y 5 Y b P i G X Z M N V v 0 f 0 Y 1 Z U c s V 1 c v 2 0 4 p s x r a T k Q n 0 q 5 M O y K B 4 G w 9 0 8 z L b 8 0 j G f d B b 7 O S 2 E 0 m 9 Z j M y A C 4 e u M / G 1 H v 7 9 k T t 6 0 u G t Y y Y z U X 4 p 5 J Y W m 2 o r 6 s N y Y L a N d j v H p B N n R G 6 F e v 9 u X J / v R 2 T n 3 E 6 v A q Z j p Q M i q u 2 S y + f 8 B u R 3 N / b c n 9 r z 6 8 C e M 9 e e u 7 4 t d 4 H T B U 4 X O F 3 g d I H T N c 7 z a 3 M B k w I m B U w K m B Q w K W B S O 5 M C p g e Y H m B 6 g O k B p g e Y n p 3 p A W Y A m A F g B o A Z A G Y A m I G d G Q B m B J g R Y E a A G Q F m B J i R n R k B Z g q Y q W G e j 0 m B M g X K F C h T u z I 1 y v O Y A S S z I x l A M o B k A M n s S A a u M g b K 2 K 6 M g T I G y h g o Y 7 s y B s o E K B O 7 M g H K B C g T o E z s y g Q o Q 6 A M w a 8 n B M w Q M E P A D O 3 M E D B 9 w P T t l + k D p Q + U P l D 6 d q X / s 3 I / f O k I d 1 z o G n F P z N 9 + 2 d Y E c 9 D E g 7 M y c V o U n M 8 8 k 8 7 x 1 E Q 8 5 t 8 K Z Z v b H E V q z W U 7 / Z x R y 8 1 U P X 6 q l M y X l e L 1 r j T b V N x p V 8 U n i 9 o 9 h 3 z w i 8 p j U + q 1 z d 7 m w h R / U v v a w M U b 7 6 N e S / y 8 V O M r / Z S L 1 Z + f P 6 8 P F 8 P n O 3 3 5 v s 3 e W b U d 9 n u 5 A F / + u F F e N M 2 Q D N 4 O n a 5 Y d s W y K 5 Z d s e y K Z V c s u 2 L Z F c t / U C x f X Q F P C y Z p C 8 N / q I B t V / l r L f A 3 K + b N + a E L H l X t V 9 X B H 1 B L A Q I t A B Q A A g A I A G 1 q i U w 1 j T Q f q A A A A P g A A A A S A A A A A A A A A A A A A A A A A A A A A A B D b 2 5 m a W c v U G F j a 2 F n Z S 5 4 b W x Q S w E C L Q A U A A I A C A B t a o l M D 8 r p q 6 Q A A A D p A A A A E w A A A A A A A A A A A A A A A A D 0 A A A A W 0 N v b n R l b n R f V H l w Z X N d L n h t b F B L A Q I t A B Q A A g A I A G 1 q i U x v D 1 p h X A I A A H I U A A A T A A A A A A A A A A A A A A A A A O U B A A B G b 3 J t d W x h c y 9 T Z W N 0 a W 9 u M S 5 t U E s F B g A A A A A D A A M A w g A A A I 4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Y A A A A A A A A 5 x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T d G F 0 d X M i I F Z h b H V l P S J z V 2 F p d G l u Z 0 Z v c k V 4 Y 2 V s U m V m c m V z a C I g L z 4 8 R W 5 0 c n k g V H l w Z T 0 i R m l s b E N v b H V t b l R 5 c G V z I i B W Y W x 1 Z T 0 i c 0 F B Q U F B Q U F B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V y c m 9 y Q 2 9 k Z S I g V m F s d W U 9 I n N V b m t u b 3 d u I i A v P j x F b n R y e S B U e X B l P S J G a W x s T G F z d F V w Z G F 0 Z W Q i I F Z h b H V l P S J k M j A x O C 0 w N C 0 w O V Q x M T o w M z o 1 N S 4 0 O D Y 3 M z Q 0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V H J h b n N w b 3 N l Z C B U Y W J s Z S 5 7 Q 2 9 s d W 1 u M S w w f S Z x d W 9 0 O y w m c X V v d D t T Z W N 0 a W 9 u M S 9 U Y W J s Z T E v V H J h b n N w b 3 N l Z C B U Y W J s Z S 5 7 Q 2 9 s d W 1 u M i w x f S Z x d W 9 0 O y w m c X V v d D t T Z W N 0 a W 9 u M S 9 U Y W J s Z T E v V H J h b n N w b 3 N l Z C B U Y W J s Z S 5 7 Q 2 9 s d W 1 u M y w y f S Z x d W 9 0 O y w m c X V v d D t T Z W N 0 a W 9 u M S 9 U Y W J s Z T E v V H J h b n N w b 3 N l Z C B U Y W J s Z S 5 7 Q 2 9 s d W 1 u N C w z f S Z x d W 9 0 O y w m c X V v d D t T Z W N 0 a W 9 u M S 9 U Y W J s Z T E v V H J h b n N w b 3 N l Z C B U Y W J s Z S 5 7 Q 2 9 s d W 1 u N S w 0 f S Z x d W 9 0 O y w m c X V v d D t T Z W N 0 a W 9 u M S 9 U Y W J s Z T E v V H J h b n N w b 3 N l Z C B U Y W J s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E v V H J h b n N w b 3 N l Z C B U Y W J s Z S 5 7 Q 2 9 s d W 1 u M S w w f S Z x d W 9 0 O y w m c X V v d D t T Z W N 0 a W 9 u M S 9 U Y W J s Z T E v V H J h b n N w b 3 N l Z C B U Y W J s Z S 5 7 Q 2 9 s d W 1 u M i w x f S Z x d W 9 0 O y w m c X V v d D t T Z W N 0 a W 9 u M S 9 U Y W J s Z T E v V H J h b n N w b 3 N l Z C B U Y W J s Z S 5 7 Q 2 9 s d W 1 u M y w y f S Z x d W 9 0 O y w m c X V v d D t T Z W N 0 a W 9 u M S 9 U Y W J s Z T E v V H J h b n N w b 3 N l Z C B U Y W J s Z S 5 7 Q 2 9 s d W 1 u N C w z f S Z x d W 9 0 O y w m c X V v d D t T Z W N 0 a W 9 u M S 9 U Y W J s Z T E v V H J h b n N w b 3 N l Z C B U Y W J s Z S 5 7 Q 2 9 s d W 1 u N S w 0 f S Z x d W 9 0 O y w m c X V v d D t T Z W N 0 a W 9 u M S 9 U Y W J s Z T E v V H J h b n N w b 3 N l Z C B U Y W J s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U x X 1 8 y I i A v P j x F b n R y e S B U e X B l P S J G a W x s U 3 R h d H V z I i B W Y W x 1 Z T 0 i c 0 N v b X B s Z X R l I i A v P j x F b n R y e S B U e X B l P S J G a W x s Q 2 9 1 b n Q i I F Z h b H V l P S J s O D Q i I C 8 + P E V u d H J 5 I F R 5 c G U 9 I k Z p b G x F c n J v c k N v d W 5 0 I i B W Y W x 1 Z T 0 i b D A i I C 8 + P E V u d H J 5 I F R 5 c G U 9 I k Z p b G x D b 2 x 1 b W 5 U e X B l c y I g V m F s d W U 9 I n N C Z 1 V G Q l F V R k J R P T 0 i I C 8 + P E V u d H J 5 I F R 5 c G U 9 I k Z p b G x D b 2 x 1 b W 5 O Y W 1 l c y I g V m F s d W U 9 I n N b J n F 1 b 3 Q 7 Q X R 0 c m l i d X R l J n F 1 b 3 Q 7 L C Z x d W 9 0 O z I w M T U m c X V v d D s s J n F 1 b 3 Q 7 M j A y M C Z x d W 9 0 O y w m c X V v d D s y M D I 1 J n F 1 b 3 Q 7 L C Z x d W 9 0 O z I w M z A m c X V v d D s s J n F 1 b 3 Q 7 M j A 0 M C Z x d W 9 0 O y w m c X V v d D s y M D U w J n F 1 b 3 Q 7 X S I g L z 4 8 R W 5 0 c n k g V H l w Z T 0 i R m l s b E V y c m 9 y Q 2 9 k Z S I g V m F s d W U 9 I n N V b m t u b 3 d u I i A v P j x F b n R y e S B U e X B l P S J G a W x s T G F z d F V w Z G F 0 Z W Q i I F Z h b H V l P S J k M j A x O C 0 w N C 0 w O V Q x M T o x O T o y N i 4 x M T A 1 M z A y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g K D I p L 1 B p d m 9 0 Z W Q g Q 2 9 s d W 1 u L n t B d H R y a W J 1 d G U s M H 0 m c X V v d D s s J n F 1 b 3 Q 7 U 2 V j d G l v b j E v V G F i b G U x I C g y K S 9 Q a X Z v d G V k I E N v b H V t b i 5 7 M j A x N S w x f S Z x d W 9 0 O y w m c X V v d D t T Z W N 0 a W 9 u M S 9 U Y W J s Z T E g K D I p L 1 B p d m 9 0 Z W Q g Q 2 9 s d W 1 u L n s y M D I w L D J 9 J n F 1 b 3 Q 7 L C Z x d W 9 0 O 1 N l Y 3 R p b 2 4 x L 1 R h Y m x l M S A o M i k v U G l 2 b 3 R l Z C B D b 2 x 1 b W 4 u e z I w M j U s M 3 0 m c X V v d D s s J n F 1 b 3 Q 7 U 2 V j d G l v b j E v V G F i b G U x I C g y K S 9 Q a X Z v d G V k I E N v b H V t b i 5 7 M j A z M C w 0 f S Z x d W 9 0 O y w m c X V v d D t T Z W N 0 a W 9 u M S 9 U Y W J s Z T E g K D I p L 1 B p d m 9 0 Z W Q g Q 2 9 s d W 1 u L n s y M D Q w L D V 9 J n F 1 b 3 Q 7 L C Z x d W 9 0 O 1 N l Y 3 R p b 2 4 x L 1 R h Y m x l M S A o M i k v U G l 2 b 3 R l Z C B D b 2 x 1 b W 4 u e z I w N T A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x I C g y K S 9 Q a X Z v d G V k I E N v b H V t b i 5 7 Q X R 0 c m l i d X R l L D B 9 J n F 1 b 3 Q 7 L C Z x d W 9 0 O 1 N l Y 3 R p b 2 4 x L 1 R h Y m x l M S A o M i k v U G l 2 b 3 R l Z C B D b 2 x 1 b W 4 u e z I w M T U s M X 0 m c X V v d D s s J n F 1 b 3 Q 7 U 2 V j d G l v b j E v V G F i b G U x I C g y K S 9 Q a X Z v d G V k I E N v b H V t b i 5 7 M j A y M C w y f S Z x d W 9 0 O y w m c X V v d D t T Z W N 0 a W 9 u M S 9 U Y W J s Z T E g K D I p L 1 B p d m 9 0 Z W Q g Q 2 9 s d W 1 u L n s y M D I 1 L D N 9 J n F 1 b 3 Q 7 L C Z x d W 9 0 O 1 N l Y 3 R p b 2 4 x L 1 R h Y m x l M S A o M i k v U G l 2 b 3 R l Z C B D b 2 x 1 b W 4 u e z I w M z A s N H 0 m c X V v d D s s J n F 1 b 3 Q 7 U 2 V j d G l v b j E v V G F i b G U x I C g y K S 9 Q a X Z v d G V k I E N v b H V t b i 5 7 M j A 0 M C w 1 f S Z x d W 9 0 O y w m c X V v d D t T Z W N 0 a W 9 u M S 9 U Y W J s Z T E g K D I p L 1 B p d m 9 0 Z W Q g Q 2 9 s d W 1 u L n s y M D U w L D Z 9 J n F 1 b 3 Q 7 X S w m c X V v d D t S Z W x h d G l v b n N o a X B J b m Z v J n F 1 b 3 Q 7 O l t d f S I g L z 4 8 R W 5 0 c n k g V H l w Z T 0 i U X V l c n l J R C I g V m F s d W U 9 I n M 5 O D M w Y 2 Q 2 N i 0 4 O G Y 3 L T Q z N j I t Y m Y 5 Z S 0 x N G U 1 N W F m Y T U z N T c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B p d m 9 0 Z W Q l M j B D b 2 x 1 b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C g X x q 7 R 3 H E O 3 q O Y o C q h + m A A A A A A C A A A A A A A D Z g A A w A A A A B A A A A A w U z e H C C A P B M x r c B F I B 8 7 x A A A A A A S A A A C g A A A A E A A A A F s 5 A M X m e d A 5 M E 5 r q D L 4 h L N Q A A A A i s W e T 5 D h o S Z n H Z y J G B g 1 0 P s v b N 7 4 Z Z w 8 j O p u O m i l 5 D N D D F H a Y B X V N k + h f m g H L d q p e 9 o n 1 X Y U A M a + n Q 9 d p v w j D P U m S r m I l D f J g O 9 N 7 3 I I u o Q U A A A A 7 + e a m s s H u c s L k u Z b a t x w 1 F i 6 O t E = < / D a t a M a s h u p > 
</file>

<file path=customXml/itemProps1.xml><?xml version="1.0" encoding="utf-8"?>
<ds:datastoreItem xmlns:ds="http://schemas.openxmlformats.org/officeDocument/2006/customXml" ds:itemID="{F024EBD3-1D2E-42C4-A22C-15FFC89660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</vt:lpstr>
      <vt:lpstr>NETP_Potentials</vt:lpstr>
      <vt:lpstr>Transposed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2016-10-14T09:09:08Z</dcterms:created>
  <dcterms:modified xsi:type="dcterms:W3CDTF">2020-12-10T19:12:44Z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237172424793243</vt:r8>
  </property>
</Properties>
</file>